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1" r:id="rId14"/>
    <sheet name="施設類型別ストック情報分析表①" sheetId="22" r:id="rId15"/>
    <sheet name="施設類型別ストック情報分析表②" sheetId="23" r:id="rId16"/>
    <sheet name="Sheet1" sheetId="17" r:id="rId17"/>
  </sheets>
  <calcPr calcId="14562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35" i="9"/>
  <c r="CO34" i="9"/>
  <c r="CO35" i="9" s="1"/>
  <c r="CO36" i="9" s="1"/>
  <c r="CO37" i="9" s="1"/>
  <c r="BW34" i="9"/>
  <c r="BW35" i="9" s="1"/>
  <c r="BW36" i="9" s="1"/>
  <c r="BW37" i="9" s="1"/>
  <c r="BW38" i="9" s="1"/>
  <c r="BW39" i="9" s="1"/>
  <c r="BW40" i="9" s="1"/>
  <c r="BW41" i="9" s="1"/>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<sst xmlns="http://schemas.openxmlformats.org/spreadsheetml/2006/main" count="1123" uniqueCount="570">
  <si>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</si>
  <si>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</si>
  <si>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</si>
  <si>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</si>
  <si>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</si>
  <si>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</si>
  <si>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</si>
  <si>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</si>
  <si>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</si>
  <si>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</si>
  <si>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</si>
  <si>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</si>
  <si>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</si>
  <si>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</si>
  <si>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</si>
  <si>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</si>
  <si>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</si>
  <si>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</si>
  <si>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</si>
  <si>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</si>
  <si>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</si>
  <si>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</si>
  <si>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</si>
  <si>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</si>
  <si>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</si>
  <si>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</si>
  <si>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</si>
  <si>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</si>
  <si>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</si>
  <si>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</si>
  <si>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</si>
  <si>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</si>
  <si>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</si>
  <si>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</si>
  <si>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</si>
  <si>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</si>
  <si>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</si>
  <si>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</si>
  <si>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</si>
  <si>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</si>
  <si>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</si>
  <si>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</si>
  <si>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</si>
  <si>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</si>
  <si>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</si>
  <si>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</si>
  <si>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</si>
  <si>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</si>
  <si>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</si>
  <si>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</si>
  <si>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</si>
  <si>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</si>
  <si>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</si>
  <si>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</si>
  <si>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</si>
  <si>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</si>
  <si>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</si>
  <si>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</si>
  <si>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</si>
  <si>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</si>
  <si>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</si>
  <si>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</si>
  <si>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</si>
  <si>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</si>
  <si>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</si>
  <si>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</si>
  <si>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</si>
  <si>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</si>
  <si>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</si>
  <si>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</si>
  <si>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</si>
  <si>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</si>
  <si>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</si>
  <si>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</si>
  <si>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</si>
  <si>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</si>
  <si>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</si>
  <si>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</si>
  <si>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</si>
  <si>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</si>
  <si>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</si>
  <si>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</si>
  <si>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</si>
  <si>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</si>
  <si>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</si>
  <si>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</si>
  <si>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</si>
  <si>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</si>
  <si>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</si>
  <si>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</si>
  <si>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</si>
  <si>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</si>
  <si>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</si>
  <si>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</si>
  <si>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</si>
  <si>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</si>
  <si>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</si>
  <si>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</si>
  <si>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</si>
  <si>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</si>
  <si>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</si>
  <si>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</si>
  <si>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</si>
  <si>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</si>
  <si>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</si>
  <si>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</si>
  <si>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</si>
  <si>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</si>
  <si>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</si>
  <si>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</si>
  <si>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</si>
  <si>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</si>
  <si>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</si>
  <si>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</si>
  <si>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</si>
  <si>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</si>
  <si>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</si>
  <si>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</si>
  <si>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</si>
  <si>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</si>
  <si>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</si>
  <si>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</si>
  <si>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</si>
  <si>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</si>
  <si>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</si>
  <si>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</si>
  <si>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</si>
  <si>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</si>
  <si>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</si>
  <si>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</si>
  <si>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</si>
  <si>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</si>
  <si>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</si>
  <si>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</si>
  <si>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</si>
  <si>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</si>
  <si>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</si>
  <si>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</si>
  <si>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</si>
  <si>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</si>
  <si>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</si>
  <si>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</si>
  <si>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</si>
  <si>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</si>
  <si>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</si>
  <si>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</si>
  <si>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</si>
  <si>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</si>
  <si>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</si>
  <si>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</si>
  <si>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</si>
  <si>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</si>
  <si>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</si>
  <si>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</si>
  <si>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</si>
  <si>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</si>
  <si>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</si>
  <si>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</si>
  <si>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</si>
  <si>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</si>
  <si>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</si>
  <si>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</si>
  <si>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</si>
  <si>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</si>
  <si>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</si>
  <si>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</si>
  <si>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</si>
  <si>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</si>
  <si>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</si>
  <si>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</si>
  <si>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</si>
  <si>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</si>
  <si>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</si>
  <si>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</si>
  <si>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</si>
  <si>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</si>
  <si>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</si>
  <si>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</si>
  <si>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</si>
  <si>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</si>
  <si>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</si>
  <si>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</si>
  <si>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</si>
  <si>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</si>
  <si>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</si>
  <si>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</si>
  <si>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</si>
  <si>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</si>
  <si>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</si>
  <si>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</si>
  <si>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</si>
  <si>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</si>
  <si>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</si>
  <si>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</si>
  <si>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熊本県湯前町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</si>
  <si>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</si>
  <si>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</si>
  <si>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</si>
  <si>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</si>
  <si>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</si>
  <si>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</si>
  <si>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</si>
  <si>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</si>
  <si>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</si>
  <si>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</si>
  <si>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</si>
  <si>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</si>
  <si>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</si>
  <si>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</si>
  <si>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</si>
  <si>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</si>
  <si>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</si>
  <si>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</si>
  <si>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</si>
  <si>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</si>
  <si>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</si>
  <si>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</si>
  <si>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</si>
  <si>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</si>
  <si>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</si>
  <si>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</si>
  <si>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</si>
  <si>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</si>
  <si>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</si>
  <si>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</si>
  <si>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</si>
  <si>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</si>
  <si>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</si>
  <si>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</si>
  <si>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</si>
  <si>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</si>
  <si>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</si>
  <si>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</si>
  <si>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</si>
  <si>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</si>
  <si>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</si>
  <si>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</si>
  <si>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</si>
  <si>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</si>
  <si>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</si>
  <si>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</si>
  <si>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</si>
  <si>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</si>
  <si>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</si>
  <si>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</si>
  <si>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</si>
  <si>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</si>
  <si>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</si>
  <si>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</si>
  <si>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</si>
  <si>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</si>
  <si>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</si>
  <si>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</si>
  <si>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</si>
  <si>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</si>
  <si>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</si>
  <si>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</si>
  <si>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</si>
  <si>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</si>
  <si>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</si>
  <si>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</si>
  <si>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</si>
  <si>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</si>
  <si>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</si>
  <si>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</si>
  <si>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</si>
  <si>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</si>
  <si>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</si>
  <si>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</si>
  <si>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</si>
  <si>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</si>
  <si>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</si>
  <si>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</si>
  <si>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</si>
  <si>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</si>
  <si>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</si>
  <si>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</si>
  <si>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</si>
  <si>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</si>
  <si>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</si>
  <si>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</si>
  <si>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</si>
  <si>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</si>
  <si>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</si>
  <si>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</si>
  <si>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</si>
  <si>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</si>
  <si>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</si>
  <si>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</si>
  <si>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</si>
  <si>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</si>
  <si>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</si>
  <si>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</si>
  <si>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</si>
  <si>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</si>
  <si>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</si>
  <si>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</si>
  <si>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</si>
  <si>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</si>
  <si>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</si>
  <si>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</si>
  <si>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</si>
  <si>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</si>
  <si>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</si>
  <si>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</si>
  <si>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</si>
  <si>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</si>
  <si>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</si>
  <si>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</si>
  <si>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</si>
  <si>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</si>
  <si>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</si>
  <si>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</si>
  <si>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</si>
  <si>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</si>
  <si>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</si>
  <si>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</si>
  <si>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</si>
  <si>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</si>
  <si>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</si>
  <si>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</si>
  <si>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</si>
  <si>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</si>
  <si>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</si>
  <si>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</si>
  <si>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</si>
  <si>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</si>
  <si>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</si>
  <si>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</si>
  <si>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</si>
  <si>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</si>
  <si>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</si>
  <si>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</si>
  <si>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</si>
  <si>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</si>
  <si>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</si>
  <si>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</si>
  <si>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</si>
  <si>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</si>
  <si>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</si>
  <si>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</si>
  <si>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</si>
  <si>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</si>
  <si>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熊本県湯前町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</si>
  <si>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</si>
  <si>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</si>
  <si>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</si>
  <si>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</si>
  <si>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</si>
  <si>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</si>
  <si>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</si>
  <si>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</si>
  <si>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</si>
  <si>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</si>
  <si>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</si>
  <si>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</si>
  <si>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</si>
  <si>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</si>
  <si>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</si>
  <si>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</si>
  <si>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</si>
  <si>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</si>
  <si>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</si>
  <si>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</si>
  <si>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</si>
  <si>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</si>
  <si>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</si>
  <si>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</si>
  <si>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</si>
  <si>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</si>
  <si>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</si>
  <si>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</si>
  <si>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</si>
  <si>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</si>
  <si>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</si>
  <si>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</si>
  <si>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</si>
  <si>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</si>
  <si>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</si>
  <si>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</si>
  <si>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</si>
  <si>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</si>
  <si>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</si>
  <si>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</si>
  <si>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</si>
  <si>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</si>
  <si>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</si>
  <si>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</si>
  <si>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</si>
  <si>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</si>
  <si>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</si>
  <si>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</si>
  <si>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</si>
  <si>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</si>
  <si>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</si>
  <si>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</si>
  <si>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</si>
  <si>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</si>
  <si>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</si>
  <si>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</si>
  <si>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</si>
  <si>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</si>
  <si>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</si>
  <si>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</si>
  <si>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</si>
  <si>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</si>
  <si>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</si>
  <si>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</si>
  <si>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</si>
  <si>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</si>
  <si>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</si>
  <si>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</si>
  <si>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</si>
  <si>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</si>
  <si>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</si>
  <si>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</si>
  <si>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</si>
  <si>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</si>
  <si>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</si>
  <si>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</si>
  <si>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</si>
  <si>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</si>
  <si>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</si>
  <si>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</si>
  <si>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</si>
  <si>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</si>
  <si>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</si>
  <si>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</si>
  <si>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</si>
  <si>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</si>
  <si>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</si>
  <si>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</si>
  <si>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</si>
  <si>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</si>
  <si>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</si>
  <si>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</si>
  <si>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</si>
  <si>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</si>
  <si>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</si>
  <si>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</si>
  <si>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</si>
  <si>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</si>
  <si>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</si>
  <si>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</si>
  <si>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</si>
  <si>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</si>
  <si>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</si>
  <si>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</si>
  <si>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</si>
  <si>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</si>
  <si>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</si>
  <si>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</si>
  <si>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</si>
  <si>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</si>
  <si>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</si>
  <si>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</si>
  <si>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</si>
  <si>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</si>
  <si>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</si>
  <si>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</si>
  <si>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</si>
  <si>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</si>
  <si>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</si>
  <si>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</si>
  <si>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</si>
  <si>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</si>
  <si>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</si>
  <si>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</si>
  <si>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</si>
  <si>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</si>
  <si>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</si>
  <si>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</si>
  <si>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</si>
  <si>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</si>
  <si>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</si>
  <si>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</si>
  <si>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</si>
  <si>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</si>
  <si>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</si>
  <si>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</si>
  <si>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</si>
  <si>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</si>
  <si>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</si>
  <si>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</si>
  <si>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</si>
  <si>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</si>
  <si>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</si>
  <si>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</si>
  <si>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</si>
  <si>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</si>
  <si>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</si>
  <si>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</si>
  <si>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</si>
  <si>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</si>
  <si>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</si>
  <si>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</si>
  <si>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</si>
  <si>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</si>
  <si>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</si>
  <si>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</si>
  <si>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</si>
  <si>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</si>
  <si>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</si>
  <si>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</si>
  <si>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</si>
  <si>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</si>
  <si>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</si>
  <si>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</si>
  <si>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</si>
  <si>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</si>
  <si>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</si>
  <si>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</si>
  <si>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</si>
  <si>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</si>
  <si>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</si>
  <si>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</si>
  <si>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</si>
  <si>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</si>
  <si>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</si>
  <si>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</si>
  <si>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</si>
  <si>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7.66</t>
  </si>
  <si>
    <t>▲ 2.85</t>
  </si>
  <si>
    <t>水道事業会計</t>
  </si>
  <si>
    <t>一般会計</t>
  </si>
  <si>
    <t>国民健康保険特別会計</t>
  </si>
  <si>
    <t>介護保険特別会計</t>
  </si>
  <si>
    <t>下水道事業特別会計</t>
  </si>
  <si>
    <t>後期高齢者医療保険特別会計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</si>
  <si>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</si>
  <si>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</si>
  <si>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30"/>
  </si>
  <si>
    <t>球磨郡公立多良木病院企業団</t>
    <rPh sb="0" eb="3">
      <t>クマグン</t>
    </rPh>
    <rPh sb="3" eb="5">
      <t>コウリツ</t>
    </rPh>
    <rPh sb="5" eb="8">
      <t>タラギ</t>
    </rPh>
    <rPh sb="8" eb="10">
      <t>ビョウイン</t>
    </rPh>
    <rPh sb="10" eb="13">
      <t>キギョウダン</t>
    </rPh>
    <phoneticPr fontId="30"/>
  </si>
  <si>
    <t>上球磨消防組合</t>
    <rPh sb="0" eb="1">
      <t>カミ</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</si>
  <si>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</si>
  <si>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30"/>
  </si>
  <si>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</si>
  <si>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</si>
  <si>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</si>
  <si>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ゆのまえ湯楽里株式会社</t>
    <rPh sb="4" eb="7">
      <t>ユラリ</t>
    </rPh>
    <rPh sb="7" eb="11">
      <t>カブシキガイシャ</t>
    </rPh>
    <phoneticPr fontId="30"/>
  </si>
  <si>
    <t>球磨プレカット株式会社</t>
    <rPh sb="0" eb="2">
      <t>クマ</t>
    </rPh>
    <rPh sb="7" eb="11">
      <t>カブシキガイシャ</t>
    </rPh>
    <phoneticPr fontId="30"/>
  </si>
  <si>
    <t>湯前町農業公社</t>
    <rPh sb="0" eb="3">
      <t>ユノマエマチ</t>
    </rPh>
    <rPh sb="3" eb="5">
      <t>ノウギョウ</t>
    </rPh>
    <rPh sb="5" eb="7">
      <t>コウシャ</t>
    </rPh>
    <phoneticPr fontId="30"/>
  </si>
  <si>
    <t>くま川鉄道株式会社</t>
    <rPh sb="2" eb="3">
      <t>ガワ</t>
    </rPh>
    <rPh sb="3" eb="5">
      <t>テツドウ</t>
    </rPh>
    <rPh sb="5" eb="9">
      <t>カブシキガイシャ</t>
    </rPh>
    <phoneticPr fontId="30"/>
  </si>
  <si>
    <t>-</t>
    <phoneticPr fontId="2"/>
  </si>
  <si>
    <t>-</t>
    <phoneticPr fontId="2"/>
  </si>
  <si>
    <t>-</t>
    <phoneticPr fontId="2"/>
  </si>
  <si>
    <t>-</t>
    <phoneticPr fontId="2"/>
  </si>
  <si>
    <t>-</t>
    <phoneticPr fontId="2"/>
  </si>
  <si>
    <t>-</t>
    <phoneticPr fontId="2"/>
  </si>
  <si>
    <t>-</t>
    <phoneticPr fontId="2"/>
  </si>
  <si>
    <t>法適用企業</t>
    <rPh sb="0" eb="3">
      <t>ホウテキヨウ</t>
    </rPh>
    <rPh sb="3" eb="5">
      <t>キギョウ</t>
    </rPh>
    <phoneticPr fontId="2"/>
  </si>
  <si>
    <t>法非適用企業</t>
    <rPh sb="0" eb="1">
      <t>ホウ</t>
    </rPh>
    <rPh sb="1" eb="2">
      <t>ヒ</t>
    </rPh>
    <rPh sb="2" eb="4">
      <t>テキヨウ</t>
    </rPh>
    <rPh sb="4" eb="6">
      <t>キギョウ</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</si>
  <si>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</si>
  <si>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</si>
  <si>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</si>
  <si>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</si>
  <si>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</si>
  <si>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</si>
  <si>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</si>
  <si>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</si>
  <si>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</si>
  <si>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</si>
  <si>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</si>
  <si>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</si>
  <si>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</si>
  <si>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</si>
  <si>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</si>
  <si>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平成２８年度は将来負担額はほぼ横ばいであったものの、充当可能財源の減によりプラスとなった。財源が乏しい本町においては、今後も継続して地方債の借入を抑制するなど、将来負担額を減らすことが必要であると考える。</t>
    <phoneticPr fontId="5"/>
  </si>
  <si>
    <t>有形固定資産減価償却率</t>
    <phoneticPr fontId="5"/>
  </si>
  <si>
    <t>平成２７年度において、減価償却率は類似団体平均と比較して１１．１％高くなっており、将来負担比率はマイナスであったが、今後は施設の更新費用等の増加により将来負担率の上昇が見込まれるため、老朽化施設について統・廃合や除却について検討していく。また、地方債の借入についても、交付税措置率の良い地方債を借り入れるなど、将来負担を減らす対策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</si>
</sst>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76459</c:v>
                </c:pt>
                <c:pt idx="1">
                  <c:v>134440</c:v>
                </c:pt>
                <c:pt idx="2">
                  <c:v>183981</c:v>
                </c:pt>
                <c:pt idx="3">
                  <c:v>144040</c:v>
                </c:pt>
                <c:pt idx="4">
                  <c:v>123189</c:v>
                </c:pt>
              </c:numCache>
            </c:numRef>
          </c:val>
          <c:smooth val="0"/>
        </c:ser>
        <c:dLbls>
          <c:showLegendKey val="0"/>
          <c:showVal val="0"/>
          <c:showCatName val="0"/>
          <c:showSerName val="0"/>
          <c:showPercent val="0"/>
          <c:showBubbleSize val="0"/>
        </c:dLbls>
        <c:marker val="1"/>
        <c:smooth val="0"/>
        <c:axId val="119603584"/>
        <c:axId val="119605504"/>
      </c:lineChart>
      <c:catAx>
        <c:axId val="1196035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605504"/>
        <c:crosses val="autoZero"/>
        <c:auto val="1"/>
        <c:lblAlgn val="ctr"/>
        <c:lblOffset val="100"/>
        <c:tickLblSkip val="1"/>
        <c:tickMarkSkip val="1"/>
        <c:noMultiLvlLbl val="0"/>
      </c:catAx>
      <c:valAx>
        <c:axId val="11960550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603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8.7100000000000009</c:v>
                </c:pt>
                <c:pt idx="1">
                  <c:v>11</c:v>
                </c:pt>
                <c:pt idx="2">
                  <c:v>12.07</c:v>
                </c:pt>
                <c:pt idx="3">
                  <c:v>11.68</c:v>
                </c:pt>
                <c:pt idx="4">
                  <c:v>8.93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47.63</c:v>
                </c:pt>
                <c:pt idx="1">
                  <c:v>46.93</c:v>
                </c:pt>
                <c:pt idx="2">
                  <c:v>48.8</c:v>
                </c:pt>
                <c:pt idx="3">
                  <c:v>48</c:v>
                </c:pt>
                <c:pt idx="4">
                  <c:v>48.48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793856"/>
        <c:axId val="108795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-7.66</c:v>
                </c:pt>
                <c:pt idx="1">
                  <c:v>2.4700000000000002</c:v>
                </c:pt>
                <c:pt idx="2">
                  <c:v>1.4</c:v>
                </c:pt>
                <c:pt idx="3">
                  <c:v>0.99</c:v>
                </c:pt>
                <c:pt idx="4">
                  <c:v>-2.85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793856"/>
        <c:axId val="108795776"/>
      </c:lineChart>
      <c:catAx>
        <c:axId val="10879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795776"/>
        <c:crosses val="autoZero"/>
        <c:auto val="1"/>
        <c:lblAlgn val="ctr"/>
        <c:lblOffset val="100"/>
        <c:tickLblSkip val="1"/>
        <c:tickMarkSkip val="1"/>
        <c:noMultiLvlLbl val="0"/>
      </c:catAx>
      <c:valAx>
        <c:axId val="108795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9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0.24</c:v>
                </c:pt>
                <c:pt idx="2">
                  <c:v>#N/A</c:v>
                </c:pt>
                <c:pt idx="3">
                  <c:v>0.06</c:v>
                </c:pt>
                <c:pt idx="4">
                  <c:v>#N/A</c:v>
                </c:pt>
                <c:pt idx="5">
                  <c:v>0.28999999999999998</c:v>
                </c:pt>
                <c:pt idx="6">
                  <c:v>#N/A</c:v>
                </c:pt>
                <c:pt idx="7">
                  <c:v>0.26</c:v>
                </c:pt>
                <c:pt idx="8">
                  <c:v>#N/A</c:v>
                </c:pt>
                <c:pt idx="9">
                  <c:v>0.08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1.82</c:v>
                </c:pt>
                <c:pt idx="2">
                  <c:v>#N/A</c:v>
                </c:pt>
                <c:pt idx="3">
                  <c:v>1.65</c:v>
                </c:pt>
                <c:pt idx="4">
                  <c:v>#N/A</c:v>
                </c:pt>
                <c:pt idx="5">
                  <c:v>0.47</c:v>
                </c:pt>
                <c:pt idx="6">
                  <c:v>#N/A</c:v>
                </c:pt>
                <c:pt idx="7">
                  <c:v>0.57999999999999996</c:v>
                </c:pt>
                <c:pt idx="8">
                  <c:v>#N/A</c:v>
                </c:pt>
                <c:pt idx="9">
                  <c:v>0.78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2.79</c:v>
                </c:pt>
                <c:pt idx="2">
                  <c:v>#N/A</c:v>
                </c:pt>
                <c:pt idx="3">
                  <c:v>2.12</c:v>
                </c:pt>
                <c:pt idx="4">
                  <c:v>#N/A</c:v>
                </c:pt>
                <c:pt idx="5">
                  <c:v>1.87</c:v>
                </c:pt>
                <c:pt idx="6">
                  <c:v>#N/A</c:v>
                </c:pt>
                <c:pt idx="7">
                  <c:v>2.0699999999999998</c:v>
                </c:pt>
                <c:pt idx="8">
                  <c:v>#N/A</c:v>
                </c:pt>
                <c:pt idx="9">
                  <c:v>3.7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8.6999999999999993</c:v>
                </c:pt>
                <c:pt idx="2">
                  <c:v>#N/A</c:v>
                </c:pt>
                <c:pt idx="3">
                  <c:v>10.99</c:v>
                </c:pt>
                <c:pt idx="4">
                  <c:v>#N/A</c:v>
                </c:pt>
                <c:pt idx="5">
                  <c:v>12.06</c:v>
                </c:pt>
                <c:pt idx="6">
                  <c:v>#N/A</c:v>
                </c:pt>
                <c:pt idx="7">
                  <c:v>11.68</c:v>
                </c:pt>
                <c:pt idx="8">
                  <c:v>#N/A</c:v>
                </c:pt>
                <c:pt idx="9">
                  <c:v>8.92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11.6</c:v>
                </c:pt>
                <c:pt idx="2">
                  <c:v>#N/A</c:v>
                </c:pt>
                <c:pt idx="3">
                  <c:v>12.22</c:v>
                </c:pt>
                <c:pt idx="4">
                  <c:v>#N/A</c:v>
                </c:pt>
                <c:pt idx="5">
                  <c:v>12.43</c:v>
                </c:pt>
                <c:pt idx="6">
                  <c:v>#N/A</c:v>
                </c:pt>
                <c:pt idx="7">
                  <c:v>12.66</c:v>
                </c:pt>
                <c:pt idx="8">
                  <c:v>#N/A</c:v>
                </c:pt>
                <c:pt idx="9">
                  <c:v>13.84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2992896"/>
        <c:axId val="122994688"/>
      </c:barChart>
      <c:catAx>
        <c:axId val="12299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994688"/>
        <c:crosses val="autoZero"/>
        <c:auto val="1"/>
        <c:lblAlgn val="ctr"/>
        <c:lblOffset val="100"/>
        <c:tickLblSkip val="1"/>
        <c:tickMarkSkip val="1"/>
        <c:noMultiLvlLbl val="0"/>
      </c:catAx>
      <c:valAx>
        <c:axId val="122994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92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273</c:v>
                </c:pt>
                <c:pt idx="5">
                  <c:v>268</c:v>
                </c:pt>
                <c:pt idx="8">
                  <c:v>297</c:v>
                </c:pt>
                <c:pt idx="11">
                  <c:v>283</c:v>
                </c:pt>
                <c:pt idx="14">
                  <c:v>270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26</c:v>
                </c:pt>
                <c:pt idx="3">
                  <c:v>26</c:v>
                </c:pt>
                <c:pt idx="6">
                  <c:v>23</c:v>
                </c:pt>
                <c:pt idx="9">
                  <c:v>24</c:v>
                </c:pt>
                <c:pt idx="12">
                  <c:v>21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86</c:v>
                </c:pt>
                <c:pt idx="3">
                  <c:v>81</c:v>
                </c:pt>
                <c:pt idx="6">
                  <c:v>94</c:v>
                </c:pt>
                <c:pt idx="9">
                  <c:v>85</c:v>
                </c:pt>
                <c:pt idx="12">
                  <c:v>81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270</c:v>
                </c:pt>
                <c:pt idx="3">
                  <c:v>251</c:v>
                </c:pt>
                <c:pt idx="6">
                  <c:v>262</c:v>
                </c:pt>
                <c:pt idx="9">
                  <c:v>237</c:v>
                </c:pt>
                <c:pt idx="12">
                  <c:v>229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0177408"/>
        <c:axId val="120179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109</c:v>
                </c:pt>
                <c:pt idx="2">
                  <c:v>#N/A</c:v>
                </c:pt>
                <c:pt idx="3">
                  <c:v>#N/A</c:v>
                </c:pt>
                <c:pt idx="4">
                  <c:v>90</c:v>
                </c:pt>
                <c:pt idx="5">
                  <c:v>#N/A</c:v>
                </c:pt>
                <c:pt idx="6">
                  <c:v>#N/A</c:v>
                </c:pt>
                <c:pt idx="7">
                  <c:v>82</c:v>
                </c:pt>
                <c:pt idx="8">
                  <c:v>#N/A</c:v>
                </c:pt>
                <c:pt idx="9">
                  <c:v>#N/A</c:v>
                </c:pt>
                <c:pt idx="10">
                  <c:v>63</c:v>
                </c:pt>
                <c:pt idx="11">
                  <c:v>#N/A</c:v>
                </c:pt>
                <c:pt idx="12">
                  <c:v>#N/A</c:v>
                </c:pt>
                <c:pt idx="13">
                  <c:v>61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0177408"/>
        <c:axId val="120179328"/>
      </c:lineChart>
      <c:catAx>
        <c:axId val="12017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179328"/>
        <c:crosses val="autoZero"/>
        <c:auto val="1"/>
        <c:lblAlgn val="ctr"/>
        <c:lblOffset val="100"/>
        <c:tickLblSkip val="1"/>
        <c:tickMarkSkip val="1"/>
        <c:noMultiLvlLbl val="0"/>
      </c:catAx>
      <c:valAx>
        <c:axId val="120179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7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2625</c:v>
                </c:pt>
                <c:pt idx="5">
                  <c:v>2648</c:v>
                </c:pt>
                <c:pt idx="8">
                  <c:v>2628</c:v>
                </c:pt>
                <c:pt idx="11">
                  <c:v>2766</c:v>
                </c:pt>
                <c:pt idx="14">
                  <c:v>1797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87</c:v>
                </c:pt>
                <c:pt idx="5">
                  <c:v>85</c:v>
                </c:pt>
                <c:pt idx="8">
                  <c:v>75</c:v>
                </c:pt>
                <c:pt idx="11">
                  <c:v>90</c:v>
                </c:pt>
                <c:pt idx="14">
                  <c:v>123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1842</c:v>
                </c:pt>
                <c:pt idx="5">
                  <c:v>2041</c:v>
                </c:pt>
                <c:pt idx="8">
                  <c:v>1940</c:v>
                </c:pt>
                <c:pt idx="11">
                  <c:v>1997</c:v>
                </c:pt>
                <c:pt idx="14">
                  <c:v>2079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679</c:v>
                </c:pt>
                <c:pt idx="3">
                  <c:v>669</c:v>
                </c:pt>
                <c:pt idx="6">
                  <c:v>610</c:v>
                </c:pt>
                <c:pt idx="9">
                  <c:v>411</c:v>
                </c:pt>
                <c:pt idx="12">
                  <c:v>514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136</c:v>
                </c:pt>
                <c:pt idx="3">
                  <c:v>116</c:v>
                </c:pt>
                <c:pt idx="6">
                  <c:v>89</c:v>
                </c:pt>
                <c:pt idx="9">
                  <c:v>125</c:v>
                </c:pt>
                <c:pt idx="12">
                  <c:v>125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1051</c:v>
                </c:pt>
                <c:pt idx="3">
                  <c:v>1032</c:v>
                </c:pt>
                <c:pt idx="6">
                  <c:v>1037</c:v>
                </c:pt>
                <c:pt idx="9">
                  <c:v>1009</c:v>
                </c:pt>
                <c:pt idx="12">
                  <c:v>999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2465</c:v>
                </c:pt>
                <c:pt idx="3">
                  <c:v>2458</c:v>
                </c:pt>
                <c:pt idx="6">
                  <c:v>2394</c:v>
                </c:pt>
                <c:pt idx="9">
                  <c:v>2564</c:v>
                </c:pt>
                <c:pt idx="12">
                  <c:v>2502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914304"/>
        <c:axId val="122916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142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914304"/>
        <c:axId val="122916224"/>
      </c:lineChart>
      <c:catAx>
        <c:axId val="12291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916224"/>
        <c:crosses val="autoZero"/>
        <c:auto val="1"/>
        <c:lblAlgn val="ctr"/>
        <c:lblOffset val="100"/>
        <c:tickLblSkip val="1"/>
        <c:tickMarkSkip val="1"/>
        <c:noMultiLvlLbl val="0"/>
      </c:catAx>
      <c:valAx>
        <c:axId val="122916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1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9530496"/>
        <c:axId val="129532672"/>
      </c:scatterChart>
      <c:valAx>
        <c:axId val="129530496"/>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532672"/>
        <c:crosses val="autoZero"/>
        <c:crossBetween val="midCat"/>
      </c:valAx>
      <c:valAx>
        <c:axId val="1295326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530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7.3</c:v>
                </c:pt>
                <c:pt idx="1">
                  <c:v>6.6</c:v>
                </c:pt>
                <c:pt idx="2">
                  <c:v>5.8</c:v>
                </c:pt>
                <c:pt idx="3">
                  <c:v>4.8</c:v>
                </c:pt>
                <c:pt idx="4">
                  <c:v>4.2</c:v>
                </c:pt>
              </c:numCache>
            </c:numRef>
          </c:xVal>
          <c:yVal>
            <c:numRef>
              <c:f>公会計指標分析・財政指標組合せ分析表!$K$73:$O$73</c:f>
              <c:numCache>
                <c:formatCode>#,##0.0;"▲ "#,##0.0</c:formatCode>
                <c:ptCount val="5"/>
                <c:pt idx="4">
                  <c:v>8.6999999999999993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9006208"/>
        <c:axId val="129008384"/>
      </c:scatterChart>
      <c:valAx>
        <c:axId val="129006208"/>
        <c:scaling>
          <c:orientation val="minMax"/>
          <c:max val="10.6"/>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008384"/>
        <c:crosses val="autoZero"/>
        <c:crossBetween val="midCat"/>
      </c:valAx>
      <c:valAx>
        <c:axId val="129008384"/>
        <c:scaling>
          <c:orientation val="minMax"/>
          <c:max val="10.199999999999999"/>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006208"/>
        <c:crosses val="autoZero"/>
        <c:crossBetween val="midCat"/>
        <c:majorUnit val="1.100000000000000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主なところで、過疎対策事業債償還金の減や臨時財政対策債の借入の抑制の継続等により、元利償還金が昨年度</a:t>
          </a:r>
          <a:r>
            <a:rPr kumimoji="1" lang="ja-JP" altLang="en-US" sz="1100">
              <a:solidFill>
                <a:sysClr val="windowText" lastClr="000000"/>
              </a:solidFill>
              <a:effectLst/>
              <a:latin typeface="+mn-lt"/>
              <a:ea typeface="+mn-ea"/>
              <a:cs typeface="+mn-cs"/>
            </a:rPr>
            <a:t>から８，５３２</a:t>
          </a:r>
          <a:r>
            <a:rPr kumimoji="1" lang="ja-JP" altLang="ja-JP" sz="1100">
              <a:solidFill>
                <a:sysClr val="windowText" lastClr="000000"/>
              </a:solidFill>
              <a:effectLst/>
              <a:latin typeface="+mn-lt"/>
              <a:ea typeface="+mn-ea"/>
              <a:cs typeface="+mn-cs"/>
            </a:rPr>
            <a:t>千円の減となった。今後の見込みでは、下水道事業</a:t>
          </a:r>
          <a:r>
            <a:rPr kumimoji="1" lang="ja-JP" altLang="en-US" sz="1100">
              <a:solidFill>
                <a:sysClr val="windowText" lastClr="000000"/>
              </a:solidFill>
              <a:effectLst/>
              <a:latin typeface="+mn-lt"/>
              <a:ea typeface="+mn-ea"/>
              <a:cs typeface="+mn-cs"/>
            </a:rPr>
            <a:t>会計</a:t>
          </a:r>
          <a:r>
            <a:rPr kumimoji="1" lang="ja-JP" altLang="ja-JP" sz="1100">
              <a:solidFill>
                <a:sysClr val="windowText" lastClr="000000"/>
              </a:solidFill>
              <a:effectLst/>
              <a:latin typeface="+mn-lt"/>
              <a:ea typeface="+mn-ea"/>
              <a:cs typeface="+mn-cs"/>
            </a:rPr>
            <a:t>に対する繰入見込が、償還ピークを迎える平成</a:t>
          </a:r>
          <a:r>
            <a:rPr kumimoji="1" lang="ja-JP" altLang="en-US" sz="1100">
              <a:solidFill>
                <a:sysClr val="windowText" lastClr="000000"/>
              </a:solidFill>
              <a:effectLst/>
              <a:latin typeface="+mn-lt"/>
              <a:ea typeface="+mn-ea"/>
              <a:cs typeface="+mn-cs"/>
            </a:rPr>
            <a:t>３０</a:t>
          </a:r>
          <a:r>
            <a:rPr kumimoji="1" lang="ja-JP" altLang="ja-JP" sz="1100">
              <a:solidFill>
                <a:sysClr val="windowText" lastClr="000000"/>
              </a:solidFill>
              <a:effectLst/>
              <a:latin typeface="+mn-lt"/>
              <a:ea typeface="+mn-ea"/>
              <a:cs typeface="+mn-cs"/>
            </a:rPr>
            <a:t>年度まで増加し、その後は減少する</a:t>
          </a:r>
          <a:r>
            <a:rPr kumimoji="1" lang="ja-JP" altLang="en-US" sz="1100">
              <a:solidFill>
                <a:sysClr val="windowText" lastClr="000000"/>
              </a:solidFill>
              <a:effectLst/>
              <a:latin typeface="+mn-lt"/>
              <a:ea typeface="+mn-ea"/>
              <a:cs typeface="+mn-cs"/>
            </a:rPr>
            <a:t>もの</a:t>
          </a:r>
          <a:r>
            <a:rPr kumimoji="1" lang="ja-JP" altLang="ja-JP" sz="1100">
              <a:solidFill>
                <a:sysClr val="windowText" lastClr="000000"/>
              </a:solidFill>
              <a:effectLst/>
              <a:latin typeface="+mn-lt"/>
              <a:ea typeface="+mn-ea"/>
              <a:cs typeface="+mn-cs"/>
            </a:rPr>
            <a:t>と思われる。一般会計では、平成</a:t>
          </a:r>
          <a:r>
            <a:rPr kumimoji="1" lang="ja-JP" altLang="en-US" sz="1100">
              <a:solidFill>
                <a:sysClr val="windowText" lastClr="000000"/>
              </a:solidFill>
              <a:effectLst/>
              <a:latin typeface="+mn-lt"/>
              <a:ea typeface="+mn-ea"/>
              <a:cs typeface="+mn-cs"/>
            </a:rPr>
            <a:t>２７</a:t>
          </a:r>
          <a:r>
            <a:rPr kumimoji="1" lang="ja-JP" altLang="ja-JP" sz="1100">
              <a:solidFill>
                <a:sysClr val="windowText" lastClr="000000"/>
              </a:solidFill>
              <a:effectLst/>
              <a:latin typeface="+mn-lt"/>
              <a:ea typeface="+mn-ea"/>
              <a:cs typeface="+mn-cs"/>
            </a:rPr>
            <a:t>年度に学校給食共同調理場の建設があり、過疎対策</a:t>
          </a:r>
          <a:r>
            <a:rPr kumimoji="1" lang="ja-JP" altLang="en-US"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債の発行を行ったため、据置期間が終了する平成</a:t>
          </a:r>
          <a:r>
            <a:rPr kumimoji="1" lang="ja-JP" altLang="en-US" sz="1100">
              <a:solidFill>
                <a:sysClr val="windowText" lastClr="000000"/>
              </a:solidFill>
              <a:effectLst/>
              <a:latin typeface="+mn-lt"/>
              <a:ea typeface="+mn-ea"/>
              <a:cs typeface="+mn-cs"/>
            </a:rPr>
            <a:t>３１</a:t>
          </a:r>
          <a:r>
            <a:rPr kumimoji="1" lang="ja-JP" altLang="ja-JP" sz="1100">
              <a:solidFill>
                <a:sysClr val="windowText" lastClr="000000"/>
              </a:solidFill>
              <a:effectLst/>
              <a:latin typeface="+mn-lt"/>
              <a:ea typeface="+mn-ea"/>
              <a:cs typeface="+mn-cs"/>
            </a:rPr>
            <a:t>年度には公債費が増加するものと思われる。</a:t>
          </a:r>
          <a:endParaRPr lang="ja-JP" altLang="ja-JP" sz="11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今後も、新たな借入を抑制するなど、計画的な起債管理を行っていく必要がある。</a:t>
          </a:r>
          <a:endParaRPr lang="ja-JP" altLang="ja-JP" sz="11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ja-JP" altLang="en-US" sz="1100">
              <a:solidFill>
                <a:sysClr val="windowText" lastClr="000000"/>
              </a:solidFill>
              <a:effectLst/>
              <a:latin typeface="+mn-lt"/>
              <a:ea typeface="+mn-ea"/>
              <a:cs typeface="+mn-cs"/>
            </a:rPr>
            <a:t>２４</a:t>
          </a:r>
          <a:r>
            <a:rPr kumimoji="1" lang="ja-JP" altLang="ja-JP" sz="1100">
              <a:solidFill>
                <a:sysClr val="windowText" lastClr="000000"/>
              </a:solidFill>
              <a:effectLst/>
              <a:latin typeface="+mn-lt"/>
              <a:ea typeface="+mn-ea"/>
              <a:cs typeface="+mn-cs"/>
            </a:rPr>
            <a:t>年度から将来負担比率は</a:t>
          </a:r>
          <a:r>
            <a:rPr kumimoji="1" lang="ja-JP" altLang="en-US" sz="1100">
              <a:solidFill>
                <a:sysClr val="windowText" lastClr="000000"/>
              </a:solidFill>
              <a:effectLst/>
              <a:latin typeface="+mn-lt"/>
              <a:ea typeface="+mn-ea"/>
              <a:cs typeface="+mn-cs"/>
            </a:rPr>
            <a:t>発生していなかったが、平成２８年度は、プラスへ転じた。</a:t>
          </a:r>
          <a:r>
            <a:rPr kumimoji="1" lang="ja-JP" altLang="ja-JP" sz="1100">
              <a:solidFill>
                <a:sysClr val="windowText" lastClr="000000"/>
              </a:solidFill>
              <a:effectLst/>
              <a:latin typeface="+mn-lt"/>
              <a:ea typeface="+mn-ea"/>
              <a:cs typeface="+mn-cs"/>
            </a:rPr>
            <a:t>主な要因は、</a:t>
          </a:r>
          <a:r>
            <a:rPr kumimoji="1" lang="ja-JP" altLang="en-US" sz="1100">
              <a:solidFill>
                <a:sysClr val="windowText" lastClr="000000"/>
              </a:solidFill>
              <a:effectLst/>
              <a:latin typeface="+mn-lt"/>
              <a:ea typeface="+mn-ea"/>
              <a:cs typeface="+mn-cs"/>
            </a:rPr>
            <a:t>公営企業債等繰入見込額の減、</a:t>
          </a:r>
          <a:r>
            <a:rPr kumimoji="1" lang="ja-JP" altLang="ja-JP" sz="1100">
              <a:solidFill>
                <a:sysClr val="windowText" lastClr="000000"/>
              </a:solidFill>
              <a:effectLst/>
              <a:latin typeface="+mn-lt"/>
              <a:ea typeface="+mn-ea"/>
              <a:cs typeface="+mn-cs"/>
            </a:rPr>
            <a:t>退職手当負担見込額の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により、将来負担額は</a:t>
          </a:r>
          <a:r>
            <a:rPr kumimoji="1" lang="ja-JP" altLang="en-US" sz="1100">
              <a:solidFill>
                <a:sysClr val="windowText" lastClr="000000"/>
              </a:solidFill>
              <a:effectLst/>
              <a:latin typeface="+mn-lt"/>
              <a:ea typeface="+mn-ea"/>
              <a:cs typeface="+mn-cs"/>
            </a:rPr>
            <a:t>ほぼ</a:t>
          </a:r>
          <a:r>
            <a:rPr kumimoji="1" lang="ja-JP" altLang="ja-JP" sz="1100">
              <a:solidFill>
                <a:sysClr val="windowText" lastClr="000000"/>
              </a:solidFill>
              <a:effectLst/>
              <a:latin typeface="+mn-lt"/>
              <a:ea typeface="+mn-ea"/>
              <a:cs typeface="+mn-cs"/>
            </a:rPr>
            <a:t>横ばいとなった</a:t>
          </a:r>
          <a:r>
            <a:rPr kumimoji="1" lang="ja-JP" altLang="en-US" sz="1100">
              <a:solidFill>
                <a:sysClr val="windowText" lastClr="000000"/>
              </a:solidFill>
              <a:effectLst/>
              <a:latin typeface="+mn-lt"/>
              <a:ea typeface="+mn-ea"/>
              <a:cs typeface="+mn-cs"/>
            </a:rPr>
            <a:t>ものの、充当可能特定歳入の減により充当可能財源等が減少したこと</a:t>
          </a:r>
          <a:r>
            <a:rPr kumimoji="1" lang="ja-JP" altLang="ja-JP" sz="1100">
              <a:solidFill>
                <a:sysClr val="windowText" lastClr="000000"/>
              </a:solidFill>
              <a:effectLst/>
              <a:latin typeface="+mn-lt"/>
              <a:ea typeface="+mn-ea"/>
              <a:cs typeface="+mn-cs"/>
            </a:rPr>
            <a:t>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なお、充当可能基金は近年同水準を維持しており、</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社会保障費の増に対応するため等、</a:t>
          </a:r>
          <a:r>
            <a:rPr kumimoji="1" lang="ja-JP" altLang="ja-JP" sz="1100">
              <a:solidFill>
                <a:sysClr val="windowText" lastClr="000000"/>
              </a:solidFill>
              <a:effectLst/>
              <a:latin typeface="+mn-lt"/>
              <a:ea typeface="+mn-ea"/>
              <a:cs typeface="+mn-cs"/>
            </a:rPr>
            <a:t>必要に応じ、将来に備えて積み立てていく方針である。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地方債現在高</a:t>
          </a:r>
          <a:r>
            <a:rPr kumimoji="1" lang="ja-JP" altLang="en-US" sz="1100">
              <a:solidFill>
                <a:sysClr val="windowText" lastClr="000000"/>
              </a:solidFill>
              <a:effectLst/>
              <a:latin typeface="+mn-lt"/>
              <a:ea typeface="+mn-ea"/>
              <a:cs typeface="+mn-cs"/>
            </a:rPr>
            <a:t>は平成２７年度に一時的に増加したが、平成２８年度は</a:t>
          </a:r>
          <a:r>
            <a:rPr kumimoji="1" lang="ja-JP" altLang="ja-JP" sz="1100">
              <a:solidFill>
                <a:sysClr val="windowText" lastClr="000000"/>
              </a:solidFill>
              <a:effectLst/>
              <a:latin typeface="+mn-lt"/>
              <a:ea typeface="+mn-ea"/>
              <a:cs typeface="+mn-cs"/>
            </a:rPr>
            <a:t>減少しており、</a:t>
          </a:r>
          <a:r>
            <a:rPr kumimoji="1" lang="ja-JP" altLang="en-US" sz="1100">
              <a:solidFill>
                <a:sysClr val="windowText" lastClr="000000"/>
              </a:solidFill>
              <a:effectLst/>
              <a:latin typeface="+mn-lt"/>
              <a:ea typeface="+mn-ea"/>
              <a:cs typeface="+mn-cs"/>
            </a:rPr>
            <a:t>これまでの地方債の新規発行抑制の効果が</a:t>
          </a:r>
          <a:r>
            <a:rPr kumimoji="1" lang="ja-JP" altLang="en-US" sz="1100" strike="noStrike" baseline="0">
              <a:solidFill>
                <a:sysClr val="windowText" lastClr="000000"/>
              </a:solidFill>
              <a:effectLst/>
              <a:latin typeface="+mn-lt"/>
              <a:ea typeface="+mn-ea"/>
              <a:cs typeface="+mn-cs"/>
            </a:rPr>
            <a:t>あらわれている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しかし、分母には基準財政需要額算入見込額（将来に渡って普通交付税で措置されるであろう額）、充当可能特定歳入など、あくまで見込み的要素があるため、流動的でありさらなる適正運営を行っていく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熊本県湯前町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4,080
48.37
3,305,506
3,121,575
167,773
1,879,511
2,502,003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8.7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2" name="正方形/長方形 4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について、類似団体平均と比較して１１．１％高くなっている。これは、老朽化した建物が多く、更新時期が近づいていることを表している。施設の統廃合を含め、長寿命化か、新規建設かを早急に判断しなければならないと考え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6" name="直線コネクタ 55"/>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7" name="テキスト ボックス 56"/>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8" name="直線コネクタ 57"/>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9" name="テキスト ボックス 58"/>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0" name="直線コネクタ 59"/>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1" name="テキスト ボックス 60"/>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2" name="直線コネクタ 61"/>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3" name="テキスト ボックス 62"/>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4" name="直線コネクタ 63"/>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5" name="テキスト ボックス 64"/>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69" name="直線コネクタ 68"/>
        <xdr:cNvCxnSpPr/>
      </xdr:nvCxnSpPr>
      <xdr:spPr>
        <a:xfrm flipV="1">
          <a:off x="4760595" y="463253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70" name="有形固定資産減価償却率最小値テキスト"/>
        <xdr:cNvSpPr txBox="1"/>
      </xdr:nvSpPr>
      <xdr:spPr>
        <a:xfrm>
          <a:off x="4813300" y="589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71" name="直線コネクタ 70"/>
        <xdr:cNvCxnSpPr/>
      </xdr:nvCxnSpPr>
      <xdr:spPr>
        <a:xfrm>
          <a:off x="4673600" y="58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72" name="有形固定資産減価償却率最大値テキスト"/>
        <xdr:cNvSpPr txBox="1"/>
      </xdr:nvSpPr>
      <xdr:spPr>
        <a:xfrm>
          <a:off x="4813300" y="440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73" name="直線コネクタ 72"/>
        <xdr:cNvCxnSpPr/>
      </xdr:nvCxnSpPr>
      <xdr:spPr>
        <a:xfrm>
          <a:off x="4673600" y="463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4" name="有形固定資産減価償却率平均値テキスト"/>
        <xdr:cNvSpPr txBox="1"/>
      </xdr:nvSpPr>
      <xdr:spPr>
        <a:xfrm>
          <a:off x="4813300" y="520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5" name="フローチャート : 判断 74"/>
        <xdr:cNvSpPr/>
      </xdr:nvSpPr>
      <xdr:spPr>
        <a:xfrm>
          <a:off x="4711700" y="52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6" name="フローチャート : 判断 75"/>
        <xdr:cNvSpPr/>
      </xdr:nvSpPr>
      <xdr:spPr>
        <a:xfrm>
          <a:off x="4000500" y="561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18627</xdr:rowOff>
    </xdr:from>
    <xdr:to>
      <xdr:col>3</xdr:col>
      <xdr:colOff>511175</xdr:colOff>
      <xdr:row>28</xdr:row>
      <xdr:rowOff>120227</xdr:rowOff>
    </xdr:to>
    <xdr:sp macro="" textlink="">
      <xdr:nvSpPr>
        <xdr:cNvPr id="82" name="円/楕円 81"/>
        <xdr:cNvSpPr/>
      </xdr:nvSpPr>
      <xdr:spPr>
        <a:xfrm>
          <a:off x="4000500" y="48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52933</xdr:rowOff>
    </xdr:from>
    <xdr:ext cx="405111" cy="259045"/>
    <xdr:sp macro="" textlink="">
      <xdr:nvSpPr>
        <xdr:cNvPr id="83" name="n_1aveValue有形固定資産減価償却率"/>
        <xdr:cNvSpPr txBox="1"/>
      </xdr:nvSpPr>
      <xdr:spPr>
        <a:xfrm>
          <a:off x="3836043" y="571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136754</xdr:rowOff>
    </xdr:from>
    <xdr:ext cx="405111" cy="259045"/>
    <xdr:sp macro="" textlink="">
      <xdr:nvSpPr>
        <xdr:cNvPr id="84" name="n_1mainValue有形固定資産減価償却率"/>
        <xdr:cNvSpPr txBox="1"/>
      </xdr:nvSpPr>
      <xdr:spPr>
        <a:xfrm>
          <a:off x="3836043" y="459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熊本県湯前町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4,080
48.37
3,305,506
3,121,575
167,773
1,879,511
2,502,003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67056</xdr:rowOff>
    </xdr:from>
    <xdr:to>
      <xdr:col>6</xdr:col>
      <xdr:colOff>510540</xdr:colOff>
      <xdr:row>40</xdr:row>
      <xdr:rowOff>158496</xdr:rowOff>
    </xdr:to>
    <xdr:cxnSp macro="">
      <xdr:nvCxnSpPr>
        <xdr:cNvPr id="55" name="直線コネクタ 54"/>
        <xdr:cNvCxnSpPr/>
      </xdr:nvCxnSpPr>
      <xdr:spPr>
        <a:xfrm flipV="1">
          <a:off x="4634865" y="58963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13733</xdr:rowOff>
    </xdr:from>
    <xdr:ext cx="405111" cy="259045"/>
    <xdr:sp macro="" textlink="">
      <xdr:nvSpPr>
        <xdr:cNvPr id="58" name="【道路】&#10;有形固定資産減価償却率最大値テキスト"/>
        <xdr:cNvSpPr txBox="1"/>
      </xdr:nvSpPr>
      <xdr:spPr>
        <a:xfrm>
          <a:off x="47244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34</xdr:row>
      <xdr:rowOff>67056</xdr:rowOff>
    </xdr:from>
    <xdr:to>
      <xdr:col>6</xdr:col>
      <xdr:colOff>600075</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124985</xdr:rowOff>
    </xdr:from>
    <xdr:ext cx="405111" cy="259045"/>
    <xdr:sp macro="" textlink="">
      <xdr:nvSpPr>
        <xdr:cNvPr id="60" name="【道路】&#10;有形固定資産減価償却率平均値テキスト"/>
        <xdr:cNvSpPr txBox="1"/>
      </xdr:nvSpPr>
      <xdr:spPr>
        <a:xfrm>
          <a:off x="4724400" y="646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146558</xdr:rowOff>
    </xdr:from>
    <xdr:to>
      <xdr:col>6</xdr:col>
      <xdr:colOff>561975</xdr:colOff>
      <xdr:row>38</xdr:row>
      <xdr:rowOff>76708</xdr:rowOff>
    </xdr:to>
    <xdr:sp macro="" textlink="">
      <xdr:nvSpPr>
        <xdr:cNvPr id="61" name="フローチャート : 判断 60"/>
        <xdr:cNvSpPr/>
      </xdr:nvSpPr>
      <xdr:spPr>
        <a:xfrm>
          <a:off x="4584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11684</xdr:rowOff>
    </xdr:from>
    <xdr:to>
      <xdr:col>5</xdr:col>
      <xdr:colOff>409575</xdr:colOff>
      <xdr:row>40</xdr:row>
      <xdr:rowOff>113284</xdr:rowOff>
    </xdr:to>
    <xdr:sp macro="" textlink="">
      <xdr:nvSpPr>
        <xdr:cNvPr id="62" name="フローチャート : 判断 61"/>
        <xdr:cNvSpPr/>
      </xdr:nvSpPr>
      <xdr:spPr>
        <a:xfrm>
          <a:off x="3746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91694</xdr:rowOff>
    </xdr:from>
    <xdr:to>
      <xdr:col>5</xdr:col>
      <xdr:colOff>409575</xdr:colOff>
      <xdr:row>38</xdr:row>
      <xdr:rowOff>21844</xdr:rowOff>
    </xdr:to>
    <xdr:sp macro="" textlink="">
      <xdr:nvSpPr>
        <xdr:cNvPr id="68" name="円/楕円 67"/>
        <xdr:cNvSpPr/>
      </xdr:nvSpPr>
      <xdr:spPr>
        <a:xfrm>
          <a:off x="3746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104411</xdr:rowOff>
    </xdr:from>
    <xdr:ext cx="405111" cy="259045"/>
    <xdr:sp macro="" textlink="">
      <xdr:nvSpPr>
        <xdr:cNvPr id="69" name="n_1aveValue【道路】&#10;有形固定資産減価償却率"/>
        <xdr:cNvSpPr txBox="1"/>
      </xdr:nvSpPr>
      <xdr:spPr>
        <a:xfrm>
          <a:off x="3582043"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38371</xdr:rowOff>
    </xdr:from>
    <xdr:ext cx="405111" cy="259045"/>
    <xdr:sp macro="" textlink="">
      <xdr:nvSpPr>
        <xdr:cNvPr id="70" name="n_1mainValue【道路】&#10;有形固定資産減価償却率"/>
        <xdr:cNvSpPr txBox="1"/>
      </xdr:nvSpPr>
      <xdr:spPr>
        <a:xfrm>
          <a:off x="3582043" y="621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4" name="テキスト ボックス 8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6" name="テキスト ボックス 8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8" name="テキスト ボックス 8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0" name="テキスト ボックス 8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2" name="テキスト ボックス 9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4" name="直線コネクタ 93"/>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5"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6" name="直線コネクタ 95"/>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7"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98" name="直線コネクタ 97"/>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99"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0" name="フローチャート : 判断 99"/>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1" name="フローチャート : 判断 100"/>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86113</xdr:rowOff>
    </xdr:from>
    <xdr:to>
      <xdr:col>14</xdr:col>
      <xdr:colOff>79375</xdr:colOff>
      <xdr:row>42</xdr:row>
      <xdr:rowOff>16263</xdr:rowOff>
    </xdr:to>
    <xdr:sp macro="" textlink="">
      <xdr:nvSpPr>
        <xdr:cNvPr id="107" name="円/楕円 106"/>
        <xdr:cNvSpPr/>
      </xdr:nvSpPr>
      <xdr:spPr>
        <a:xfrm>
          <a:off x="9588500" y="71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128651</xdr:rowOff>
    </xdr:from>
    <xdr:ext cx="534377" cy="259045"/>
    <xdr:sp macro="" textlink="">
      <xdr:nvSpPr>
        <xdr:cNvPr id="108" name="n_1aveValue【道路】&#10;一人当たり延長"/>
        <xdr:cNvSpPr txBox="1"/>
      </xdr:nvSpPr>
      <xdr:spPr>
        <a:xfrm>
          <a:off x="9359410"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42</xdr:row>
      <xdr:rowOff>7390</xdr:rowOff>
    </xdr:from>
    <xdr:ext cx="534377" cy="259045"/>
    <xdr:sp macro="" textlink="">
      <xdr:nvSpPr>
        <xdr:cNvPr id="109" name="n_1mainValue【道路】&#10;一人当たり延長"/>
        <xdr:cNvSpPr txBox="1"/>
      </xdr:nvSpPr>
      <xdr:spPr>
        <a:xfrm>
          <a:off x="9359410" y="72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38.130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2" name="直線コネクタ 131"/>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3"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4" name="直線コネクタ 133"/>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5"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6" name="直線コネクタ 135"/>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7"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38" name="フローチャート : 判断 13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39" name="フローチャート : 判断 138"/>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164084</xdr:rowOff>
    </xdr:from>
    <xdr:to>
      <xdr:col>5</xdr:col>
      <xdr:colOff>409575</xdr:colOff>
      <xdr:row>61</xdr:row>
      <xdr:rowOff>94234</xdr:rowOff>
    </xdr:to>
    <xdr:sp macro="" textlink="">
      <xdr:nvSpPr>
        <xdr:cNvPr id="145" name="円/楕円 144"/>
        <xdr:cNvSpPr/>
      </xdr:nvSpPr>
      <xdr:spPr>
        <a:xfrm>
          <a:off x="3746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39641</xdr:rowOff>
    </xdr:from>
    <xdr:ext cx="405111" cy="259045"/>
    <xdr:sp macro="" textlink="">
      <xdr:nvSpPr>
        <xdr:cNvPr id="146" name="n_1aveValue【橋りょう・トンネル】&#10;有形固定資産減価償却率"/>
        <xdr:cNvSpPr txBox="1"/>
      </xdr:nvSpPr>
      <xdr:spPr>
        <a:xfrm>
          <a:off x="3582043"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110761</xdr:rowOff>
    </xdr:from>
    <xdr:ext cx="405111" cy="259045"/>
    <xdr:sp macro="" textlink="">
      <xdr:nvSpPr>
        <xdr:cNvPr id="147" name="n_1mainValue【橋りょう・トンネル】&#10;有形固定資産減価償却率"/>
        <xdr:cNvSpPr txBox="1"/>
      </xdr:nvSpPr>
      <xdr:spPr>
        <a:xfrm>
          <a:off x="3582043" y="1022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3" name="テキスト ボックス 16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5" name="テキスト ボックス 16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7" name="テキスト ボックス 16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1" name="直線コネクタ 170"/>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2"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3" name="直線コネクタ 172"/>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4"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5" name="直線コネクタ 174"/>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76"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77" name="フローチャート : 判断 176"/>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78" name="フローチャート : 判断 177"/>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71787</xdr:rowOff>
    </xdr:from>
    <xdr:to>
      <xdr:col>14</xdr:col>
      <xdr:colOff>79375</xdr:colOff>
      <xdr:row>62</xdr:row>
      <xdr:rowOff>1937</xdr:rowOff>
    </xdr:to>
    <xdr:sp macro="" textlink="">
      <xdr:nvSpPr>
        <xdr:cNvPr id="184" name="円/楕円 183"/>
        <xdr:cNvSpPr/>
      </xdr:nvSpPr>
      <xdr:spPr>
        <a:xfrm>
          <a:off x="9588500" y="105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136561</xdr:rowOff>
    </xdr:from>
    <xdr:ext cx="599010" cy="259045"/>
    <xdr:sp macro="" textlink="">
      <xdr:nvSpPr>
        <xdr:cNvPr id="185" name="n_1aveValue【橋りょう・トンネル】&#10;一人当たり有形固定資産（償却資産）額"/>
        <xdr:cNvSpPr txBox="1"/>
      </xdr:nvSpPr>
      <xdr:spPr>
        <a:xfrm>
          <a:off x="9327094" y="1008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164514</xdr:rowOff>
    </xdr:from>
    <xdr:ext cx="599010" cy="259045"/>
    <xdr:sp macro="" textlink="">
      <xdr:nvSpPr>
        <xdr:cNvPr id="186" name="n_1mainValue【橋りょう・トンネル】&#10;一人当たり有形固定資産（償却資産）額"/>
        <xdr:cNvSpPr txBox="1"/>
      </xdr:nvSpPr>
      <xdr:spPr>
        <a:xfrm>
          <a:off x="9327094" y="1062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7" name="テキスト ボックス 19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5" name="テキスト ボックス 20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09" name="直線コネクタ 208"/>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0"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1" name="直線コネクタ 210"/>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2"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3" name="直線コネクタ 212"/>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4"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5" name="フローチャート : 判断 214"/>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6" name="フローチャート : 判断 215"/>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39878</xdr:rowOff>
    </xdr:from>
    <xdr:to>
      <xdr:col>5</xdr:col>
      <xdr:colOff>409575</xdr:colOff>
      <xdr:row>77</xdr:row>
      <xdr:rowOff>141478</xdr:rowOff>
    </xdr:to>
    <xdr:sp macro="" textlink="">
      <xdr:nvSpPr>
        <xdr:cNvPr id="222" name="円/楕円 221"/>
        <xdr:cNvSpPr/>
      </xdr:nvSpPr>
      <xdr:spPr>
        <a:xfrm>
          <a:off x="3746500" y="132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23" name="n_1aveValue【公営住宅】&#10;有形固定資産減価償却率"/>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75</xdr:row>
      <xdr:rowOff>158005</xdr:rowOff>
    </xdr:from>
    <xdr:ext cx="405111" cy="259045"/>
    <xdr:sp macro="" textlink="">
      <xdr:nvSpPr>
        <xdr:cNvPr id="224" name="n_1mainValue【公営住宅】&#10;有形固定資産減価償却率"/>
        <xdr:cNvSpPr txBox="1"/>
      </xdr:nvSpPr>
      <xdr:spPr>
        <a:xfrm>
          <a:off x="3582043" y="130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91820</xdr:rowOff>
    </xdr:from>
    <xdr:ext cx="531299" cy="259045"/>
    <xdr:sp macro="" textlink="">
      <xdr:nvSpPr>
        <xdr:cNvPr id="244" name="テキスト ボックス 243"/>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108148</xdr:rowOff>
    </xdr:from>
    <xdr:ext cx="531299" cy="259045"/>
    <xdr:sp macro="" textlink="">
      <xdr:nvSpPr>
        <xdr:cNvPr id="246" name="テキスト ボックス 24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8" name="テキスト ボックス 24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127036</xdr:rowOff>
    </xdr:from>
    <xdr:to>
      <xdr:col>15</xdr:col>
      <xdr:colOff>180340</xdr:colOff>
      <xdr:row>84</xdr:row>
      <xdr:rowOff>137378</xdr:rowOff>
    </xdr:to>
    <xdr:cxnSp macro="">
      <xdr:nvCxnSpPr>
        <xdr:cNvPr id="250" name="直線コネクタ 249"/>
        <xdr:cNvCxnSpPr/>
      </xdr:nvCxnSpPr>
      <xdr:spPr>
        <a:xfrm flipV="1">
          <a:off x="10476865" y="13500136"/>
          <a:ext cx="0" cy="103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141205</xdr:rowOff>
    </xdr:from>
    <xdr:ext cx="469744" cy="259045"/>
    <xdr:sp macro="" textlink="">
      <xdr:nvSpPr>
        <xdr:cNvPr id="251" name="【公営住宅】&#10;一人当たり面積最小値テキスト"/>
        <xdr:cNvSpPr txBox="1"/>
      </xdr:nvSpPr>
      <xdr:spPr>
        <a:xfrm>
          <a:off x="10566400" y="145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84</xdr:row>
      <xdr:rowOff>137378</xdr:rowOff>
    </xdr:from>
    <xdr:to>
      <xdr:col>15</xdr:col>
      <xdr:colOff>269875</xdr:colOff>
      <xdr:row>84</xdr:row>
      <xdr:rowOff>137378</xdr:rowOff>
    </xdr:to>
    <xdr:cxnSp macro="">
      <xdr:nvCxnSpPr>
        <xdr:cNvPr id="252" name="直線コネクタ 251"/>
        <xdr:cNvCxnSpPr/>
      </xdr:nvCxnSpPr>
      <xdr:spPr>
        <a:xfrm>
          <a:off x="10388600" y="1453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73713</xdr:rowOff>
    </xdr:from>
    <xdr:ext cx="534377" cy="259045"/>
    <xdr:sp macro="" textlink="">
      <xdr:nvSpPr>
        <xdr:cNvPr id="253" name="【公営住宅】&#10;一人当たり面積最大値テキスト"/>
        <xdr:cNvSpPr txBox="1"/>
      </xdr:nvSpPr>
      <xdr:spPr>
        <a:xfrm>
          <a:off x="10566400" y="132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127036</xdr:rowOff>
    </xdr:from>
    <xdr:to>
      <xdr:col>15</xdr:col>
      <xdr:colOff>269875</xdr:colOff>
      <xdr:row>78</xdr:row>
      <xdr:rowOff>127036</xdr:rowOff>
    </xdr:to>
    <xdr:cxnSp macro="">
      <xdr:nvCxnSpPr>
        <xdr:cNvPr id="254" name="直線コネクタ 253"/>
        <xdr:cNvCxnSpPr/>
      </xdr:nvCxnSpPr>
      <xdr:spPr>
        <a:xfrm>
          <a:off x="10388600" y="135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146212</xdr:rowOff>
    </xdr:from>
    <xdr:ext cx="469744" cy="259045"/>
    <xdr:sp macro="" textlink="">
      <xdr:nvSpPr>
        <xdr:cNvPr id="255" name="【公営住宅】&#10;一人当たり面積平均値テキスト"/>
        <xdr:cNvSpPr txBox="1"/>
      </xdr:nvSpPr>
      <xdr:spPr>
        <a:xfrm>
          <a:off x="10566400" y="1420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167785</xdr:rowOff>
    </xdr:from>
    <xdr:to>
      <xdr:col>15</xdr:col>
      <xdr:colOff>231775</xdr:colOff>
      <xdr:row>83</xdr:row>
      <xdr:rowOff>97935</xdr:rowOff>
    </xdr:to>
    <xdr:sp macro="" textlink="">
      <xdr:nvSpPr>
        <xdr:cNvPr id="256" name="フローチャート : 判断 255"/>
        <xdr:cNvSpPr/>
      </xdr:nvSpPr>
      <xdr:spPr>
        <a:xfrm>
          <a:off x="10426700" y="142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66766</xdr:rowOff>
    </xdr:from>
    <xdr:to>
      <xdr:col>14</xdr:col>
      <xdr:colOff>79375</xdr:colOff>
      <xdr:row>84</xdr:row>
      <xdr:rowOff>168366</xdr:rowOff>
    </xdr:to>
    <xdr:sp macro="" textlink="">
      <xdr:nvSpPr>
        <xdr:cNvPr id="257" name="フローチャート : 判断 256"/>
        <xdr:cNvSpPr/>
      </xdr:nvSpPr>
      <xdr:spPr>
        <a:xfrm>
          <a:off x="9588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44886</xdr:rowOff>
    </xdr:from>
    <xdr:to>
      <xdr:col>14</xdr:col>
      <xdr:colOff>79375</xdr:colOff>
      <xdr:row>85</xdr:row>
      <xdr:rowOff>146486</xdr:rowOff>
    </xdr:to>
    <xdr:sp macro="" textlink="">
      <xdr:nvSpPr>
        <xdr:cNvPr id="263" name="円/楕円 262"/>
        <xdr:cNvSpPr/>
      </xdr:nvSpPr>
      <xdr:spPr>
        <a:xfrm>
          <a:off x="9588500" y="146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13443</xdr:rowOff>
    </xdr:from>
    <xdr:ext cx="469744" cy="259045"/>
    <xdr:sp macro="" textlink="">
      <xdr:nvSpPr>
        <xdr:cNvPr id="264" name="n_1aveValue【公営住宅】&#10;一人当たり面積"/>
        <xdr:cNvSpPr txBox="1"/>
      </xdr:nvSpPr>
      <xdr:spPr>
        <a:xfrm>
          <a:off x="93917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137613</xdr:rowOff>
    </xdr:from>
    <xdr:ext cx="469744" cy="259045"/>
    <xdr:sp macro="" textlink="">
      <xdr:nvSpPr>
        <xdr:cNvPr id="265" name="n_1mainValue【公営住宅】&#10;一人当たり面積"/>
        <xdr:cNvSpPr txBox="1"/>
      </xdr:nvSpPr>
      <xdr:spPr>
        <a:xfrm>
          <a:off x="9391727" y="1471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0" name="正方形/長方形 2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1" name="正方形/長方形 2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2" name="正方形/長方形 2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3" name="正方形/長方形 2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4" name="正方形/長方形 2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5" name="正方形/長方形 2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6" name="正方形/長方形 2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7" name="正方形/長方形 2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6" name="テキスト ボックス 3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7" name="直線コネクタ 3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8" name="テキスト ボックス 3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9" name="直線コネクタ 3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0" name="テキスト ボックス 30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1" name="直線コネクタ 3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2" name="テキスト ボックス 3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3" name="直線コネクタ 3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4" name="テキスト ボックス 3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5" name="直線コネクタ 3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6" name="テキスト ボックス 3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7" name="直線コネクタ 3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8" name="テキスト ボックス 3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9" name="直線コネクタ 3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0" name="テキスト ボックス 3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22" name="直線コネクタ 321"/>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23"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24" name="直線コネクタ 323"/>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25"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26" name="直線コネクタ 32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27"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28" name="フローチャート : 判断 327"/>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29" name="フローチャート : 判断 328"/>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0" name="テキスト ボックス 3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1" name="テキスト ボックス 3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2" name="テキスト ボックス 3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3" name="テキスト ボックス 3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4" name="テキスト ボックス 3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147320</xdr:rowOff>
    </xdr:from>
    <xdr:to>
      <xdr:col>22</xdr:col>
      <xdr:colOff>415925</xdr:colOff>
      <xdr:row>57</xdr:row>
      <xdr:rowOff>77470</xdr:rowOff>
    </xdr:to>
    <xdr:sp macro="" textlink="">
      <xdr:nvSpPr>
        <xdr:cNvPr id="335" name="円/楕円 334"/>
        <xdr:cNvSpPr/>
      </xdr:nvSpPr>
      <xdr:spPr>
        <a:xfrm>
          <a:off x="15430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336" name="n_1aveValue【学校施設】&#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93997</xdr:rowOff>
    </xdr:from>
    <xdr:ext cx="405111" cy="259045"/>
    <xdr:sp macro="" textlink="">
      <xdr:nvSpPr>
        <xdr:cNvPr id="337" name="n_1mainValue【学校施設】&#10;有形固定資産減価償却率"/>
        <xdr:cNvSpPr txBox="1"/>
      </xdr:nvSpPr>
      <xdr:spPr>
        <a:xfrm>
          <a:off x="15266043"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8" name="正方形/長方形 3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9" name="正方形/長方形 3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0" name="正方形/長方形 3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1" name="正方形/長方形 3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2" name="正方形/長方形 3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3" name="正方形/長方形 3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4" name="正方形/長方形 3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5" name="正方形/長方形 3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6" name="テキスト ボックス 3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7" name="直線コネクタ 3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48" name="直線コネクタ 34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9" name="テキスト ボックス 34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0" name="直線コネクタ 34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1" name="テキスト ボックス 35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2" name="直線コネクタ 3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353" name="テキスト ボックス 35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4" name="直線コネクタ 35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355" name="テキスト ボックス 35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6" name="直線コネクタ 35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357" name="テキスト ボックス 35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8" name="直線コネクタ 3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59" name="テキスト ボックス 35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361" name="直線コネクタ 360"/>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362"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363" name="直線コネクタ 362"/>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364"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365" name="直線コネクタ 364"/>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366"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367" name="フローチャート : 判断 366"/>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368" name="フローチャート : 判断 367"/>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9" name="テキスト ボックス 3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0" name="テキスト ボックス 3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1" name="テキスト ボックス 3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2" name="テキスト ボックス 3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3" name="テキスト ボックス 3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169570</xdr:rowOff>
    </xdr:from>
    <xdr:to>
      <xdr:col>31</xdr:col>
      <xdr:colOff>85725</xdr:colOff>
      <xdr:row>63</xdr:row>
      <xdr:rowOff>99720</xdr:rowOff>
    </xdr:to>
    <xdr:sp macro="" textlink="">
      <xdr:nvSpPr>
        <xdr:cNvPr id="374" name="円/楕円 373"/>
        <xdr:cNvSpPr/>
      </xdr:nvSpPr>
      <xdr:spPr>
        <a:xfrm>
          <a:off x="21272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375" name="n_1aveValue【学校施設】&#10;一人当たり面積"/>
        <xdr:cNvSpPr txBox="1"/>
      </xdr:nvSpPr>
      <xdr:spPr>
        <a:xfrm>
          <a:off x="210757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90847</xdr:rowOff>
    </xdr:from>
    <xdr:ext cx="469744" cy="259045"/>
    <xdr:sp macro="" textlink="">
      <xdr:nvSpPr>
        <xdr:cNvPr id="376" name="n_1mainValue【学校施設】&#10;一人当たり面積"/>
        <xdr:cNvSpPr txBox="1"/>
      </xdr:nvSpPr>
      <xdr:spPr>
        <a:xfrm>
          <a:off x="210757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7" name="正方形/長方形 3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378" name="正方形/長方形 37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379" name="正方形/長方形 37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380" name="正方形/長方形 37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381" name="正方形/長方形 38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384" name="正方形/長方形 383"/>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385" name="正方形/長方形 384"/>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386" name="正方形/長方形 385"/>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387" name="正方形/長方形 386"/>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8" name="正方形/長方形 38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89" name="正方形/長方形 3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0" name="正方形/長方形 3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1" name="正方形/長方形 3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2" name="正方形/長方形 3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3" name="正方形/長方形 3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4" name="正方形/長方形 3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5" name="正方形/長方形 3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6" name="正方形/長方形 3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7" name="テキスト ボックス 3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8" name="直線コネクタ 3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99" name="直線コネクタ 3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00" name="テキスト ボックス 3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1" name="直線コネクタ 4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2" name="テキスト ボックス 4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3" name="直線コネクタ 4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04" name="テキスト ボックス 4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05" name="直線コネクタ 4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06" name="テキスト ボックス 4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07" name="直線コネクタ 4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08" name="テキスト ボックス 4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09" name="直線コネクタ 4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10" name="テキスト ボックス 4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1" name="直線コネクタ 4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2" name="テキスト ボックス 4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414" name="直線コネクタ 413"/>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15"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16" name="直線コネクタ 415"/>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17"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18" name="直線コネクタ 4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419"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420" name="フローチャート : 判断 419"/>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21" name="フローチャート : 判断 420"/>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2" name="テキスト ボックス 4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3" name="テキスト ボックス 4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4" name="テキスト ボックス 4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5" name="テキスト ボックス 4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6" name="テキスト ボックス 4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33564</xdr:rowOff>
    </xdr:from>
    <xdr:to>
      <xdr:col>22</xdr:col>
      <xdr:colOff>415925</xdr:colOff>
      <xdr:row>100</xdr:row>
      <xdr:rowOff>135164</xdr:rowOff>
    </xdr:to>
    <xdr:sp macro="" textlink="">
      <xdr:nvSpPr>
        <xdr:cNvPr id="427" name="円/楕円 426"/>
        <xdr:cNvSpPr/>
      </xdr:nvSpPr>
      <xdr:spPr>
        <a:xfrm>
          <a:off x="15430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428" name="n_1aveValue【公民館】&#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151691</xdr:rowOff>
    </xdr:from>
    <xdr:ext cx="405111" cy="259045"/>
    <xdr:sp macro="" textlink="">
      <xdr:nvSpPr>
        <xdr:cNvPr id="429" name="n_1mainValue【公民館】&#10;有形固定資産減価償却率"/>
        <xdr:cNvSpPr txBox="1"/>
      </xdr:nvSpPr>
      <xdr:spPr>
        <a:xfrm>
          <a:off x="15266043" y="1695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0" name="正方形/長方形 4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1" name="正方形/長方形 4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2" name="正方形/長方形 4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3" name="正方形/長方形 4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4" name="正方形/長方形 4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5" name="正方形/長方形 4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6" name="正方形/長方形 4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7" name="正方形/長方形 4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8" name="テキスト ボックス 4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9" name="直線コネクタ 4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40" name="直線コネクタ 4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1" name="テキスト ボックス 4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2" name="直線コネクタ 4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43" name="テキスト ボックス 4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44" name="直線コネクタ 4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45" name="テキスト ボックス 4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46" name="直線コネクタ 4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47" name="テキスト ボックス 4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48" name="直線コネクタ 4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49" name="テキスト ボックス 4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0" name="直線コネクタ 4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1" name="テキスト ボックス 4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151637</xdr:rowOff>
    </xdr:from>
    <xdr:to>
      <xdr:col>32</xdr:col>
      <xdr:colOff>186689</xdr:colOff>
      <xdr:row>105</xdr:row>
      <xdr:rowOff>102108</xdr:rowOff>
    </xdr:to>
    <xdr:cxnSp macro="">
      <xdr:nvCxnSpPr>
        <xdr:cNvPr id="453" name="直線コネクタ 452"/>
        <xdr:cNvCxnSpPr/>
      </xdr:nvCxnSpPr>
      <xdr:spPr>
        <a:xfrm flipV="1">
          <a:off x="22160864" y="17296637"/>
          <a:ext cx="0" cy="80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105935</xdr:rowOff>
    </xdr:from>
    <xdr:ext cx="469744" cy="259045"/>
    <xdr:sp macro="" textlink="">
      <xdr:nvSpPr>
        <xdr:cNvPr id="454" name="【公民館】&#10;一人当たり面積最小値テキスト"/>
        <xdr:cNvSpPr txBox="1"/>
      </xdr:nvSpPr>
      <xdr:spPr>
        <a:xfrm>
          <a:off x="22250400" y="1810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105</xdr:row>
      <xdr:rowOff>102108</xdr:rowOff>
    </xdr:from>
    <xdr:to>
      <xdr:col>32</xdr:col>
      <xdr:colOff>276225</xdr:colOff>
      <xdr:row>105</xdr:row>
      <xdr:rowOff>102108</xdr:rowOff>
    </xdr:to>
    <xdr:cxnSp macro="">
      <xdr:nvCxnSpPr>
        <xdr:cNvPr id="455" name="直線コネクタ 454"/>
        <xdr:cNvCxnSpPr/>
      </xdr:nvCxnSpPr>
      <xdr:spPr>
        <a:xfrm>
          <a:off x="22072600" y="1810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98314</xdr:rowOff>
    </xdr:from>
    <xdr:ext cx="469744" cy="259045"/>
    <xdr:sp macro="" textlink="">
      <xdr:nvSpPr>
        <xdr:cNvPr id="456" name="【公民館】&#10;一人当たり面積最大値テキスト"/>
        <xdr:cNvSpPr txBox="1"/>
      </xdr:nvSpPr>
      <xdr:spPr>
        <a:xfrm>
          <a:off x="222504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100</xdr:row>
      <xdr:rowOff>151637</xdr:rowOff>
    </xdr:from>
    <xdr:to>
      <xdr:col>32</xdr:col>
      <xdr:colOff>276225</xdr:colOff>
      <xdr:row>100</xdr:row>
      <xdr:rowOff>151637</xdr:rowOff>
    </xdr:to>
    <xdr:cxnSp macro="">
      <xdr:nvCxnSpPr>
        <xdr:cNvPr id="457" name="直線コネクタ 456"/>
        <xdr:cNvCxnSpPr/>
      </xdr:nvCxnSpPr>
      <xdr:spPr>
        <a:xfrm>
          <a:off x="22072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49547</xdr:rowOff>
    </xdr:from>
    <xdr:ext cx="469744" cy="259045"/>
    <xdr:sp macro="" textlink="">
      <xdr:nvSpPr>
        <xdr:cNvPr id="458" name="【公民館】&#10;一人当たり面積平均値テキスト"/>
        <xdr:cNvSpPr txBox="1"/>
      </xdr:nvSpPr>
      <xdr:spPr>
        <a:xfrm>
          <a:off x="22250400" y="1770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71120</xdr:rowOff>
    </xdr:from>
    <xdr:to>
      <xdr:col>32</xdr:col>
      <xdr:colOff>238125</xdr:colOff>
      <xdr:row>104</xdr:row>
      <xdr:rowOff>1270</xdr:rowOff>
    </xdr:to>
    <xdr:sp macro="" textlink="">
      <xdr:nvSpPr>
        <xdr:cNvPr id="459" name="フローチャート : 判断 458"/>
        <xdr:cNvSpPr/>
      </xdr:nvSpPr>
      <xdr:spPr>
        <a:xfrm>
          <a:off x="22110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114554</xdr:rowOff>
    </xdr:from>
    <xdr:to>
      <xdr:col>31</xdr:col>
      <xdr:colOff>85725</xdr:colOff>
      <xdr:row>106</xdr:row>
      <xdr:rowOff>44704</xdr:rowOff>
    </xdr:to>
    <xdr:sp macro="" textlink="">
      <xdr:nvSpPr>
        <xdr:cNvPr id="460" name="フローチャート : 判断 459"/>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1" name="テキスト ボックス 4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2" name="テキスト ボックス 4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3" name="テキスト ボックス 4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4" name="テキスト ボックス 4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5" name="テキスト ボックス 4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168656</xdr:rowOff>
    </xdr:from>
    <xdr:to>
      <xdr:col>31</xdr:col>
      <xdr:colOff>85725</xdr:colOff>
      <xdr:row>108</xdr:row>
      <xdr:rowOff>98806</xdr:rowOff>
    </xdr:to>
    <xdr:sp macro="" textlink="">
      <xdr:nvSpPr>
        <xdr:cNvPr id="466" name="円/楕円 465"/>
        <xdr:cNvSpPr/>
      </xdr:nvSpPr>
      <xdr:spPr>
        <a:xfrm>
          <a:off x="21272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61231</xdr:rowOff>
    </xdr:from>
    <xdr:ext cx="469744" cy="259045"/>
    <xdr:sp macro="" textlink="">
      <xdr:nvSpPr>
        <xdr:cNvPr id="467" name="n_1aveValue【公民館】&#10;一人当たり面積"/>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89933</xdr:rowOff>
    </xdr:from>
    <xdr:ext cx="469744" cy="259045"/>
    <xdr:sp macro="" textlink="">
      <xdr:nvSpPr>
        <xdr:cNvPr id="468" name="n_1mainValue【公民館】&#10;一人当たり面積"/>
        <xdr:cNvSpPr txBox="1"/>
      </xdr:nvSpPr>
      <xdr:spPr>
        <a:xfrm>
          <a:off x="210757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69" name="正方形/長方形 4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0" name="正方形/長方形 4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1" name="テキスト ボックス 4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すべての施設において減価償却率は類似団体平均を上回っており、特に、公民館、公営住宅はそれぞれ３４．９％、２９．７％高くなっている。公民館については、改修等を行いながら長寿命化を計る。また、公営住宅については、耐用年数を経過した住宅の募集は行わず、退去に伴い順次解体を行っているため、減価償却率は下がってくるものと考え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熊本県湯前町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4,080
48.37
3,305,506
3,121,575
167,773
1,879,511
2,502,003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14749</xdr:rowOff>
    </xdr:from>
    <xdr:ext cx="405111" cy="259045"/>
    <xdr:sp macro="" textlink="">
      <xdr:nvSpPr>
        <xdr:cNvPr id="79" name="n_1aveValue【体育館・プール】&#10;有形固定資産減価償却率"/>
        <xdr:cNvSpPr txBox="1"/>
      </xdr:nvSpPr>
      <xdr:spPr>
        <a:xfrm>
          <a:off x="3582043"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33782</xdr:rowOff>
    </xdr:from>
    <xdr:to>
      <xdr:col>5</xdr:col>
      <xdr:colOff>409575</xdr:colOff>
      <xdr:row>61</xdr:row>
      <xdr:rowOff>135382</xdr:rowOff>
    </xdr:to>
    <xdr:sp macro="" textlink="">
      <xdr:nvSpPr>
        <xdr:cNvPr id="85" name="円/楕円 84"/>
        <xdr:cNvSpPr/>
      </xdr:nvSpPr>
      <xdr:spPr>
        <a:xfrm>
          <a:off x="3746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126509</xdr:rowOff>
    </xdr:from>
    <xdr:ext cx="405111" cy="259045"/>
    <xdr:sp macro="" textlink="">
      <xdr:nvSpPr>
        <xdr:cNvPr id="86" name="n_1mainValue【体育館・プール】&#10;有形固定資産減価償却率"/>
        <xdr:cNvSpPr txBox="1"/>
      </xdr:nvSpPr>
      <xdr:spPr>
        <a:xfrm>
          <a:off x="3582043"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76798</xdr:rowOff>
    </xdr:from>
    <xdr:ext cx="469744" cy="259045"/>
    <xdr:sp macro="" textlink="">
      <xdr:nvSpPr>
        <xdr:cNvPr id="120" name="n_1aveValue【体育館・プール】&#10;一人当たり面積"/>
        <xdr:cNvSpPr txBox="1"/>
      </xdr:nvSpPr>
      <xdr:spPr>
        <a:xfrm>
          <a:off x="93917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56315</xdr:rowOff>
    </xdr:from>
    <xdr:to>
      <xdr:col>14</xdr:col>
      <xdr:colOff>79375</xdr:colOff>
      <xdr:row>63</xdr:row>
      <xdr:rowOff>157915</xdr:rowOff>
    </xdr:to>
    <xdr:sp macro="" textlink="">
      <xdr:nvSpPr>
        <xdr:cNvPr id="126" name="円/楕円 125"/>
        <xdr:cNvSpPr/>
      </xdr:nvSpPr>
      <xdr:spPr>
        <a:xfrm>
          <a:off x="9588500" y="108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149042</xdr:rowOff>
    </xdr:from>
    <xdr:ext cx="469744" cy="259045"/>
    <xdr:sp macro="" textlink="">
      <xdr:nvSpPr>
        <xdr:cNvPr id="127" name="n_1mainValue【体育館・プール】&#10;一人当たり面積"/>
        <xdr:cNvSpPr txBox="1"/>
      </xdr:nvSpPr>
      <xdr:spPr>
        <a:xfrm>
          <a:off x="9391727" y="1095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0.597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2" name="直線コネクタ 151"/>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3" name="【福祉施設】&#10;有形固定資産減価償却率最小値テキスト"/>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4" name="直線コネクタ 153"/>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7" name="【福祉施設】&#10;有形固定資産減価償却率平均値テキスト"/>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58" name="フローチャート : 判断 157"/>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59" name="フローチャート : 判断 158"/>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161941</xdr:rowOff>
    </xdr:from>
    <xdr:ext cx="405111" cy="259045"/>
    <xdr:sp macro="" textlink="">
      <xdr:nvSpPr>
        <xdr:cNvPr id="160" name="n_1aveValue【福祉施設】&#10;有形固定資産減価償却率"/>
        <xdr:cNvSpPr txBox="1"/>
      </xdr:nvSpPr>
      <xdr:spPr>
        <a:xfrm>
          <a:off x="3582043"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69214</xdr:rowOff>
    </xdr:from>
    <xdr:to>
      <xdr:col>5</xdr:col>
      <xdr:colOff>409575</xdr:colOff>
      <xdr:row>82</xdr:row>
      <xdr:rowOff>170814</xdr:rowOff>
    </xdr:to>
    <xdr:sp macro="" textlink="">
      <xdr:nvSpPr>
        <xdr:cNvPr id="166" name="円/楕円 165"/>
        <xdr:cNvSpPr/>
      </xdr:nvSpPr>
      <xdr:spPr>
        <a:xfrm>
          <a:off x="3746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15891</xdr:rowOff>
    </xdr:from>
    <xdr:ext cx="405111" cy="259045"/>
    <xdr:sp macro="" textlink="">
      <xdr:nvSpPr>
        <xdr:cNvPr id="167" name="n_1mainValue【福祉施設】&#10;有形固定資産減価償却率"/>
        <xdr:cNvSpPr txBox="1"/>
      </xdr:nvSpPr>
      <xdr:spPr>
        <a:xfrm>
          <a:off x="3582043"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8" name="テキスト ボックス 17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9" name="直線コネクタ 1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0" name="テキスト ボックス 1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1" name="直線コネクタ 1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2" name="テキスト ボックス 1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3" name="直線コネクタ 1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4" name="テキスト ボックス 1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5" name="直線コネクタ 1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6" name="テキスト ボックス 1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7" name="直線コネクタ 1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8" name="テキスト ボックス 1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9" name="直線コネクタ 1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0" name="テキスト ボックス 1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41911</xdr:rowOff>
    </xdr:from>
    <xdr:to>
      <xdr:col>15</xdr:col>
      <xdr:colOff>180340</xdr:colOff>
      <xdr:row>86</xdr:row>
      <xdr:rowOff>24385</xdr:rowOff>
    </xdr:to>
    <xdr:cxnSp macro="">
      <xdr:nvCxnSpPr>
        <xdr:cNvPr id="192" name="直線コネクタ 191"/>
        <xdr:cNvCxnSpPr/>
      </xdr:nvCxnSpPr>
      <xdr:spPr>
        <a:xfrm flipV="1">
          <a:off x="10476865" y="13415011"/>
          <a:ext cx="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193" name="【福祉施設】&#10;一人当たり面積最小値テキスト"/>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194" name="直線コネクタ 19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160038</xdr:rowOff>
    </xdr:from>
    <xdr:ext cx="469744" cy="259045"/>
    <xdr:sp macro="" textlink="">
      <xdr:nvSpPr>
        <xdr:cNvPr id="195" name="【福祉施設】&#10;一人当たり面積最大値テキスト"/>
        <xdr:cNvSpPr txBox="1"/>
      </xdr:nvSpPr>
      <xdr:spPr>
        <a:xfrm>
          <a:off x="10566400" y="1319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78</xdr:row>
      <xdr:rowOff>41911</xdr:rowOff>
    </xdr:from>
    <xdr:to>
      <xdr:col>15</xdr:col>
      <xdr:colOff>269875</xdr:colOff>
      <xdr:row>78</xdr:row>
      <xdr:rowOff>41911</xdr:rowOff>
    </xdr:to>
    <xdr:cxnSp macro="">
      <xdr:nvCxnSpPr>
        <xdr:cNvPr id="196" name="直線コネクタ 195"/>
        <xdr:cNvCxnSpPr/>
      </xdr:nvCxnSpPr>
      <xdr:spPr>
        <a:xfrm>
          <a:off x="10388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62501</xdr:rowOff>
    </xdr:from>
    <xdr:ext cx="469744" cy="259045"/>
    <xdr:sp macro="" textlink="">
      <xdr:nvSpPr>
        <xdr:cNvPr id="197" name="【福祉施設】&#10;一人当たり面積平均値テキスト"/>
        <xdr:cNvSpPr txBox="1"/>
      </xdr:nvSpPr>
      <xdr:spPr>
        <a:xfrm>
          <a:off x="10566400" y="141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84074</xdr:rowOff>
    </xdr:from>
    <xdr:to>
      <xdr:col>15</xdr:col>
      <xdr:colOff>231775</xdr:colOff>
      <xdr:row>83</xdr:row>
      <xdr:rowOff>14224</xdr:rowOff>
    </xdr:to>
    <xdr:sp macro="" textlink="">
      <xdr:nvSpPr>
        <xdr:cNvPr id="198" name="フローチャート : 判断 197"/>
        <xdr:cNvSpPr/>
      </xdr:nvSpPr>
      <xdr:spPr>
        <a:xfrm>
          <a:off x="10426700" y="141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19304</xdr:rowOff>
    </xdr:from>
    <xdr:to>
      <xdr:col>14</xdr:col>
      <xdr:colOff>79375</xdr:colOff>
      <xdr:row>85</xdr:row>
      <xdr:rowOff>120904</xdr:rowOff>
    </xdr:to>
    <xdr:sp macro="" textlink="">
      <xdr:nvSpPr>
        <xdr:cNvPr id="199" name="フローチャート : 判断 198"/>
        <xdr:cNvSpPr/>
      </xdr:nvSpPr>
      <xdr:spPr>
        <a:xfrm>
          <a:off x="9588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137431</xdr:rowOff>
    </xdr:from>
    <xdr:ext cx="469744" cy="259045"/>
    <xdr:sp macro="" textlink="">
      <xdr:nvSpPr>
        <xdr:cNvPr id="200" name="n_1aveValue【福祉施設】&#10;一人当たり面積"/>
        <xdr:cNvSpPr txBox="1"/>
      </xdr:nvSpPr>
      <xdr:spPr>
        <a:xfrm>
          <a:off x="93917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1" name="テキスト ボックス 2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2" name="テキスト ボックス 2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3" name="テキスト ボックス 2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4" name="テキスト ボックス 2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5" name="テキスト ボックス 2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49022</xdr:rowOff>
    </xdr:from>
    <xdr:to>
      <xdr:col>14</xdr:col>
      <xdr:colOff>79375</xdr:colOff>
      <xdr:row>86</xdr:row>
      <xdr:rowOff>150622</xdr:rowOff>
    </xdr:to>
    <xdr:sp macro="" textlink="">
      <xdr:nvSpPr>
        <xdr:cNvPr id="206" name="円/楕円 205"/>
        <xdr:cNvSpPr/>
      </xdr:nvSpPr>
      <xdr:spPr>
        <a:xfrm>
          <a:off x="9588500" y="147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141749</xdr:rowOff>
    </xdr:from>
    <xdr:ext cx="469744" cy="259045"/>
    <xdr:sp macro="" textlink="">
      <xdr:nvSpPr>
        <xdr:cNvPr id="207" name="n_1mainValue【福祉施設】&#10;一人当たり面積"/>
        <xdr:cNvSpPr txBox="1"/>
      </xdr:nvSpPr>
      <xdr:spPr>
        <a:xfrm>
          <a:off x="9391727" y="148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7" name="正方形/長方形 2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8" name="正方形/長方形 2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9" name="正方形/長方形 2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0" name="正方形/長方形 2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1" name="正方形/長方形 2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2" name="正方形/長方形 2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3" name="正方形/長方形 22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2" name="正方形/長方形 2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3" name="正方形/長方形 2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4" name="正方形/長方形 2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5" name="正方形/長方形 2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6" name="正方形/長方形 2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7" name="正方形/長方形 2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8" name="正方形/長方形 2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9" name="正方形/長方形 23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0" name="正方形/長方形 2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1" name="正方形/長方形 2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2" name="正方形/長方形 2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3" name="正方形/長方形 2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4" name="正方形/長方形 2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5" name="正方形/長方形 2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6" name="正方形/長方形 2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7" name="正方形/長方形 2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8" name="テキスト ボックス 2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9" name="直線コネクタ 2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50" name="テキスト ボックス 24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51" name="直線コネクタ 2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52" name="テキスト ボックス 25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53" name="直線コネクタ 2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54" name="テキスト ボックス 2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55" name="直線コネクタ 2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56" name="テキスト ボックス 2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57" name="直線コネクタ 2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58" name="テキスト ボックス 2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59" name="直線コネクタ 2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60" name="テキスト ボックス 25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1" name="直線コネクタ 2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62" name="テキスト ボックス 26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6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121920</xdr:rowOff>
    </xdr:from>
    <xdr:to>
      <xdr:col>23</xdr:col>
      <xdr:colOff>516889</xdr:colOff>
      <xdr:row>63</xdr:row>
      <xdr:rowOff>95250</xdr:rowOff>
    </xdr:to>
    <xdr:cxnSp macro="">
      <xdr:nvCxnSpPr>
        <xdr:cNvPr id="264" name="直線コネクタ 263"/>
        <xdr:cNvCxnSpPr/>
      </xdr:nvCxnSpPr>
      <xdr:spPr>
        <a:xfrm flipV="1">
          <a:off x="16318864" y="97231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99077</xdr:rowOff>
    </xdr:from>
    <xdr:ext cx="405111" cy="259045"/>
    <xdr:sp macro="" textlink="">
      <xdr:nvSpPr>
        <xdr:cNvPr id="265" name="【保健センター・保健所】&#10;有形固定資産減価償却率最小値テキスト"/>
        <xdr:cNvSpPr txBox="1"/>
      </xdr:nvSpPr>
      <xdr:spPr>
        <a:xfrm>
          <a:off x="164084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63</xdr:row>
      <xdr:rowOff>95250</xdr:rowOff>
    </xdr:from>
    <xdr:to>
      <xdr:col>23</xdr:col>
      <xdr:colOff>606425</xdr:colOff>
      <xdr:row>63</xdr:row>
      <xdr:rowOff>95250</xdr:rowOff>
    </xdr:to>
    <xdr:cxnSp macro="">
      <xdr:nvCxnSpPr>
        <xdr:cNvPr id="266" name="直線コネクタ 265"/>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68597</xdr:rowOff>
    </xdr:from>
    <xdr:ext cx="405111" cy="259045"/>
    <xdr:sp macro="" textlink="">
      <xdr:nvSpPr>
        <xdr:cNvPr id="267" name="【保健センター・保健所】&#10;有形固定資産減価償却率最大値テキスト"/>
        <xdr:cNvSpPr txBox="1"/>
      </xdr:nvSpPr>
      <xdr:spPr>
        <a:xfrm>
          <a:off x="164084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a:t>
          </a:r>
          <a:endParaRPr kumimoji="1" lang="ja-JP" altLang="en-US" sz="1000" b="1">
            <a:latin typeface="ＭＳ Ｐゴシック"/>
          </a:endParaRPr>
        </a:p>
      </xdr:txBody>
    </xdr:sp>
    <xdr:clientData/>
  </xdr:oneCellAnchor>
  <xdr:twoCellAnchor>
    <xdr:from>
      <xdr:col>23</xdr:col>
      <xdr:colOff>428625</xdr:colOff>
      <xdr:row>56</xdr:row>
      <xdr:rowOff>121920</xdr:rowOff>
    </xdr:from>
    <xdr:to>
      <xdr:col>23</xdr:col>
      <xdr:colOff>606425</xdr:colOff>
      <xdr:row>56</xdr:row>
      <xdr:rowOff>121920</xdr:rowOff>
    </xdr:to>
    <xdr:cxnSp macro="">
      <xdr:nvCxnSpPr>
        <xdr:cNvPr id="268" name="直線コネクタ 267"/>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114317</xdr:rowOff>
    </xdr:from>
    <xdr:ext cx="405111" cy="259045"/>
    <xdr:sp macro="" textlink="">
      <xdr:nvSpPr>
        <xdr:cNvPr id="269" name="【保健センター・保健所】&#10;有形固定資産減価償却率平均値テキスト"/>
        <xdr:cNvSpPr txBox="1"/>
      </xdr:nvSpPr>
      <xdr:spPr>
        <a:xfrm>
          <a:off x="164084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135890</xdr:rowOff>
    </xdr:from>
    <xdr:to>
      <xdr:col>23</xdr:col>
      <xdr:colOff>568325</xdr:colOff>
      <xdr:row>61</xdr:row>
      <xdr:rowOff>66040</xdr:rowOff>
    </xdr:to>
    <xdr:sp macro="" textlink="">
      <xdr:nvSpPr>
        <xdr:cNvPr id="270" name="フローチャート : 判断 269"/>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170180</xdr:rowOff>
    </xdr:from>
    <xdr:to>
      <xdr:col>22</xdr:col>
      <xdr:colOff>415925</xdr:colOff>
      <xdr:row>61</xdr:row>
      <xdr:rowOff>100330</xdr:rowOff>
    </xdr:to>
    <xdr:sp macro="" textlink="">
      <xdr:nvSpPr>
        <xdr:cNvPr id="271" name="フローチャート : 判断 270"/>
        <xdr:cNvSpPr/>
      </xdr:nvSpPr>
      <xdr:spPr>
        <a:xfrm>
          <a:off x="15430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91457</xdr:rowOff>
    </xdr:from>
    <xdr:ext cx="405111" cy="259045"/>
    <xdr:sp macro="" textlink="">
      <xdr:nvSpPr>
        <xdr:cNvPr id="272" name="n_1aveValue【保健センター・保健所】&#10;有形固定資産減価償却率"/>
        <xdr:cNvSpPr txBox="1"/>
      </xdr:nvSpPr>
      <xdr:spPr>
        <a:xfrm>
          <a:off x="15266043"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73" name="テキスト ボックス 2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4" name="テキスト ボックス 2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5" name="テキスト ボックス 2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6" name="テキスト ボックス 2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7" name="テキスト ボックス 2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151130</xdr:rowOff>
    </xdr:from>
    <xdr:to>
      <xdr:col>22</xdr:col>
      <xdr:colOff>415925</xdr:colOff>
      <xdr:row>56</xdr:row>
      <xdr:rowOff>81280</xdr:rowOff>
    </xdr:to>
    <xdr:sp macro="" textlink="">
      <xdr:nvSpPr>
        <xdr:cNvPr id="278" name="円/楕円 277"/>
        <xdr:cNvSpPr/>
      </xdr:nvSpPr>
      <xdr:spPr>
        <a:xfrm>
          <a:off x="15430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97807</xdr:rowOff>
    </xdr:from>
    <xdr:ext cx="405111" cy="259045"/>
    <xdr:sp macro="" textlink="">
      <xdr:nvSpPr>
        <xdr:cNvPr id="279" name="n_1mainValue【保健センター・保健所】&#10;有形固定資産減価償却率"/>
        <xdr:cNvSpPr txBox="1"/>
      </xdr:nvSpPr>
      <xdr:spPr>
        <a:xfrm>
          <a:off x="15266043"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80" name="正方形/長方形 2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1" name="正方形/長方形 2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2" name="正方形/長方形 2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3" name="正方形/長方形 2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4" name="正方形/長方形 2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5" name="正方形/長方形 2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6" name="正方形/長方形 2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7" name="正方形/長方形 2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8" name="テキスト ボックス 2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89" name="直線コネクタ 2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90" name="テキスト ボックス 28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291" name="直線コネクタ 2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92" name="テキスト ボックス 2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93" name="直線コネクタ 2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94" name="テキスト ボックス 2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95" name="直線コネクタ 2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96" name="テキスト ボックス 2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297" name="直線コネクタ 2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298" name="テキスト ボックス 2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299" name="直線コネクタ 2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00" name="テキスト ボックス 2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01" name="直線コネクタ 3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2" name="テキスト ボックス 3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89535</xdr:rowOff>
    </xdr:from>
    <xdr:to>
      <xdr:col>32</xdr:col>
      <xdr:colOff>186689</xdr:colOff>
      <xdr:row>64</xdr:row>
      <xdr:rowOff>142875</xdr:rowOff>
    </xdr:to>
    <xdr:cxnSp macro="">
      <xdr:nvCxnSpPr>
        <xdr:cNvPr id="304" name="直線コネクタ 303"/>
        <xdr:cNvCxnSpPr/>
      </xdr:nvCxnSpPr>
      <xdr:spPr>
        <a:xfrm flipV="1">
          <a:off x="22160864" y="9519285"/>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146702</xdr:rowOff>
    </xdr:from>
    <xdr:ext cx="469744" cy="259045"/>
    <xdr:sp macro="" textlink="">
      <xdr:nvSpPr>
        <xdr:cNvPr id="305" name="【保健センター・保健所】&#10;一人当たり面積最小値テキスト"/>
        <xdr:cNvSpPr txBox="1"/>
      </xdr:nvSpPr>
      <xdr:spPr>
        <a:xfrm>
          <a:off x="22250400" y="1111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0.165</a:t>
          </a:r>
          <a:endParaRPr kumimoji="1" lang="ja-JP" altLang="en-US" sz="1000" b="1">
            <a:latin typeface="ＭＳ Ｐゴシック"/>
          </a:endParaRPr>
        </a:p>
      </xdr:txBody>
    </xdr:sp>
    <xdr:clientData/>
  </xdr:oneCellAnchor>
  <xdr:twoCellAnchor>
    <xdr:from>
      <xdr:col>32</xdr:col>
      <xdr:colOff>98425</xdr:colOff>
      <xdr:row>64</xdr:row>
      <xdr:rowOff>142875</xdr:rowOff>
    </xdr:from>
    <xdr:to>
      <xdr:col>32</xdr:col>
      <xdr:colOff>276225</xdr:colOff>
      <xdr:row>64</xdr:row>
      <xdr:rowOff>142875</xdr:rowOff>
    </xdr:to>
    <xdr:cxnSp macro="">
      <xdr:nvCxnSpPr>
        <xdr:cNvPr id="306" name="直線コネクタ 305"/>
        <xdr:cNvCxnSpPr/>
      </xdr:nvCxnSpPr>
      <xdr:spPr>
        <a:xfrm>
          <a:off x="22072600" y="1111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36212</xdr:rowOff>
    </xdr:from>
    <xdr:ext cx="469744" cy="259045"/>
    <xdr:sp macro="" textlink="">
      <xdr:nvSpPr>
        <xdr:cNvPr id="307" name="【保健センター・保健所】&#10;一人当たり面積最大値テキスト"/>
        <xdr:cNvSpPr txBox="1"/>
      </xdr:nvSpPr>
      <xdr:spPr>
        <a:xfrm>
          <a:off x="22250400" y="929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55</xdr:row>
      <xdr:rowOff>89535</xdr:rowOff>
    </xdr:from>
    <xdr:to>
      <xdr:col>32</xdr:col>
      <xdr:colOff>276225</xdr:colOff>
      <xdr:row>55</xdr:row>
      <xdr:rowOff>89535</xdr:rowOff>
    </xdr:to>
    <xdr:cxnSp macro="">
      <xdr:nvCxnSpPr>
        <xdr:cNvPr id="308" name="直線コネクタ 307"/>
        <xdr:cNvCxnSpPr/>
      </xdr:nvCxnSpPr>
      <xdr:spPr>
        <a:xfrm>
          <a:off x="22072600" y="951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64787</xdr:rowOff>
    </xdr:from>
    <xdr:ext cx="469744" cy="259045"/>
    <xdr:sp macro="" textlink="">
      <xdr:nvSpPr>
        <xdr:cNvPr id="309" name="【保健センター・保健所】&#10;一人当たり面積平均値テキスト"/>
        <xdr:cNvSpPr txBox="1"/>
      </xdr:nvSpPr>
      <xdr:spPr>
        <a:xfrm>
          <a:off x="222504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0.438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86360</xdr:rowOff>
    </xdr:from>
    <xdr:to>
      <xdr:col>32</xdr:col>
      <xdr:colOff>238125</xdr:colOff>
      <xdr:row>62</xdr:row>
      <xdr:rowOff>16510</xdr:rowOff>
    </xdr:to>
    <xdr:sp macro="" textlink="">
      <xdr:nvSpPr>
        <xdr:cNvPr id="310" name="フローチャート : 判断 309"/>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33020</xdr:rowOff>
    </xdr:from>
    <xdr:to>
      <xdr:col>31</xdr:col>
      <xdr:colOff>85725</xdr:colOff>
      <xdr:row>62</xdr:row>
      <xdr:rowOff>134620</xdr:rowOff>
    </xdr:to>
    <xdr:sp macro="" textlink="">
      <xdr:nvSpPr>
        <xdr:cNvPr id="311" name="フローチャート : 判断 310"/>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151147</xdr:rowOff>
    </xdr:from>
    <xdr:ext cx="469744" cy="259045"/>
    <xdr:sp macro="" textlink="">
      <xdr:nvSpPr>
        <xdr:cNvPr id="312"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13" name="テキスト ボックス 3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4" name="テキスト ボックス 3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5" name="テキスト ボックス 3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6" name="テキスト ボックス 3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7" name="テキスト ボックス 3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64</xdr:row>
      <xdr:rowOff>8255</xdr:rowOff>
    </xdr:from>
    <xdr:to>
      <xdr:col>31</xdr:col>
      <xdr:colOff>85725</xdr:colOff>
      <xdr:row>64</xdr:row>
      <xdr:rowOff>109855</xdr:rowOff>
    </xdr:to>
    <xdr:sp macro="" textlink="">
      <xdr:nvSpPr>
        <xdr:cNvPr id="318" name="円/楕円 317"/>
        <xdr:cNvSpPr/>
      </xdr:nvSpPr>
      <xdr:spPr>
        <a:xfrm>
          <a:off x="212725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100982</xdr:rowOff>
    </xdr:from>
    <xdr:ext cx="469744" cy="259045"/>
    <xdr:sp macro="" textlink="">
      <xdr:nvSpPr>
        <xdr:cNvPr id="319" name="n_1mainValue【保健センター・保健所】&#10;一人当たり面積"/>
        <xdr:cNvSpPr txBox="1"/>
      </xdr:nvSpPr>
      <xdr:spPr>
        <a:xfrm>
          <a:off x="21075727" y="1107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20" name="正方形/長方形 3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1" name="正方形/長方形 3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2" name="正方形/長方形 3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3" name="正方形/長方形 3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4" name="正方形/長方形 3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5" name="正方形/長方形 3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6" name="正方形/長方形 3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7" name="正方形/長方形 3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8" name="テキスト ボックス 3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9" name="直線コネクタ 3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30" name="直線コネクタ 3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31" name="テキスト ボックス 33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32" name="直線コネクタ 3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33" name="テキスト ボックス 3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34" name="直線コネクタ 3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35" name="テキスト ボックス 3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36" name="直線コネクタ 3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37" name="テキスト ボックス 3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38" name="直線コネクタ 3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39" name="テキスト ボックス 3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40" name="直線コネクタ 3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41" name="テキスト ボックス 34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42" name="直線コネクタ 3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3" name="テキスト ボックス 3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345" name="直線コネクタ 344"/>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346"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347" name="直線コネクタ 346"/>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348"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349" name="直線コネクタ 348"/>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350"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351" name="フローチャート : 判断 350"/>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352" name="フローチャート : 判断 351"/>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44104</xdr:rowOff>
    </xdr:from>
    <xdr:ext cx="405111" cy="259045"/>
    <xdr:sp macro="" textlink="">
      <xdr:nvSpPr>
        <xdr:cNvPr id="353" name="n_1aveValue【消防施設】&#10;有形固定資産減価償却率"/>
        <xdr:cNvSpPr txBox="1"/>
      </xdr:nvSpPr>
      <xdr:spPr>
        <a:xfrm>
          <a:off x="15266043"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4" name="テキスト ボックス 3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5" name="テキスト ボックス 3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6" name="テキスト ボックス 3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7" name="テキスト ボックス 3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8" name="テキスト ボックス 3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106499</xdr:rowOff>
    </xdr:from>
    <xdr:to>
      <xdr:col>22</xdr:col>
      <xdr:colOff>415925</xdr:colOff>
      <xdr:row>79</xdr:row>
      <xdr:rowOff>36649</xdr:rowOff>
    </xdr:to>
    <xdr:sp macro="" textlink="">
      <xdr:nvSpPr>
        <xdr:cNvPr id="359" name="円/楕円 358"/>
        <xdr:cNvSpPr/>
      </xdr:nvSpPr>
      <xdr:spPr>
        <a:xfrm>
          <a:off x="15430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53176</xdr:rowOff>
    </xdr:from>
    <xdr:ext cx="405111" cy="259045"/>
    <xdr:sp macro="" textlink="">
      <xdr:nvSpPr>
        <xdr:cNvPr id="360" name="n_1mainValue【消防施設】&#10;有形固定資産減価償却率"/>
        <xdr:cNvSpPr txBox="1"/>
      </xdr:nvSpPr>
      <xdr:spPr>
        <a:xfrm>
          <a:off x="15266043"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1" name="正方形/長方形 3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2" name="正方形/長方形 3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3" name="正方形/長方形 3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4" name="正方形/長方形 3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5" name="正方形/長方形 3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6" name="正方形/長方形 3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7" name="正方形/長方形 3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8" name="正方形/長方形 3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9" name="テキスト ボックス 3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0" name="直線コネクタ 3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71" name="直線コネクタ 3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72" name="テキスト ボックス 3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73" name="直線コネクタ 3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74" name="テキスト ボックス 3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75" name="直線コネクタ 3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76" name="テキスト ボックス 3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77" name="直線コネクタ 3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78" name="テキスト ボックス 3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79" name="直線コネクタ 3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80" name="テキスト ボックス 3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81" name="直線コネクタ 3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2" name="テキスト ボックス 3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384" name="直線コネクタ 383"/>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385"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386" name="直線コネクタ 385"/>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387"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388" name="直線コネクタ 38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389"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390" name="フローチャート : 判断 389"/>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391" name="フローチャート : 判断 390"/>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48277</xdr:rowOff>
    </xdr:from>
    <xdr:ext cx="469744" cy="259045"/>
    <xdr:sp macro="" textlink="">
      <xdr:nvSpPr>
        <xdr:cNvPr id="392" name="n_1aveValue【消防施設】&#10;一人当たり面積"/>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3" name="テキスト ボックス 3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4" name="テキスト ボックス 3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5" name="テキスト ボックス 3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6" name="テキスト ボックス 3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7" name="テキスト ボックス 3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71120</xdr:rowOff>
    </xdr:from>
    <xdr:to>
      <xdr:col>31</xdr:col>
      <xdr:colOff>85725</xdr:colOff>
      <xdr:row>82</xdr:row>
      <xdr:rowOff>1270</xdr:rowOff>
    </xdr:to>
    <xdr:sp macro="" textlink="">
      <xdr:nvSpPr>
        <xdr:cNvPr id="398" name="円/楕円 397"/>
        <xdr:cNvSpPr/>
      </xdr:nvSpPr>
      <xdr:spPr>
        <a:xfrm>
          <a:off x="21272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163847</xdr:rowOff>
    </xdr:from>
    <xdr:ext cx="469744" cy="259045"/>
    <xdr:sp macro="" textlink="">
      <xdr:nvSpPr>
        <xdr:cNvPr id="399" name="n_1mainValue【消防施設】&#10;一人当たり面積"/>
        <xdr:cNvSpPr txBox="1"/>
      </xdr:nvSpPr>
      <xdr:spPr>
        <a:xfrm>
          <a:off x="210757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00" name="正方形/長方形 3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1" name="正方形/長方形 4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2" name="正方形/長方形 4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3" name="正方形/長方形 4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4" name="正方形/長方形 4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5" name="正方形/長方形 4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6" name="正方形/長方形 4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7" name="正方形/長方形 4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8" name="テキスト ボックス 4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9" name="直線コネクタ 4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10" name="テキスト ボックス 40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11" name="直線コネクタ 41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12" name="テキスト ボックス 41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3" name="直線コネクタ 41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4" name="テキスト ボックス 41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5" name="直線コネクタ 41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6" name="テキスト ボックス 41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7" name="直線コネクタ 41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8" name="テキスト ボックス 41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9" name="直線コネクタ 41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20" name="テキスト ボックス 41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1" name="直線コネクタ 4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2" name="テキスト ボックス 4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24" name="直線コネクタ 423"/>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25"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26" name="直線コネクタ 42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27"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28" name="直線コネクタ 427"/>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29"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30" name="フローチャート : 判断 429"/>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31" name="フローチャート : 判断 430"/>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432" name="n_1aveValue【庁舎】&#10;有形固定資産減価償却率"/>
        <xdr:cNvSpPr txBox="1"/>
      </xdr:nvSpPr>
      <xdr:spPr>
        <a:xfrm>
          <a:off x="15266043"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3" name="テキスト ボックス 4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4" name="テキスト ボックス 4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5" name="テキスト ボックス 4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6" name="テキスト ボックス 4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7" name="テキスト ボックス 4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88264</xdr:rowOff>
    </xdr:from>
    <xdr:to>
      <xdr:col>22</xdr:col>
      <xdr:colOff>415925</xdr:colOff>
      <xdr:row>102</xdr:row>
      <xdr:rowOff>18414</xdr:rowOff>
    </xdr:to>
    <xdr:sp macro="" textlink="">
      <xdr:nvSpPr>
        <xdr:cNvPr id="438" name="円/楕円 437"/>
        <xdr:cNvSpPr/>
      </xdr:nvSpPr>
      <xdr:spPr>
        <a:xfrm>
          <a:off x="15430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34941</xdr:rowOff>
    </xdr:from>
    <xdr:ext cx="405111" cy="259045"/>
    <xdr:sp macro="" textlink="">
      <xdr:nvSpPr>
        <xdr:cNvPr id="439" name="n_1mainValue【庁舎】&#10;有形固定資産減価償却率"/>
        <xdr:cNvSpPr txBox="1"/>
      </xdr:nvSpPr>
      <xdr:spPr>
        <a:xfrm>
          <a:off x="15266043"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0" name="正方形/長方形 4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1" name="正方形/長方形 4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2" name="正方形/長方形 4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3" name="正方形/長方形 4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4" name="正方形/長方形 4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5" name="正方形/長方形 4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6" name="正方形/長方形 4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7" name="正方形/長方形 4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8" name="テキスト ボックス 4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9" name="直線コネクタ 4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50" name="直線コネクタ 44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51" name="テキスト ボックス 45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52" name="直線コネクタ 45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53" name="テキスト ボックス 45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54" name="直線コネクタ 45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5" name="テキスト ボックス 45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6" name="直線コネクタ 45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7" name="テキスト ボックス 45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8" name="直線コネクタ 4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9" name="テキスト ボックス 4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461" name="直線コネクタ 460"/>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462"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463" name="直線コネクタ 462"/>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464"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465" name="直線コネクタ 464"/>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466"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467" name="フローチャート : 判断 466"/>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468" name="フローチャート : 判断 467"/>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109238</xdr:rowOff>
    </xdr:from>
    <xdr:ext cx="469744" cy="259045"/>
    <xdr:sp macro="" textlink="">
      <xdr:nvSpPr>
        <xdr:cNvPr id="469" name="n_1aveValue【庁舎】&#10;一人当たり面積"/>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0" name="テキスト ボックス 4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1" name="テキスト ボックス 4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2" name="テキスト ボックス 4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3" name="テキスト ボックス 4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4" name="テキスト ボックス 4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109525</xdr:rowOff>
    </xdr:from>
    <xdr:to>
      <xdr:col>31</xdr:col>
      <xdr:colOff>85725</xdr:colOff>
      <xdr:row>107</xdr:row>
      <xdr:rowOff>39675</xdr:rowOff>
    </xdr:to>
    <xdr:sp macro="" textlink="">
      <xdr:nvSpPr>
        <xdr:cNvPr id="475" name="円/楕円 474"/>
        <xdr:cNvSpPr/>
      </xdr:nvSpPr>
      <xdr:spPr>
        <a:xfrm>
          <a:off x="21272500" y="182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30802</xdr:rowOff>
    </xdr:from>
    <xdr:ext cx="469744" cy="259045"/>
    <xdr:sp macro="" textlink="">
      <xdr:nvSpPr>
        <xdr:cNvPr id="476" name="n_1mainValue【庁舎】&#10;一人当たり面積"/>
        <xdr:cNvSpPr txBox="1"/>
      </xdr:nvSpPr>
      <xdr:spPr>
        <a:xfrm>
          <a:off x="21075727" y="183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0.566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7" name="正方形/長方形 4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8" name="正方形/長方形 4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9" name="テキスト ボックス 4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保健センター・消防施設・庁舎については、減価償却率は類似団体平均と比較して高くなっており、近い将来更新の時期が迫っている。そのため、長寿命化及び更新のための財源を確保するため、地方債残高の減少と基金の確保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熊本県湯前町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4,080
48.37
3,305,506
3,121,575
167,773
1,879,511
2,502,003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8.7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本町は農林業が主体の町であり、自主財源となる地方税の伸びは、少子高齢化に伴う人口減少に押され、今後も減少していく見込みである。歳入に占める地方交付税の割合が</a:t>
          </a:r>
          <a:r>
            <a:rPr kumimoji="1" lang="ja-JP" altLang="en-US" sz="1100">
              <a:solidFill>
                <a:sysClr val="windowText" lastClr="000000"/>
              </a:solidFill>
              <a:effectLst/>
              <a:latin typeface="+mn-lt"/>
              <a:ea typeface="+mn-ea"/>
              <a:cs typeface="+mn-cs"/>
            </a:rPr>
            <a:t>４６．８</a:t>
          </a:r>
          <a:r>
            <a:rPr kumimoji="1" lang="ja-JP" altLang="ja-JP" sz="1100">
              <a:solidFill>
                <a:sysClr val="windowText" lastClr="000000"/>
              </a:solidFill>
              <a:effectLst/>
              <a:latin typeface="+mn-lt"/>
              <a:ea typeface="+mn-ea"/>
              <a:cs typeface="+mn-cs"/>
            </a:rPr>
            <a:t>％であり、交付税・補助金など国からの支出金に依存した財政状況である。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少しでも自主財源を確保できるよう、町税等の滞納整理、住環境の整備による子育て世帯の定住、湯前町農業公社による遊休農地の活用や農産物の流通拡大などを目標に、町内の経済活動を活発化させていきたい。</a:t>
          </a:r>
          <a:endParaRPr lang="ja-JP" altLang="ja-JP" sz="14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10668</xdr:rowOff>
    </xdr:from>
    <xdr:to>
      <xdr:col>7</xdr:col>
      <xdr:colOff>152400</xdr:colOff>
      <xdr:row>44</xdr:row>
      <xdr:rowOff>10668</xdr:rowOff>
    </xdr:to>
    <xdr:cxnSp macro="">
      <xdr:nvCxnSpPr>
        <xdr:cNvPr id="65" name="直線コネクタ 64"/>
        <xdr:cNvCxnSpPr/>
      </xdr:nvCxnSpPr>
      <xdr:spPr>
        <a:xfrm>
          <a:off x="4114800" y="7554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10668</xdr:rowOff>
    </xdr:from>
    <xdr:to>
      <xdr:col>6</xdr:col>
      <xdr:colOff>0</xdr:colOff>
      <xdr:row>44</xdr:row>
      <xdr:rowOff>20320</xdr:rowOff>
    </xdr:to>
    <xdr:cxnSp macro="">
      <xdr:nvCxnSpPr>
        <xdr:cNvPr id="68" name="直線コネクタ 67"/>
        <xdr:cNvCxnSpPr/>
      </xdr:nvCxnSpPr>
      <xdr:spPr>
        <a:xfrm flipV="1">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20320</xdr:rowOff>
    </xdr:from>
    <xdr:to>
      <xdr:col>4</xdr:col>
      <xdr:colOff>482600</xdr:colOff>
      <xdr:row>44</xdr:row>
      <xdr:rowOff>20320</xdr:rowOff>
    </xdr:to>
    <xdr:cxnSp macro="">
      <xdr:nvCxnSpPr>
        <xdr:cNvPr id="71" name="直線コネクタ 70"/>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10668</xdr:rowOff>
    </xdr:from>
    <xdr:to>
      <xdr:col>3</xdr:col>
      <xdr:colOff>279400</xdr:colOff>
      <xdr:row>44</xdr:row>
      <xdr:rowOff>20320</xdr:rowOff>
    </xdr:to>
    <xdr:cxnSp macro="">
      <xdr:nvCxnSpPr>
        <xdr:cNvPr id="74" name="直線コネクタ 73"/>
        <xdr:cNvCxnSpPr/>
      </xdr:nvCxnSpPr>
      <xdr:spPr>
        <a:xfrm>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131318</xdr:rowOff>
    </xdr:from>
    <xdr:to>
      <xdr:col>7</xdr:col>
      <xdr:colOff>203200</xdr:colOff>
      <xdr:row>44</xdr:row>
      <xdr:rowOff>61468</xdr:rowOff>
    </xdr:to>
    <xdr:sp macro="" textlink="">
      <xdr:nvSpPr>
        <xdr:cNvPr id="84" name="円/楕円 83"/>
        <xdr:cNvSpPr/>
      </xdr:nvSpPr>
      <xdr:spPr>
        <a:xfrm>
          <a:off x="4902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131318</xdr:rowOff>
    </xdr:from>
    <xdr:to>
      <xdr:col>6</xdr:col>
      <xdr:colOff>50800</xdr:colOff>
      <xdr:row>44</xdr:row>
      <xdr:rowOff>61468</xdr:rowOff>
    </xdr:to>
    <xdr:sp macro="" textlink="">
      <xdr:nvSpPr>
        <xdr:cNvPr id="86" name="円/楕円 85"/>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46245</xdr:rowOff>
    </xdr:from>
    <xdr:ext cx="736600" cy="259045"/>
    <xdr:sp macro="" textlink="">
      <xdr:nvSpPr>
        <xdr:cNvPr id="87" name="テキスト ボックス 86"/>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140970</xdr:rowOff>
    </xdr:from>
    <xdr:to>
      <xdr:col>4</xdr:col>
      <xdr:colOff>533400</xdr:colOff>
      <xdr:row>44</xdr:row>
      <xdr:rowOff>71120</xdr:rowOff>
    </xdr:to>
    <xdr:sp macro="" textlink="">
      <xdr:nvSpPr>
        <xdr:cNvPr id="88" name="円/楕円 87"/>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55897</xdr:rowOff>
    </xdr:from>
    <xdr:ext cx="762000" cy="259045"/>
    <xdr:sp macro="" textlink="">
      <xdr:nvSpPr>
        <xdr:cNvPr id="89" name="テキスト ボックス 88"/>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140970</xdr:rowOff>
    </xdr:from>
    <xdr:to>
      <xdr:col>3</xdr:col>
      <xdr:colOff>330200</xdr:colOff>
      <xdr:row>44</xdr:row>
      <xdr:rowOff>71120</xdr:rowOff>
    </xdr:to>
    <xdr:sp macro="" textlink="">
      <xdr:nvSpPr>
        <xdr:cNvPr id="90" name="円/楕円 89"/>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55897</xdr:rowOff>
    </xdr:from>
    <xdr:ext cx="762000" cy="259045"/>
    <xdr:sp macro="" textlink="">
      <xdr:nvSpPr>
        <xdr:cNvPr id="91" name="テキスト ボックス 90"/>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131318</xdr:rowOff>
    </xdr:from>
    <xdr:to>
      <xdr:col>2</xdr:col>
      <xdr:colOff>127000</xdr:colOff>
      <xdr:row>44</xdr:row>
      <xdr:rowOff>61468</xdr:rowOff>
    </xdr:to>
    <xdr:sp macro="" textlink="">
      <xdr:nvSpPr>
        <xdr:cNvPr id="92" name="円/楕円 91"/>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46245</xdr:rowOff>
    </xdr:from>
    <xdr:ext cx="762000" cy="259045"/>
    <xdr:sp macro="" textlink="">
      <xdr:nvSpPr>
        <xdr:cNvPr id="93" name="テキスト ボックス 92"/>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本町の性質別支出割合で、決算額構成比で人件費（</a:t>
          </a:r>
          <a:r>
            <a:rPr kumimoji="1" lang="ja-JP" altLang="en-US" sz="1100">
              <a:solidFill>
                <a:sysClr val="windowText" lastClr="000000"/>
              </a:solidFill>
              <a:effectLst/>
              <a:latin typeface="+mn-lt"/>
              <a:ea typeface="+mn-ea"/>
              <a:cs typeface="+mn-cs"/>
            </a:rPr>
            <a:t>１７．０</a:t>
          </a:r>
          <a:r>
            <a:rPr kumimoji="1" lang="ja-JP" altLang="ja-JP" sz="1100">
              <a:solidFill>
                <a:sysClr val="windowText" lastClr="000000"/>
              </a:solidFill>
              <a:effectLst/>
              <a:latin typeface="+mn-lt"/>
              <a:ea typeface="+mn-ea"/>
              <a:cs typeface="+mn-cs"/>
            </a:rPr>
            <a:t>％）の次に高いのが扶助費（</a:t>
          </a:r>
          <a:r>
            <a:rPr kumimoji="1" lang="ja-JP" altLang="en-US" sz="1100">
              <a:solidFill>
                <a:sysClr val="windowText" lastClr="000000"/>
              </a:solidFill>
              <a:effectLst/>
              <a:latin typeface="+mn-lt"/>
              <a:ea typeface="+mn-ea"/>
              <a:cs typeface="+mn-cs"/>
            </a:rPr>
            <a:t>１４．７</a:t>
          </a:r>
          <a:r>
            <a:rPr kumimoji="1" lang="ja-JP" altLang="ja-JP" sz="1100">
              <a:solidFill>
                <a:sysClr val="windowText" lastClr="000000"/>
              </a:solidFill>
              <a:effectLst/>
              <a:latin typeface="+mn-lt"/>
              <a:ea typeface="+mn-ea"/>
              <a:cs typeface="+mn-cs"/>
            </a:rPr>
            <a:t>％）であり、類似団体と比較しても高くなっている。経常収支比率は、前年度に比べ</a:t>
          </a:r>
          <a:r>
            <a:rPr kumimoji="1" lang="ja-JP" altLang="en-US" sz="1100">
              <a:solidFill>
                <a:sysClr val="windowText" lastClr="000000"/>
              </a:solidFill>
              <a:effectLst/>
              <a:latin typeface="+mn-lt"/>
              <a:ea typeface="+mn-ea"/>
              <a:cs typeface="+mn-cs"/>
            </a:rPr>
            <a:t>３．１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悪化</a:t>
          </a:r>
          <a:r>
            <a:rPr kumimoji="1" lang="ja-JP" altLang="ja-JP" sz="1100">
              <a:solidFill>
                <a:sysClr val="windowText" lastClr="000000"/>
              </a:solidFill>
              <a:effectLst/>
              <a:latin typeface="+mn-lt"/>
              <a:ea typeface="+mn-ea"/>
              <a:cs typeface="+mn-cs"/>
            </a:rPr>
            <a:t>している。経常一般財源は、財政力指数</a:t>
          </a:r>
          <a:r>
            <a:rPr kumimoji="1" lang="ja-JP" altLang="en-US" sz="1100">
              <a:solidFill>
                <a:sysClr val="windowText" lastClr="000000"/>
              </a:solidFill>
              <a:effectLst/>
              <a:latin typeface="+mn-lt"/>
              <a:ea typeface="+mn-ea"/>
              <a:cs typeface="+mn-cs"/>
            </a:rPr>
            <a:t>０．１６</a:t>
          </a:r>
          <a:r>
            <a:rPr kumimoji="1" lang="ja-JP" altLang="ja-JP" sz="1100">
              <a:solidFill>
                <a:sysClr val="windowText" lastClr="000000"/>
              </a:solidFill>
              <a:effectLst/>
              <a:latin typeface="+mn-lt"/>
              <a:ea typeface="+mn-ea"/>
              <a:cs typeface="+mn-cs"/>
            </a:rPr>
            <a:t>と乏しい本町において、人口減少と相まって、地方税の収入が類似団体と比較して大きく下回っているため、普通交付税等に依存せざるを得ない状況に変わりはない。</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今後の見通しとしては、少子高齢化が深刻な本町にとって、</a:t>
          </a:r>
          <a:r>
            <a:rPr kumimoji="1" lang="ja-JP" altLang="en-US" sz="1100">
              <a:solidFill>
                <a:sysClr val="windowText" lastClr="000000"/>
              </a:solidFill>
              <a:effectLst/>
              <a:latin typeface="+mn-lt"/>
              <a:ea typeface="+mn-ea"/>
              <a:cs typeface="+mn-cs"/>
            </a:rPr>
            <a:t>ＩＣＴ</a:t>
          </a:r>
          <a:r>
            <a:rPr kumimoji="1" lang="ja-JP" altLang="ja-JP" sz="1100">
              <a:solidFill>
                <a:sysClr val="windowText" lastClr="000000"/>
              </a:solidFill>
              <a:effectLst/>
              <a:latin typeface="+mn-lt"/>
              <a:ea typeface="+mn-ea"/>
              <a:cs typeface="+mn-cs"/>
            </a:rPr>
            <a:t>関係、介護や医療関係扶助費の増加が見込まれ、これからも横ばい若しくは上昇すると考えられる。そのため、地方税の徴収率を上げる取組みを強化するなど、財源の確保に努めていく。</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117022</xdr:rowOff>
    </xdr:from>
    <xdr:to>
      <xdr:col>7</xdr:col>
      <xdr:colOff>152400</xdr:colOff>
      <xdr:row>67</xdr:row>
      <xdr:rowOff>52433</xdr:rowOff>
    </xdr:to>
    <xdr:cxnSp macro="">
      <xdr:nvCxnSpPr>
        <xdr:cNvPr id="130" name="直線コネクタ 129"/>
        <xdr:cNvCxnSpPr/>
      </xdr:nvCxnSpPr>
      <xdr:spPr>
        <a:xfrm>
          <a:off x="4114800" y="11432722"/>
          <a:ext cx="8382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117022</xdr:rowOff>
    </xdr:from>
    <xdr:to>
      <xdr:col>6</xdr:col>
      <xdr:colOff>0</xdr:colOff>
      <xdr:row>66</xdr:row>
      <xdr:rowOff>130810</xdr:rowOff>
    </xdr:to>
    <xdr:cxnSp macro="">
      <xdr:nvCxnSpPr>
        <xdr:cNvPr id="133" name="直線コネクタ 132"/>
        <xdr:cNvCxnSpPr/>
      </xdr:nvCxnSpPr>
      <xdr:spPr>
        <a:xfrm flipV="1">
          <a:off x="3225800" y="1143272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98878</xdr:rowOff>
    </xdr:from>
    <xdr:to>
      <xdr:col>4</xdr:col>
      <xdr:colOff>482600</xdr:colOff>
      <xdr:row>66</xdr:row>
      <xdr:rowOff>130810</xdr:rowOff>
    </xdr:to>
    <xdr:cxnSp macro="">
      <xdr:nvCxnSpPr>
        <xdr:cNvPr id="136" name="直線コネクタ 135"/>
        <xdr:cNvCxnSpPr/>
      </xdr:nvCxnSpPr>
      <xdr:spPr>
        <a:xfrm>
          <a:off x="2336800" y="11243128"/>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98878</xdr:rowOff>
    </xdr:from>
    <xdr:to>
      <xdr:col>3</xdr:col>
      <xdr:colOff>279400</xdr:colOff>
      <xdr:row>66</xdr:row>
      <xdr:rowOff>30843</xdr:rowOff>
    </xdr:to>
    <xdr:cxnSp macro="">
      <xdr:nvCxnSpPr>
        <xdr:cNvPr id="139" name="直線コネクタ 138"/>
        <xdr:cNvCxnSpPr/>
      </xdr:nvCxnSpPr>
      <xdr:spPr>
        <a:xfrm flipV="1">
          <a:off x="1447800" y="11243128"/>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1633</xdr:rowOff>
    </xdr:from>
    <xdr:to>
      <xdr:col>7</xdr:col>
      <xdr:colOff>203200</xdr:colOff>
      <xdr:row>67</xdr:row>
      <xdr:rowOff>103233</xdr:rowOff>
    </xdr:to>
    <xdr:sp macro="" textlink="">
      <xdr:nvSpPr>
        <xdr:cNvPr id="149" name="円/楕円 148"/>
        <xdr:cNvSpPr/>
      </xdr:nvSpPr>
      <xdr:spPr>
        <a:xfrm>
          <a:off x="4902200" y="1148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68960</xdr:rowOff>
    </xdr:from>
    <xdr:ext cx="762000" cy="259045"/>
    <xdr:sp macro="" textlink="">
      <xdr:nvSpPr>
        <xdr:cNvPr id="150" name="財政構造の弾力性該当値テキスト"/>
        <xdr:cNvSpPr txBox="1"/>
      </xdr:nvSpPr>
      <xdr:spPr>
        <a:xfrm>
          <a:off x="5041900" y="1138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66222</xdr:rowOff>
    </xdr:from>
    <xdr:to>
      <xdr:col>6</xdr:col>
      <xdr:colOff>50800</xdr:colOff>
      <xdr:row>66</xdr:row>
      <xdr:rowOff>167822</xdr:rowOff>
    </xdr:to>
    <xdr:sp macro="" textlink="">
      <xdr:nvSpPr>
        <xdr:cNvPr id="151" name="円/楕円 150"/>
        <xdr:cNvSpPr/>
      </xdr:nvSpPr>
      <xdr:spPr>
        <a:xfrm>
          <a:off x="40640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152599</xdr:rowOff>
    </xdr:from>
    <xdr:ext cx="736600" cy="259045"/>
    <xdr:sp macro="" textlink="">
      <xdr:nvSpPr>
        <xdr:cNvPr id="152" name="テキスト ボックス 151"/>
        <xdr:cNvSpPr txBox="1"/>
      </xdr:nvSpPr>
      <xdr:spPr>
        <a:xfrm>
          <a:off x="3733800" y="1146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80010</xdr:rowOff>
    </xdr:from>
    <xdr:to>
      <xdr:col>4</xdr:col>
      <xdr:colOff>533400</xdr:colOff>
      <xdr:row>67</xdr:row>
      <xdr:rowOff>10160</xdr:rowOff>
    </xdr:to>
    <xdr:sp macro="" textlink="">
      <xdr:nvSpPr>
        <xdr:cNvPr id="153" name="円/楕円 152"/>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166387</xdr:rowOff>
    </xdr:from>
    <xdr:ext cx="762000" cy="259045"/>
    <xdr:sp macro="" textlink="">
      <xdr:nvSpPr>
        <xdr:cNvPr id="154" name="テキスト ボックス 153"/>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48078</xdr:rowOff>
    </xdr:from>
    <xdr:to>
      <xdr:col>3</xdr:col>
      <xdr:colOff>330200</xdr:colOff>
      <xdr:row>65</xdr:row>
      <xdr:rowOff>149678</xdr:rowOff>
    </xdr:to>
    <xdr:sp macro="" textlink="">
      <xdr:nvSpPr>
        <xdr:cNvPr id="155" name="円/楕円 154"/>
        <xdr:cNvSpPr/>
      </xdr:nvSpPr>
      <xdr:spPr>
        <a:xfrm>
          <a:off x="2286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134455</xdr:rowOff>
    </xdr:from>
    <xdr:ext cx="762000" cy="259045"/>
    <xdr:sp macro="" textlink="">
      <xdr:nvSpPr>
        <xdr:cNvPr id="156" name="テキスト ボックス 155"/>
        <xdr:cNvSpPr txBox="1"/>
      </xdr:nvSpPr>
      <xdr:spPr>
        <a:xfrm>
          <a:off x="1955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151493</xdr:rowOff>
    </xdr:from>
    <xdr:to>
      <xdr:col>2</xdr:col>
      <xdr:colOff>127000</xdr:colOff>
      <xdr:row>66</xdr:row>
      <xdr:rowOff>81643</xdr:rowOff>
    </xdr:to>
    <xdr:sp macro="" textlink="">
      <xdr:nvSpPr>
        <xdr:cNvPr id="157" name="円/楕円 156"/>
        <xdr:cNvSpPr/>
      </xdr:nvSpPr>
      <xdr:spPr>
        <a:xfrm>
          <a:off x="1397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66420</xdr:rowOff>
    </xdr:from>
    <xdr:ext cx="762000" cy="259045"/>
    <xdr:sp macro="" textlink="">
      <xdr:nvSpPr>
        <xdr:cNvPr id="158" name="テキスト ボックス 157"/>
        <xdr:cNvSpPr txBox="1"/>
      </xdr:nvSpPr>
      <xdr:spPr>
        <a:xfrm>
          <a:off x="1066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[229,002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人件費、物件費、維持補修費はいずれも類似団体平均値を下回っている。</a:t>
          </a:r>
          <a:endParaRPr lang="en-US" altLang="ja-JP" sz="1100">
            <a:solidFill>
              <a:sysClr val="windowText" lastClr="000000"/>
            </a:solidFill>
            <a:effectLst/>
            <a:latin typeface="+mn-lt"/>
            <a:ea typeface="+mn-ea"/>
            <a:cs typeface="+mn-cs"/>
          </a:endParaRPr>
        </a:p>
        <a:p>
          <a:pPr rtl="0"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第</a:t>
          </a:r>
          <a:r>
            <a:rPr lang="en-US" altLang="ja-JP" sz="1100">
              <a:solidFill>
                <a:sysClr val="windowText" lastClr="000000"/>
              </a:solidFill>
              <a:effectLst/>
              <a:latin typeface="+mn-lt"/>
              <a:ea typeface="+mn-ea"/>
              <a:cs typeface="+mn-cs"/>
            </a:rPr>
            <a:t>5</a:t>
          </a:r>
          <a:r>
            <a:rPr lang="ja-JP" altLang="ja-JP" sz="1100">
              <a:solidFill>
                <a:sysClr val="windowText" lastClr="000000"/>
              </a:solidFill>
              <a:effectLst/>
              <a:latin typeface="+mn-lt"/>
              <a:ea typeface="+mn-ea"/>
              <a:cs typeface="+mn-cs"/>
            </a:rPr>
            <a:t>期行財政改革計画書に基づき、物件費抑制のために、エコオフィス率先プランの実施による光熱水費の削減、電算機器トナーの入札導入によるコストダウン、消耗品費の集中管理など、様々な取組みの効果が現れていると考えられる。</a:t>
          </a:r>
          <a:endParaRPr lang="en-US" altLang="ja-JP" sz="1100">
            <a:solidFill>
              <a:sysClr val="windowText" lastClr="000000"/>
            </a:solidFill>
            <a:effectLst/>
            <a:latin typeface="+mn-lt"/>
            <a:ea typeface="+mn-ea"/>
            <a:cs typeface="+mn-cs"/>
          </a:endParaRPr>
        </a:p>
        <a:p>
          <a:pPr rtl="0" eaLnBrk="1" fontAlgn="auto" latinLnBrk="0" hangingPunct="1"/>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また、人件費については、定員管理計画に沿った人員配置により原則退職者の補充採用のみ行ってきているが、最近は育児休暇や休職者等により、実際に業務に携わる職員は定員を</a:t>
          </a:r>
          <a:r>
            <a:rPr lang="ja-JP" altLang="en-US" sz="1100">
              <a:solidFill>
                <a:sysClr val="windowText" lastClr="000000"/>
              </a:solidFill>
              <a:effectLst/>
              <a:latin typeface="+mn-lt"/>
              <a:ea typeface="+mn-ea"/>
              <a:cs typeface="+mn-cs"/>
            </a:rPr>
            <a:t>大きく</a:t>
          </a:r>
          <a:r>
            <a:rPr lang="ja-JP" altLang="ja-JP" sz="1100">
              <a:solidFill>
                <a:sysClr val="windowText" lastClr="000000"/>
              </a:solidFill>
              <a:effectLst/>
              <a:latin typeface="+mn-lt"/>
              <a:ea typeface="+mn-ea"/>
              <a:cs typeface="+mn-cs"/>
            </a:rPr>
            <a:t>下回っている状況である。</a:t>
          </a:r>
          <a:endParaRPr lang="ja-JP" altLang="ja-JP" sz="14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110145</xdr:rowOff>
    </xdr:from>
    <xdr:to>
      <xdr:col>7</xdr:col>
      <xdr:colOff>152400</xdr:colOff>
      <xdr:row>81</xdr:row>
      <xdr:rowOff>118898</xdr:rowOff>
    </xdr:to>
    <xdr:cxnSp macro="">
      <xdr:nvCxnSpPr>
        <xdr:cNvPr id="194" name="直線コネクタ 193"/>
        <xdr:cNvCxnSpPr/>
      </xdr:nvCxnSpPr>
      <xdr:spPr>
        <a:xfrm>
          <a:off x="4114800" y="13997595"/>
          <a:ext cx="8382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81352</xdr:rowOff>
    </xdr:from>
    <xdr:to>
      <xdr:col>6</xdr:col>
      <xdr:colOff>0</xdr:colOff>
      <xdr:row>81</xdr:row>
      <xdr:rowOff>110145</xdr:rowOff>
    </xdr:to>
    <xdr:cxnSp macro="">
      <xdr:nvCxnSpPr>
        <xdr:cNvPr id="197" name="直線コネクタ 196"/>
        <xdr:cNvCxnSpPr/>
      </xdr:nvCxnSpPr>
      <xdr:spPr>
        <a:xfrm>
          <a:off x="3225800" y="13968802"/>
          <a:ext cx="889000" cy="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68069</xdr:rowOff>
    </xdr:from>
    <xdr:to>
      <xdr:col>4</xdr:col>
      <xdr:colOff>482600</xdr:colOff>
      <xdr:row>81</xdr:row>
      <xdr:rowOff>81352</xdr:rowOff>
    </xdr:to>
    <xdr:cxnSp macro="">
      <xdr:nvCxnSpPr>
        <xdr:cNvPr id="200" name="直線コネクタ 199"/>
        <xdr:cNvCxnSpPr/>
      </xdr:nvCxnSpPr>
      <xdr:spPr>
        <a:xfrm>
          <a:off x="2336800" y="13955519"/>
          <a:ext cx="8890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59303</xdr:rowOff>
    </xdr:from>
    <xdr:to>
      <xdr:col>3</xdr:col>
      <xdr:colOff>279400</xdr:colOff>
      <xdr:row>81</xdr:row>
      <xdr:rowOff>68069</xdr:rowOff>
    </xdr:to>
    <xdr:cxnSp macro="">
      <xdr:nvCxnSpPr>
        <xdr:cNvPr id="203" name="直線コネクタ 202"/>
        <xdr:cNvCxnSpPr/>
      </xdr:nvCxnSpPr>
      <xdr:spPr>
        <a:xfrm>
          <a:off x="1447800" y="13946753"/>
          <a:ext cx="889000" cy="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68098</xdr:rowOff>
    </xdr:from>
    <xdr:to>
      <xdr:col>7</xdr:col>
      <xdr:colOff>203200</xdr:colOff>
      <xdr:row>81</xdr:row>
      <xdr:rowOff>169698</xdr:rowOff>
    </xdr:to>
    <xdr:sp macro="" textlink="">
      <xdr:nvSpPr>
        <xdr:cNvPr id="213" name="円/楕円 212"/>
        <xdr:cNvSpPr/>
      </xdr:nvSpPr>
      <xdr:spPr>
        <a:xfrm>
          <a:off x="4902200" y="139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160825</xdr:rowOff>
    </xdr:from>
    <xdr:ext cx="762000" cy="259045"/>
    <xdr:sp macro="" textlink="">
      <xdr:nvSpPr>
        <xdr:cNvPr id="214" name="人件費・物件費等の状況該当値テキスト"/>
        <xdr:cNvSpPr txBox="1"/>
      </xdr:nvSpPr>
      <xdr:spPr>
        <a:xfrm>
          <a:off x="5041900" y="138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229,002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59345</xdr:rowOff>
    </xdr:from>
    <xdr:to>
      <xdr:col>6</xdr:col>
      <xdr:colOff>50800</xdr:colOff>
      <xdr:row>81</xdr:row>
      <xdr:rowOff>160945</xdr:rowOff>
    </xdr:to>
    <xdr:sp macro="" textlink="">
      <xdr:nvSpPr>
        <xdr:cNvPr id="215" name="円/楕円 214"/>
        <xdr:cNvSpPr/>
      </xdr:nvSpPr>
      <xdr:spPr>
        <a:xfrm>
          <a:off x="4064000" y="139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171122</xdr:rowOff>
    </xdr:from>
    <xdr:ext cx="736600" cy="259045"/>
    <xdr:sp macro="" textlink="">
      <xdr:nvSpPr>
        <xdr:cNvPr id="216" name="テキスト ボックス 215"/>
        <xdr:cNvSpPr txBox="1"/>
      </xdr:nvSpPr>
      <xdr:spPr>
        <a:xfrm>
          <a:off x="3733800" y="13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221,384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30552</xdr:rowOff>
    </xdr:from>
    <xdr:to>
      <xdr:col>4</xdr:col>
      <xdr:colOff>533400</xdr:colOff>
      <xdr:row>81</xdr:row>
      <xdr:rowOff>132152</xdr:rowOff>
    </xdr:to>
    <xdr:sp macro="" textlink="">
      <xdr:nvSpPr>
        <xdr:cNvPr id="217" name="円/楕円 216"/>
        <xdr:cNvSpPr/>
      </xdr:nvSpPr>
      <xdr:spPr>
        <a:xfrm>
          <a:off x="3175000" y="139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142329</xdr:rowOff>
    </xdr:from>
    <xdr:ext cx="762000" cy="259045"/>
    <xdr:sp macro="" textlink="">
      <xdr:nvSpPr>
        <xdr:cNvPr id="218" name="テキスト ボックス 217"/>
        <xdr:cNvSpPr txBox="1"/>
      </xdr:nvSpPr>
      <xdr:spPr>
        <a:xfrm>
          <a:off x="2844800" y="1368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196,325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17269</xdr:rowOff>
    </xdr:from>
    <xdr:to>
      <xdr:col>3</xdr:col>
      <xdr:colOff>330200</xdr:colOff>
      <xdr:row>81</xdr:row>
      <xdr:rowOff>118869</xdr:rowOff>
    </xdr:to>
    <xdr:sp macro="" textlink="">
      <xdr:nvSpPr>
        <xdr:cNvPr id="219" name="円/楕円 218"/>
        <xdr:cNvSpPr/>
      </xdr:nvSpPr>
      <xdr:spPr>
        <a:xfrm>
          <a:off x="2286000" y="139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129046</xdr:rowOff>
    </xdr:from>
    <xdr:ext cx="762000" cy="259045"/>
    <xdr:sp macro="" textlink="">
      <xdr:nvSpPr>
        <xdr:cNvPr id="220" name="テキスト ボックス 219"/>
        <xdr:cNvSpPr txBox="1"/>
      </xdr:nvSpPr>
      <xdr:spPr>
        <a:xfrm>
          <a:off x="1955800" y="1367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184,765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8503</xdr:rowOff>
    </xdr:from>
    <xdr:to>
      <xdr:col>2</xdr:col>
      <xdr:colOff>127000</xdr:colOff>
      <xdr:row>81</xdr:row>
      <xdr:rowOff>110103</xdr:rowOff>
    </xdr:to>
    <xdr:sp macro="" textlink="">
      <xdr:nvSpPr>
        <xdr:cNvPr id="221" name="円/楕円 220"/>
        <xdr:cNvSpPr/>
      </xdr:nvSpPr>
      <xdr:spPr>
        <a:xfrm>
          <a:off x="1397000" y="138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120280</xdr:rowOff>
    </xdr:from>
    <xdr:ext cx="762000" cy="259045"/>
    <xdr:sp macro="" textlink="">
      <xdr:nvSpPr>
        <xdr:cNvPr id="222" name="テキスト ボックス 221"/>
        <xdr:cNvSpPr txBox="1"/>
      </xdr:nvSpPr>
      <xdr:spPr>
        <a:xfrm>
          <a:off x="1066800" y="1366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177,137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ja-JP" altLang="en-US" sz="1100" b="0" i="0" baseline="0">
              <a:solidFill>
                <a:sysClr val="windowText" lastClr="000000"/>
              </a:solidFill>
              <a:effectLst/>
              <a:latin typeface="+mn-lt"/>
              <a:ea typeface="+mn-ea"/>
              <a:cs typeface="+mn-cs"/>
            </a:rPr>
            <a:t>１７・１８</a:t>
          </a:r>
          <a:r>
            <a:rPr lang="ja-JP" altLang="ja-JP" sz="1100" b="0" i="0" baseline="0">
              <a:solidFill>
                <a:sysClr val="windowText" lastClr="000000"/>
              </a:solidFill>
              <a:effectLst/>
              <a:latin typeface="+mn-lt"/>
              <a:ea typeface="+mn-ea"/>
              <a:cs typeface="+mn-cs"/>
            </a:rPr>
            <a:t>年度には、職員給</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％独自カットを行い、管理職手当の定額化、住居手当の廃止など、人</a:t>
          </a:r>
          <a:r>
            <a:rPr lang="ja-JP" altLang="en-US" sz="1100" b="0" i="0" baseline="0">
              <a:solidFill>
                <a:sysClr val="windowText" lastClr="000000"/>
              </a:solidFill>
              <a:effectLst/>
              <a:latin typeface="+mn-lt"/>
              <a:ea typeface="+mn-ea"/>
              <a:cs typeface="+mn-cs"/>
            </a:rPr>
            <a:t>事院</a:t>
          </a:r>
          <a:r>
            <a:rPr lang="ja-JP" altLang="ja-JP" sz="1100" b="0" i="0" baseline="0">
              <a:solidFill>
                <a:sysClr val="windowText" lastClr="000000"/>
              </a:solidFill>
              <a:effectLst/>
              <a:latin typeface="+mn-lt"/>
              <a:ea typeface="+mn-ea"/>
              <a:cs typeface="+mn-cs"/>
            </a:rPr>
            <a:t>勧</a:t>
          </a:r>
          <a:r>
            <a:rPr lang="ja-JP" altLang="en-US" sz="1100" b="0" i="0" baseline="0">
              <a:solidFill>
                <a:sysClr val="windowText" lastClr="000000"/>
              </a:solidFill>
              <a:effectLst/>
              <a:latin typeface="+mn-lt"/>
              <a:ea typeface="+mn-ea"/>
              <a:cs typeface="+mn-cs"/>
            </a:rPr>
            <a:t>告</a:t>
          </a:r>
          <a:r>
            <a:rPr lang="ja-JP" altLang="ja-JP" sz="1100" b="0" i="0" baseline="0">
              <a:solidFill>
                <a:sysClr val="windowText" lastClr="000000"/>
              </a:solidFill>
              <a:effectLst/>
              <a:latin typeface="+mn-lt"/>
              <a:ea typeface="+mn-ea"/>
              <a:cs typeface="+mn-cs"/>
            </a:rPr>
            <a:t>に準拠した給与体系を継続してきた。昨年度から</a:t>
          </a:r>
          <a:r>
            <a:rPr lang="ja-JP" altLang="en-US" sz="1100" b="0" i="0" baseline="0">
              <a:solidFill>
                <a:sysClr val="windowText" lastClr="000000"/>
              </a:solidFill>
              <a:effectLst/>
              <a:latin typeface="+mn-lt"/>
              <a:ea typeface="+mn-ea"/>
              <a:cs typeface="+mn-cs"/>
            </a:rPr>
            <a:t>１．５</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減少し</a:t>
          </a:r>
          <a:r>
            <a:rPr lang="ja-JP" altLang="ja-JP" sz="1100" b="0" i="0" baseline="0">
              <a:solidFill>
                <a:sysClr val="windowText" lastClr="000000"/>
              </a:solidFill>
              <a:effectLst/>
              <a:latin typeface="+mn-lt"/>
              <a:ea typeface="+mn-ea"/>
              <a:cs typeface="+mn-cs"/>
            </a:rPr>
            <a:t>、類似団体平均との比較でも</a:t>
          </a:r>
          <a:r>
            <a:rPr lang="ja-JP" altLang="en-US" sz="1100" b="0" i="0" strike="noStrike" baseline="0">
              <a:solidFill>
                <a:sysClr val="windowText" lastClr="000000"/>
              </a:solidFill>
              <a:effectLst/>
              <a:latin typeface="+mn-lt"/>
              <a:ea typeface="+mn-ea"/>
              <a:cs typeface="+mn-cs"/>
            </a:rPr>
            <a:t>２</a:t>
          </a:r>
          <a:r>
            <a:rPr lang="ja-JP" altLang="en-US" sz="1100" b="0" i="0" baseline="0">
              <a:solidFill>
                <a:sysClr val="windowText" lastClr="000000"/>
              </a:solidFill>
              <a:effectLst/>
              <a:latin typeface="+mn-lt"/>
              <a:ea typeface="+mn-ea"/>
              <a:cs typeface="+mn-cs"/>
            </a:rPr>
            <a:t>．９</a:t>
          </a:r>
          <a:r>
            <a:rPr lang="ja-JP" altLang="ja-JP" sz="1100" b="0" i="0" baseline="0">
              <a:solidFill>
                <a:sysClr val="windowText" lastClr="000000"/>
              </a:solidFill>
              <a:effectLst/>
              <a:latin typeface="+mn-lt"/>
              <a:ea typeface="+mn-ea"/>
              <a:cs typeface="+mn-cs"/>
            </a:rPr>
            <a:t>ポイント、全国町村平均との比較で</a:t>
          </a:r>
          <a:r>
            <a:rPr lang="ja-JP" altLang="en-US" sz="1100" b="0" i="0" baseline="0">
              <a:solidFill>
                <a:sysClr val="windowText" lastClr="000000"/>
              </a:solidFill>
              <a:effectLst/>
              <a:latin typeface="+mn-lt"/>
              <a:ea typeface="+mn-ea"/>
              <a:cs typeface="+mn-cs"/>
            </a:rPr>
            <a:t>４．１</a:t>
          </a:r>
          <a:r>
            <a:rPr lang="ja-JP" altLang="ja-JP" sz="1100" b="0" i="0" baseline="0">
              <a:solidFill>
                <a:sysClr val="windowText" lastClr="000000"/>
              </a:solidFill>
              <a:effectLst/>
              <a:latin typeface="+mn-lt"/>
              <a:ea typeface="+mn-ea"/>
              <a:cs typeface="+mn-cs"/>
            </a:rPr>
            <a:t>ポイント低くなっている。今後も適正な昇給・昇格管理を行い、住民に理解を得られる給与体系を維持していく。</a:t>
          </a:r>
          <a:endParaRPr lang="ja-JP" altLang="ja-JP" sz="14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170498</xdr:rowOff>
    </xdr:from>
    <xdr:to>
      <xdr:col>24</xdr:col>
      <xdr:colOff>558800</xdr:colOff>
      <xdr:row>86</xdr:row>
      <xdr:rowOff>89536</xdr:rowOff>
    </xdr:to>
    <xdr:cxnSp macro="">
      <xdr:nvCxnSpPr>
        <xdr:cNvPr id="252" name="直線コネクタ 251"/>
        <xdr:cNvCxnSpPr/>
      </xdr:nvCxnSpPr>
      <xdr:spPr>
        <a:xfrm flipV="1">
          <a:off x="16179800" y="14743748"/>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17145</xdr:rowOff>
    </xdr:from>
    <xdr:to>
      <xdr:col>23</xdr:col>
      <xdr:colOff>406400</xdr:colOff>
      <xdr:row>86</xdr:row>
      <xdr:rowOff>89536</xdr:rowOff>
    </xdr:to>
    <xdr:cxnSp macro="">
      <xdr:nvCxnSpPr>
        <xdr:cNvPr id="255" name="直線コネクタ 254"/>
        <xdr:cNvCxnSpPr/>
      </xdr:nvCxnSpPr>
      <xdr:spPr>
        <a:xfrm>
          <a:off x="15290800" y="1476184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146368</xdr:rowOff>
    </xdr:from>
    <xdr:to>
      <xdr:col>22</xdr:col>
      <xdr:colOff>203200</xdr:colOff>
      <xdr:row>86</xdr:row>
      <xdr:rowOff>17145</xdr:rowOff>
    </xdr:to>
    <xdr:cxnSp macro="">
      <xdr:nvCxnSpPr>
        <xdr:cNvPr id="258" name="直線コネクタ 257"/>
        <xdr:cNvCxnSpPr/>
      </xdr:nvCxnSpPr>
      <xdr:spPr>
        <a:xfrm>
          <a:off x="14401800" y="1471961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60" name="テキスト ボックス 259"/>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146368</xdr:rowOff>
    </xdr:from>
    <xdr:to>
      <xdr:col>21</xdr:col>
      <xdr:colOff>0</xdr:colOff>
      <xdr:row>88</xdr:row>
      <xdr:rowOff>72389</xdr:rowOff>
    </xdr:to>
    <xdr:cxnSp macro="">
      <xdr:nvCxnSpPr>
        <xdr:cNvPr id="261" name="直線コネクタ 260"/>
        <xdr:cNvCxnSpPr/>
      </xdr:nvCxnSpPr>
      <xdr:spPr>
        <a:xfrm flipV="1">
          <a:off x="13512800" y="14719618"/>
          <a:ext cx="889000" cy="4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119698</xdr:rowOff>
    </xdr:from>
    <xdr:to>
      <xdr:col>24</xdr:col>
      <xdr:colOff>609600</xdr:colOff>
      <xdr:row>86</xdr:row>
      <xdr:rowOff>49848</xdr:rowOff>
    </xdr:to>
    <xdr:sp macro="" textlink="">
      <xdr:nvSpPr>
        <xdr:cNvPr id="271" name="円/楕円 270"/>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136225</xdr:rowOff>
    </xdr:from>
    <xdr:ext cx="762000" cy="259045"/>
    <xdr:sp macro="" textlink="">
      <xdr:nvSpPr>
        <xdr:cNvPr id="272" name="給与水準   （国との比較）該当値テキスト"/>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38736</xdr:rowOff>
    </xdr:from>
    <xdr:to>
      <xdr:col>23</xdr:col>
      <xdr:colOff>457200</xdr:colOff>
      <xdr:row>86</xdr:row>
      <xdr:rowOff>140336</xdr:rowOff>
    </xdr:to>
    <xdr:sp macro="" textlink="">
      <xdr:nvSpPr>
        <xdr:cNvPr id="273" name="円/楕円 272"/>
        <xdr:cNvSpPr/>
      </xdr:nvSpPr>
      <xdr:spPr>
        <a:xfrm>
          <a:off x="16129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150513</xdr:rowOff>
    </xdr:from>
    <xdr:ext cx="736600" cy="259045"/>
    <xdr:sp macro="" textlink="">
      <xdr:nvSpPr>
        <xdr:cNvPr id="274" name="テキスト ボックス 273"/>
        <xdr:cNvSpPr txBox="1"/>
      </xdr:nvSpPr>
      <xdr:spPr>
        <a:xfrm>
          <a:off x="15798800" y="1455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137795</xdr:rowOff>
    </xdr:from>
    <xdr:to>
      <xdr:col>22</xdr:col>
      <xdr:colOff>254000</xdr:colOff>
      <xdr:row>86</xdr:row>
      <xdr:rowOff>67945</xdr:rowOff>
    </xdr:to>
    <xdr:sp macro="" textlink="">
      <xdr:nvSpPr>
        <xdr:cNvPr id="275" name="円/楕円 274"/>
        <xdr:cNvSpPr/>
      </xdr:nvSpPr>
      <xdr:spPr>
        <a:xfrm>
          <a:off x="15240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78122</xdr:rowOff>
    </xdr:from>
    <xdr:ext cx="762000" cy="259045"/>
    <xdr:sp macro="" textlink="">
      <xdr:nvSpPr>
        <xdr:cNvPr id="276" name="テキスト ボックス 275"/>
        <xdr:cNvSpPr txBox="1"/>
      </xdr:nvSpPr>
      <xdr:spPr>
        <a:xfrm>
          <a:off x="14909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95568</xdr:rowOff>
    </xdr:from>
    <xdr:to>
      <xdr:col>21</xdr:col>
      <xdr:colOff>50800</xdr:colOff>
      <xdr:row>86</xdr:row>
      <xdr:rowOff>25718</xdr:rowOff>
    </xdr:to>
    <xdr:sp macro="" textlink="">
      <xdr:nvSpPr>
        <xdr:cNvPr id="277" name="円/楕円 276"/>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35895</xdr:rowOff>
    </xdr:from>
    <xdr:ext cx="762000" cy="259045"/>
    <xdr:sp macro="" textlink="">
      <xdr:nvSpPr>
        <xdr:cNvPr id="278" name="テキスト ボックス 277"/>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79" name="円/楕円 278"/>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133366</xdr:rowOff>
    </xdr:from>
    <xdr:ext cx="762000" cy="259045"/>
    <xdr:sp macro="" textlink="">
      <xdr:nvSpPr>
        <xdr:cNvPr id="280" name="テキスト ボックス 279"/>
        <xdr:cNvSpPr txBox="1"/>
      </xdr:nvSpPr>
      <xdr:spPr>
        <a:xfrm>
          <a:off x="13131800" y="14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本町は、定員管理目標（</a:t>
          </a:r>
          <a:r>
            <a:rPr lang="ja-JP" altLang="en-US" sz="1100" b="0" i="0" baseline="0">
              <a:solidFill>
                <a:sysClr val="windowText" lastClr="000000"/>
              </a:solidFill>
              <a:effectLst/>
              <a:latin typeface="+mn-lt"/>
              <a:ea typeface="+mn-ea"/>
              <a:cs typeface="+mn-cs"/>
            </a:rPr>
            <a:t>６５</a:t>
          </a:r>
          <a:r>
            <a:rPr lang="ja-JP" altLang="ja-JP" sz="1100" b="0" i="0" baseline="0">
              <a:solidFill>
                <a:sysClr val="windowText" lastClr="000000"/>
              </a:solidFill>
              <a:effectLst/>
              <a:latin typeface="+mn-lt"/>
              <a:ea typeface="+mn-ea"/>
              <a:cs typeface="+mn-cs"/>
            </a:rPr>
            <a:t>名</a:t>
          </a:r>
          <a:r>
            <a:rPr lang="ja-JP" altLang="en-US" sz="1100" b="0" i="0" baseline="0">
              <a:solidFill>
                <a:sysClr val="windowText" lastClr="000000"/>
              </a:solidFill>
              <a:effectLst/>
              <a:latin typeface="+mn-lt"/>
              <a:ea typeface="+mn-ea"/>
              <a:cs typeface="+mn-cs"/>
            </a:rPr>
            <a:t>以下</a:t>
          </a:r>
          <a:r>
            <a:rPr lang="ja-JP" altLang="ja-JP" sz="1100" b="0" i="0" baseline="0">
              <a:solidFill>
                <a:sysClr val="windowText" lastClr="000000"/>
              </a:solidFill>
              <a:effectLst/>
              <a:latin typeface="+mn-lt"/>
              <a:ea typeface="+mn-ea"/>
              <a:cs typeface="+mn-cs"/>
            </a:rPr>
            <a:t>）を達成している。しかし、権限委譲に伴う事務量の増加や、出向や休職によりさらに減少している。住民からのニーズも多種・多様なものへと日々変化しているため、少ない人数で効率よく業務を遂行</a:t>
          </a:r>
          <a:r>
            <a:rPr lang="ja-JP" altLang="en-US" sz="1100" b="0" i="0" baseline="0">
              <a:solidFill>
                <a:sysClr val="windowText" lastClr="000000"/>
              </a:solidFill>
              <a:effectLst/>
              <a:latin typeface="+mn-lt"/>
              <a:ea typeface="+mn-ea"/>
              <a:cs typeface="+mn-cs"/>
            </a:rPr>
            <a:t>することを</a:t>
          </a:r>
          <a:r>
            <a:rPr lang="ja-JP" altLang="ja-JP" sz="1100" b="0" i="0" baseline="0">
              <a:solidFill>
                <a:sysClr val="windowText" lastClr="000000"/>
              </a:solidFill>
              <a:effectLst/>
              <a:latin typeface="+mn-lt"/>
              <a:ea typeface="+mn-ea"/>
              <a:cs typeface="+mn-cs"/>
            </a:rPr>
            <a:t>目標に、今後も適正な定員管理を行っていく。</a:t>
          </a:r>
          <a:endParaRPr lang="ja-JP" altLang="ja-JP" sz="14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102857</xdr:rowOff>
    </xdr:from>
    <xdr:to>
      <xdr:col>24</xdr:col>
      <xdr:colOff>558800</xdr:colOff>
      <xdr:row>60</xdr:row>
      <xdr:rowOff>120955</xdr:rowOff>
    </xdr:to>
    <xdr:cxnSp macro="">
      <xdr:nvCxnSpPr>
        <xdr:cNvPr id="312" name="直線コネクタ 311"/>
        <xdr:cNvCxnSpPr/>
      </xdr:nvCxnSpPr>
      <xdr:spPr>
        <a:xfrm>
          <a:off x="16179800" y="1038985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3"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102857</xdr:rowOff>
    </xdr:from>
    <xdr:to>
      <xdr:col>23</xdr:col>
      <xdr:colOff>406400</xdr:colOff>
      <xdr:row>60</xdr:row>
      <xdr:rowOff>103098</xdr:rowOff>
    </xdr:to>
    <xdr:cxnSp macro="">
      <xdr:nvCxnSpPr>
        <xdr:cNvPr id="315" name="直線コネクタ 314"/>
        <xdr:cNvCxnSpPr/>
      </xdr:nvCxnSpPr>
      <xdr:spPr>
        <a:xfrm flipV="1">
          <a:off x="15290800" y="1038985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7" name="テキスト ボックス 316"/>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86690</xdr:rowOff>
    </xdr:from>
    <xdr:to>
      <xdr:col>22</xdr:col>
      <xdr:colOff>203200</xdr:colOff>
      <xdr:row>60</xdr:row>
      <xdr:rowOff>103098</xdr:rowOff>
    </xdr:to>
    <xdr:cxnSp macro="">
      <xdr:nvCxnSpPr>
        <xdr:cNvPr id="318" name="直線コネクタ 317"/>
        <xdr:cNvCxnSpPr/>
      </xdr:nvCxnSpPr>
      <xdr:spPr>
        <a:xfrm>
          <a:off x="14401800" y="10373690"/>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0" name="テキスト ボックス 319"/>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74867</xdr:rowOff>
    </xdr:from>
    <xdr:to>
      <xdr:col>21</xdr:col>
      <xdr:colOff>0</xdr:colOff>
      <xdr:row>60</xdr:row>
      <xdr:rowOff>86690</xdr:rowOff>
    </xdr:to>
    <xdr:cxnSp macro="">
      <xdr:nvCxnSpPr>
        <xdr:cNvPr id="321" name="直線コネクタ 320"/>
        <xdr:cNvCxnSpPr/>
      </xdr:nvCxnSpPr>
      <xdr:spPr>
        <a:xfrm>
          <a:off x="13512800" y="10361867"/>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3" name="テキスト ボックス 322"/>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5" name="テキスト ボックス 324"/>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70155</xdr:rowOff>
    </xdr:from>
    <xdr:to>
      <xdr:col>24</xdr:col>
      <xdr:colOff>609600</xdr:colOff>
      <xdr:row>61</xdr:row>
      <xdr:rowOff>305</xdr:rowOff>
    </xdr:to>
    <xdr:sp macro="" textlink="">
      <xdr:nvSpPr>
        <xdr:cNvPr id="331" name="円/楕円 330"/>
        <xdr:cNvSpPr/>
      </xdr:nvSpPr>
      <xdr:spPr>
        <a:xfrm>
          <a:off x="16967200" y="103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86682</xdr:rowOff>
    </xdr:from>
    <xdr:ext cx="762000" cy="259045"/>
    <xdr:sp macro="" textlink="">
      <xdr:nvSpPr>
        <xdr:cNvPr id="332" name="定員管理の状況該当値テキスト"/>
        <xdr:cNvSpPr txBox="1"/>
      </xdr:nvSpPr>
      <xdr:spPr>
        <a:xfrm>
          <a:off x="17106900" y="1020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52057</xdr:rowOff>
    </xdr:from>
    <xdr:to>
      <xdr:col>23</xdr:col>
      <xdr:colOff>457200</xdr:colOff>
      <xdr:row>60</xdr:row>
      <xdr:rowOff>153657</xdr:rowOff>
    </xdr:to>
    <xdr:sp macro="" textlink="">
      <xdr:nvSpPr>
        <xdr:cNvPr id="333" name="円/楕円 332"/>
        <xdr:cNvSpPr/>
      </xdr:nvSpPr>
      <xdr:spPr>
        <a:xfrm>
          <a:off x="16129000" y="103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163834</xdr:rowOff>
    </xdr:from>
    <xdr:ext cx="736600" cy="259045"/>
    <xdr:sp macro="" textlink="">
      <xdr:nvSpPr>
        <xdr:cNvPr id="334" name="テキスト ボックス 333"/>
        <xdr:cNvSpPr txBox="1"/>
      </xdr:nvSpPr>
      <xdr:spPr>
        <a:xfrm>
          <a:off x="15798800" y="101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52298</xdr:rowOff>
    </xdr:from>
    <xdr:to>
      <xdr:col>22</xdr:col>
      <xdr:colOff>254000</xdr:colOff>
      <xdr:row>60</xdr:row>
      <xdr:rowOff>153898</xdr:rowOff>
    </xdr:to>
    <xdr:sp macro="" textlink="">
      <xdr:nvSpPr>
        <xdr:cNvPr id="335" name="円/楕円 334"/>
        <xdr:cNvSpPr/>
      </xdr:nvSpPr>
      <xdr:spPr>
        <a:xfrm>
          <a:off x="15240000" y="103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164075</xdr:rowOff>
    </xdr:from>
    <xdr:ext cx="762000" cy="259045"/>
    <xdr:sp macro="" textlink="">
      <xdr:nvSpPr>
        <xdr:cNvPr id="336" name="テキスト ボックス 335"/>
        <xdr:cNvSpPr txBox="1"/>
      </xdr:nvSpPr>
      <xdr:spPr>
        <a:xfrm>
          <a:off x="14909800" y="101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35890</xdr:rowOff>
    </xdr:from>
    <xdr:to>
      <xdr:col>21</xdr:col>
      <xdr:colOff>50800</xdr:colOff>
      <xdr:row>60</xdr:row>
      <xdr:rowOff>137490</xdr:rowOff>
    </xdr:to>
    <xdr:sp macro="" textlink="">
      <xdr:nvSpPr>
        <xdr:cNvPr id="337" name="円/楕円 336"/>
        <xdr:cNvSpPr/>
      </xdr:nvSpPr>
      <xdr:spPr>
        <a:xfrm>
          <a:off x="14351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147667</xdr:rowOff>
    </xdr:from>
    <xdr:ext cx="762000" cy="259045"/>
    <xdr:sp macro="" textlink="">
      <xdr:nvSpPr>
        <xdr:cNvPr id="338" name="テキスト ボックス 337"/>
        <xdr:cNvSpPr txBox="1"/>
      </xdr:nvSpPr>
      <xdr:spPr>
        <a:xfrm>
          <a:off x="14020800" y="1009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24067</xdr:rowOff>
    </xdr:from>
    <xdr:to>
      <xdr:col>19</xdr:col>
      <xdr:colOff>533400</xdr:colOff>
      <xdr:row>60</xdr:row>
      <xdr:rowOff>125667</xdr:rowOff>
    </xdr:to>
    <xdr:sp macro="" textlink="">
      <xdr:nvSpPr>
        <xdr:cNvPr id="339" name="円/楕円 338"/>
        <xdr:cNvSpPr/>
      </xdr:nvSpPr>
      <xdr:spPr>
        <a:xfrm>
          <a:off x="134620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135844</xdr:rowOff>
    </xdr:from>
    <xdr:ext cx="762000" cy="259045"/>
    <xdr:sp macro="" textlink="">
      <xdr:nvSpPr>
        <xdr:cNvPr id="340" name="テキスト ボックス 339"/>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ysClr val="windowText" lastClr="000000"/>
              </a:solidFill>
              <a:effectLst/>
              <a:latin typeface="+mn-lt"/>
              <a:ea typeface="+mn-ea"/>
              <a:cs typeface="+mn-cs"/>
            </a:rPr>
            <a:t>　公債費は、</a:t>
          </a:r>
          <a:r>
            <a:rPr lang="ja-JP" altLang="ja-JP" sz="1100">
              <a:solidFill>
                <a:sysClr val="windowText" lastClr="000000"/>
              </a:solidFill>
              <a:effectLst/>
              <a:latin typeface="+mn-lt"/>
              <a:ea typeface="+mn-ea"/>
              <a:cs typeface="+mn-cs"/>
            </a:rPr>
            <a:t>投資事業について地方債借入の抑制を行った結果、類似団体平均を下回っているが、</a:t>
          </a:r>
          <a:r>
            <a:rPr lang="ja-JP" altLang="en-US" sz="1100">
              <a:solidFill>
                <a:sysClr val="windowText" lastClr="000000"/>
              </a:solidFill>
              <a:effectLst/>
              <a:latin typeface="+mn-lt"/>
              <a:ea typeface="+mn-ea"/>
              <a:cs typeface="+mn-cs"/>
            </a:rPr>
            <a:t>今後、</a:t>
          </a:r>
          <a:r>
            <a:rPr lang="ja-JP" altLang="ja-JP" sz="1100">
              <a:solidFill>
                <a:sysClr val="windowText" lastClr="000000"/>
              </a:solidFill>
              <a:effectLst/>
              <a:latin typeface="+mn-lt"/>
              <a:ea typeface="+mn-ea"/>
              <a:cs typeface="+mn-cs"/>
            </a:rPr>
            <a:t>公共施設の老朽化が進む中で、改修等</a:t>
          </a:r>
          <a:r>
            <a:rPr lang="ja-JP" altLang="en-US" sz="1100">
              <a:solidFill>
                <a:sysClr val="windowText" lastClr="000000"/>
              </a:solidFill>
              <a:effectLst/>
              <a:latin typeface="+mn-lt"/>
              <a:ea typeface="+mn-ea"/>
              <a:cs typeface="+mn-cs"/>
            </a:rPr>
            <a:t>の財源とするために地方債を借り入れることが見込まれる。</a:t>
          </a:r>
          <a:r>
            <a:rPr lang="ja-JP" altLang="en-US" sz="1100" strike="noStrike" baseline="0">
              <a:solidFill>
                <a:sysClr val="windowText" lastClr="000000"/>
              </a:solidFill>
              <a:effectLst/>
              <a:latin typeface="+mn-lt"/>
              <a:ea typeface="+mn-ea"/>
              <a:cs typeface="+mn-cs"/>
            </a:rPr>
            <a:t>さらに、</a:t>
          </a:r>
          <a:r>
            <a:rPr lang="ja-JP" altLang="ja-JP" sz="1100">
              <a:solidFill>
                <a:sysClr val="windowText" lastClr="000000"/>
              </a:solidFill>
              <a:effectLst/>
              <a:latin typeface="+mn-lt"/>
              <a:ea typeface="+mn-ea"/>
              <a:cs typeface="+mn-cs"/>
            </a:rPr>
            <a:t>平成</a:t>
          </a:r>
          <a:r>
            <a:rPr lang="ja-JP" altLang="en-US" sz="1100">
              <a:solidFill>
                <a:sysClr val="windowText" lastClr="000000"/>
              </a:solidFill>
              <a:effectLst/>
              <a:latin typeface="+mn-lt"/>
              <a:ea typeface="+mn-ea"/>
              <a:cs typeface="+mn-cs"/>
            </a:rPr>
            <a:t>２７</a:t>
          </a:r>
          <a:r>
            <a:rPr lang="ja-JP" altLang="ja-JP" sz="1100">
              <a:solidFill>
                <a:sysClr val="windowText" lastClr="000000"/>
              </a:solidFill>
              <a:effectLst/>
              <a:latin typeface="+mn-lt"/>
              <a:ea typeface="+mn-ea"/>
              <a:cs typeface="+mn-cs"/>
            </a:rPr>
            <a:t>年度には、学校給食共同調理場の建て替えを過疎対策事業債</a:t>
          </a:r>
          <a:r>
            <a:rPr lang="ja-JP" altLang="en-US" sz="1100">
              <a:solidFill>
                <a:sysClr val="windowText" lastClr="000000"/>
              </a:solidFill>
              <a:effectLst/>
              <a:latin typeface="+mn-lt"/>
              <a:ea typeface="+mn-ea"/>
              <a:cs typeface="+mn-cs"/>
            </a:rPr>
            <a:t>を借入れ</a:t>
          </a:r>
          <a:r>
            <a:rPr lang="ja-JP" altLang="ja-JP" sz="1100">
              <a:solidFill>
                <a:sysClr val="windowText" lastClr="000000"/>
              </a:solidFill>
              <a:effectLst/>
              <a:latin typeface="+mn-lt"/>
              <a:ea typeface="+mn-ea"/>
              <a:cs typeface="+mn-cs"/>
            </a:rPr>
            <a:t>たため、</a:t>
          </a:r>
          <a:r>
            <a:rPr lang="ja-JP" altLang="en-US" sz="1100">
              <a:solidFill>
                <a:sysClr val="windowText" lastClr="000000"/>
              </a:solidFill>
              <a:effectLst/>
              <a:latin typeface="+mn-lt"/>
              <a:ea typeface="+mn-ea"/>
              <a:cs typeface="+mn-cs"/>
            </a:rPr>
            <a:t>２</a:t>
          </a:r>
          <a:r>
            <a:rPr lang="ja-JP" altLang="ja-JP" sz="1100">
              <a:solidFill>
                <a:sysClr val="windowText" lastClr="000000"/>
              </a:solidFill>
              <a:effectLst/>
              <a:latin typeface="+mn-lt"/>
              <a:ea typeface="+mn-ea"/>
              <a:cs typeface="+mn-cs"/>
            </a:rPr>
            <a:t>年後の据置期間の終了に伴い、増加するものと考えられるため、</a:t>
          </a:r>
          <a:r>
            <a:rPr lang="ja-JP" altLang="en-US" sz="1100">
              <a:solidFill>
                <a:sysClr val="windowText" lastClr="000000"/>
              </a:solidFill>
              <a:effectLst/>
              <a:latin typeface="+mn-lt"/>
              <a:ea typeface="+mn-ea"/>
              <a:cs typeface="+mn-cs"/>
            </a:rPr>
            <a:t>平成２８年度に策定した</a:t>
          </a:r>
          <a:r>
            <a:rPr lang="ja-JP" altLang="ja-JP" sz="1100">
              <a:solidFill>
                <a:sysClr val="windowText" lastClr="000000"/>
              </a:solidFill>
              <a:effectLst/>
              <a:latin typeface="+mn-lt"/>
              <a:ea typeface="+mn-ea"/>
              <a:cs typeface="+mn-cs"/>
            </a:rPr>
            <a:t>公共施設等総合管理計画</a:t>
          </a:r>
          <a:r>
            <a:rPr lang="ja-JP" altLang="en-US" sz="1100">
              <a:solidFill>
                <a:sysClr val="windowText" lastClr="000000"/>
              </a:solidFill>
              <a:effectLst/>
              <a:latin typeface="+mn-lt"/>
              <a:ea typeface="+mn-ea"/>
              <a:cs typeface="+mn-cs"/>
            </a:rPr>
            <a:t>に基づき</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具体的な個別計画を策定し、</a:t>
          </a:r>
          <a:r>
            <a:rPr lang="ja-JP" altLang="ja-JP" sz="1100">
              <a:solidFill>
                <a:sysClr val="windowText" lastClr="000000"/>
              </a:solidFill>
              <a:effectLst/>
              <a:latin typeface="+mn-lt"/>
              <a:ea typeface="+mn-ea"/>
              <a:cs typeface="+mn-cs"/>
            </a:rPr>
            <a:t>計画的な事業の推進を行っていく。</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88392</xdr:rowOff>
    </xdr:from>
    <xdr:to>
      <xdr:col>24</xdr:col>
      <xdr:colOff>558800</xdr:colOff>
      <xdr:row>40</xdr:row>
      <xdr:rowOff>117348</xdr:rowOff>
    </xdr:to>
    <xdr:cxnSp macro="">
      <xdr:nvCxnSpPr>
        <xdr:cNvPr id="371" name="直線コネクタ 370"/>
        <xdr:cNvCxnSpPr/>
      </xdr:nvCxnSpPr>
      <xdr:spPr>
        <a:xfrm flipV="1">
          <a:off x="16179800" y="69463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2"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117348</xdr:rowOff>
    </xdr:from>
    <xdr:to>
      <xdr:col>23</xdr:col>
      <xdr:colOff>406400</xdr:colOff>
      <xdr:row>40</xdr:row>
      <xdr:rowOff>165608</xdr:rowOff>
    </xdr:to>
    <xdr:cxnSp macro="">
      <xdr:nvCxnSpPr>
        <xdr:cNvPr id="374" name="直線コネクタ 373"/>
        <xdr:cNvCxnSpPr/>
      </xdr:nvCxnSpPr>
      <xdr:spPr>
        <a:xfrm flipV="1">
          <a:off x="15290800" y="69753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6" name="テキスト ボックス 375"/>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165608</xdr:rowOff>
    </xdr:from>
    <xdr:to>
      <xdr:col>22</xdr:col>
      <xdr:colOff>203200</xdr:colOff>
      <xdr:row>41</xdr:row>
      <xdr:rowOff>32766</xdr:rowOff>
    </xdr:to>
    <xdr:cxnSp macro="">
      <xdr:nvCxnSpPr>
        <xdr:cNvPr id="377" name="直線コネクタ 376"/>
        <xdr:cNvCxnSpPr/>
      </xdr:nvCxnSpPr>
      <xdr:spPr>
        <a:xfrm flipV="1">
          <a:off x="14401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79" name="テキスト ボックス 378"/>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32766</xdr:rowOff>
    </xdr:from>
    <xdr:to>
      <xdr:col>21</xdr:col>
      <xdr:colOff>0</xdr:colOff>
      <xdr:row>41</xdr:row>
      <xdr:rowOff>66548</xdr:rowOff>
    </xdr:to>
    <xdr:cxnSp macro="">
      <xdr:nvCxnSpPr>
        <xdr:cNvPr id="380" name="直線コネクタ 379"/>
        <xdr:cNvCxnSpPr/>
      </xdr:nvCxnSpPr>
      <xdr:spPr>
        <a:xfrm flipV="1">
          <a:off x="13512800" y="706221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2" name="テキスト ボックス 381"/>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4" name="テキスト ボックス 383"/>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37592</xdr:rowOff>
    </xdr:from>
    <xdr:to>
      <xdr:col>24</xdr:col>
      <xdr:colOff>609600</xdr:colOff>
      <xdr:row>40</xdr:row>
      <xdr:rowOff>139192</xdr:rowOff>
    </xdr:to>
    <xdr:sp macro="" textlink="">
      <xdr:nvSpPr>
        <xdr:cNvPr id="390" name="円/楕円 389"/>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54119</xdr:rowOff>
    </xdr:from>
    <xdr:ext cx="762000" cy="259045"/>
    <xdr:sp macro="" textlink="">
      <xdr:nvSpPr>
        <xdr:cNvPr id="391" name="公債費負担の状況該当値テキスト"/>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66548</xdr:rowOff>
    </xdr:from>
    <xdr:to>
      <xdr:col>23</xdr:col>
      <xdr:colOff>457200</xdr:colOff>
      <xdr:row>40</xdr:row>
      <xdr:rowOff>168148</xdr:rowOff>
    </xdr:to>
    <xdr:sp macro="" textlink="">
      <xdr:nvSpPr>
        <xdr:cNvPr id="392" name="円/楕円 391"/>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6875</xdr:rowOff>
    </xdr:from>
    <xdr:ext cx="736600" cy="259045"/>
    <xdr:sp macro="" textlink="">
      <xdr:nvSpPr>
        <xdr:cNvPr id="393" name="テキスト ボックス 392"/>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114808</xdr:rowOff>
    </xdr:from>
    <xdr:to>
      <xdr:col>22</xdr:col>
      <xdr:colOff>254000</xdr:colOff>
      <xdr:row>41</xdr:row>
      <xdr:rowOff>44958</xdr:rowOff>
    </xdr:to>
    <xdr:sp macro="" textlink="">
      <xdr:nvSpPr>
        <xdr:cNvPr id="394" name="円/楕円 393"/>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395" name="テキスト ボックス 394"/>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153416</xdr:rowOff>
    </xdr:from>
    <xdr:to>
      <xdr:col>21</xdr:col>
      <xdr:colOff>50800</xdr:colOff>
      <xdr:row>41</xdr:row>
      <xdr:rowOff>83566</xdr:rowOff>
    </xdr:to>
    <xdr:sp macro="" textlink="">
      <xdr:nvSpPr>
        <xdr:cNvPr id="396" name="円/楕円 395"/>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93743</xdr:rowOff>
    </xdr:from>
    <xdr:ext cx="762000" cy="259045"/>
    <xdr:sp macro="" textlink="">
      <xdr:nvSpPr>
        <xdr:cNvPr id="397" name="テキスト ボックス 396"/>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15748</xdr:rowOff>
    </xdr:from>
    <xdr:to>
      <xdr:col>19</xdr:col>
      <xdr:colOff>533400</xdr:colOff>
      <xdr:row>41</xdr:row>
      <xdr:rowOff>117348</xdr:rowOff>
    </xdr:to>
    <xdr:sp macro="" textlink="">
      <xdr:nvSpPr>
        <xdr:cNvPr id="398" name="円/楕円 397"/>
        <xdr:cNvSpPr/>
      </xdr:nvSpPr>
      <xdr:spPr>
        <a:xfrm>
          <a:off x="13462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127525</xdr:rowOff>
    </xdr:from>
    <xdr:ext cx="762000" cy="259045"/>
    <xdr:sp macro="" textlink="">
      <xdr:nvSpPr>
        <xdr:cNvPr id="399" name="テキスト ボックス 398"/>
        <xdr:cNvSpPr txBox="1"/>
      </xdr:nvSpPr>
      <xdr:spPr>
        <a:xfrm>
          <a:off x="13131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将来負担比率については、</a:t>
          </a:r>
          <a:r>
            <a:rPr lang="ja-JP" altLang="en-US" sz="1100" b="0" i="0" baseline="0">
              <a:solidFill>
                <a:sysClr val="windowText" lastClr="000000"/>
              </a:solidFill>
              <a:effectLst/>
              <a:latin typeface="+mn-lt"/>
              <a:ea typeface="+mn-ea"/>
              <a:cs typeface="+mn-cs"/>
            </a:rPr>
            <a:t>昨年度まで０％であったが、今年度は８．７</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となった。</a:t>
          </a:r>
          <a:r>
            <a:rPr lang="ja-JP" altLang="en-US" sz="1100" b="0" i="0" baseline="0">
              <a:solidFill>
                <a:sysClr val="windowText" lastClr="000000"/>
              </a:solidFill>
              <a:effectLst/>
              <a:latin typeface="+mn-lt"/>
              <a:ea typeface="+mn-ea"/>
              <a:cs typeface="+mn-cs"/>
            </a:rPr>
            <a:t>これは、</a:t>
          </a:r>
          <a:r>
            <a:rPr lang="ja-JP" altLang="ja-JP" sz="1100" b="0" i="0" baseline="0">
              <a:solidFill>
                <a:sysClr val="windowText" lastClr="000000"/>
              </a:solidFill>
              <a:effectLst/>
              <a:latin typeface="+mn-lt"/>
              <a:ea typeface="+mn-ea"/>
              <a:cs typeface="+mn-cs"/>
            </a:rPr>
            <a:t>上球磨消防署の耐震化に伴う庁舎建て替えや、人吉球磨広域行政組合のゴミ処理施設延命化など大規模な工事を伴う一部事務組合への負担金</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影響</a:t>
          </a:r>
          <a:r>
            <a:rPr lang="ja-JP" altLang="en-US" sz="1100" b="0" i="0" baseline="0">
              <a:solidFill>
                <a:sysClr val="windowText" lastClr="000000"/>
              </a:solidFill>
              <a:effectLst/>
              <a:latin typeface="+mn-lt"/>
              <a:ea typeface="+mn-ea"/>
              <a:cs typeface="+mn-cs"/>
            </a:rPr>
            <a:t>しているものと考える。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また、</a:t>
          </a:r>
          <a:r>
            <a:rPr lang="ja-JP" altLang="en-US" sz="1100" b="0" i="0" baseline="0">
              <a:solidFill>
                <a:sysClr val="windowText" lastClr="000000"/>
              </a:solidFill>
              <a:effectLst/>
              <a:latin typeface="+mn-lt"/>
              <a:ea typeface="+mn-ea"/>
              <a:cs typeface="+mn-cs"/>
            </a:rPr>
            <a:t>歳出削減努力により、</a:t>
          </a:r>
          <a:r>
            <a:rPr lang="ja-JP" altLang="ja-JP" sz="1100" b="0" i="0" baseline="0">
              <a:solidFill>
                <a:sysClr val="windowText" lastClr="000000"/>
              </a:solidFill>
              <a:effectLst/>
              <a:latin typeface="+mn-lt"/>
              <a:ea typeface="+mn-ea"/>
              <a:cs typeface="+mn-cs"/>
            </a:rPr>
            <a:t>決算において歳計剰余金</a:t>
          </a:r>
          <a:r>
            <a:rPr lang="ja-JP" altLang="en-US" sz="1100" b="0" i="0" baseline="0">
              <a:solidFill>
                <a:sysClr val="windowText" lastClr="000000"/>
              </a:solidFill>
              <a:effectLst/>
              <a:latin typeface="+mn-lt"/>
              <a:ea typeface="+mn-ea"/>
              <a:cs typeface="+mn-cs"/>
            </a:rPr>
            <a:t>が生じた</a:t>
          </a:r>
          <a:r>
            <a:rPr lang="ja-JP" altLang="ja-JP" sz="1100" b="0" i="0" baseline="0">
              <a:solidFill>
                <a:sysClr val="windowText" lastClr="000000"/>
              </a:solidFill>
              <a:effectLst/>
              <a:latin typeface="+mn-lt"/>
              <a:ea typeface="+mn-ea"/>
              <a:cs typeface="+mn-cs"/>
            </a:rPr>
            <a:t>場合には、</a:t>
          </a:r>
          <a:r>
            <a:rPr lang="ja-JP" altLang="en-US" sz="1100" b="0" i="0" baseline="0">
              <a:solidFill>
                <a:sysClr val="windowText" lastClr="000000"/>
              </a:solidFill>
              <a:effectLst/>
              <a:latin typeface="+mn-lt"/>
              <a:ea typeface="+mn-ea"/>
              <a:cs typeface="+mn-cs"/>
            </a:rPr>
            <a:t>少子高齢化に伴う社会保障費増等へ備えるためなど、将来のために必要に応じて</a:t>
          </a:r>
          <a:r>
            <a:rPr lang="ja-JP" altLang="ja-JP" sz="1100" b="0" i="0" baseline="0">
              <a:solidFill>
                <a:sysClr val="windowText" lastClr="000000"/>
              </a:solidFill>
              <a:effectLst/>
              <a:latin typeface="+mn-lt"/>
              <a:ea typeface="+mn-ea"/>
              <a:cs typeface="+mn-cs"/>
            </a:rPr>
            <a:t>積み立てていく。</a:t>
          </a:r>
          <a:endParaRPr lang="ja-JP" altLang="ja-JP" sz="11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3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12065</xdr:rowOff>
    </xdr:from>
    <xdr:to>
      <xdr:col>24</xdr:col>
      <xdr:colOff>609600</xdr:colOff>
      <xdr:row>14</xdr:row>
      <xdr:rowOff>113665</xdr:rowOff>
    </xdr:to>
    <xdr:sp macro="" textlink="">
      <xdr:nvSpPr>
        <xdr:cNvPr id="450" name="円/楕円 449"/>
        <xdr:cNvSpPr/>
      </xdr:nvSpPr>
      <xdr:spPr>
        <a:xfrm>
          <a:off x="169672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155592</xdr:rowOff>
    </xdr:from>
    <xdr:ext cx="762000" cy="259045"/>
    <xdr:sp macro="" textlink="">
      <xdr:nvSpPr>
        <xdr:cNvPr id="451" name="将来負担の状況該当値テキスト"/>
        <xdr:cNvSpPr txBox="1"/>
      </xdr:nvSpPr>
      <xdr:spPr>
        <a:xfrm>
          <a:off x="17106900" y="238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熊本県湯前町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4,080
48.37
3,305,506
3,121,575
167,773
1,879,511
2,502,003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8.7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類似団体平均と比較すると、決算額では</a:t>
          </a:r>
          <a:r>
            <a:rPr kumimoji="1" lang="ja-JP" altLang="en-US" sz="1100">
              <a:solidFill>
                <a:sysClr val="windowText" lastClr="000000"/>
              </a:solidFill>
              <a:effectLst/>
              <a:latin typeface="+mn-lt"/>
              <a:ea typeface="+mn-ea"/>
              <a:cs typeface="+mn-cs"/>
            </a:rPr>
            <a:t>、人件費が</a:t>
          </a:r>
          <a:r>
            <a:rPr kumimoji="1" lang="ja-JP" altLang="ja-JP" sz="1100">
              <a:solidFill>
                <a:sysClr val="windowText" lastClr="000000"/>
              </a:solidFill>
              <a:effectLst/>
              <a:latin typeface="+mn-lt"/>
              <a:ea typeface="+mn-ea"/>
              <a:cs typeface="+mn-cs"/>
            </a:rPr>
            <a:t>人口</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人当たり</a:t>
          </a:r>
          <a:r>
            <a:rPr kumimoji="1" lang="ja-JP" altLang="en-US" sz="1100">
              <a:solidFill>
                <a:sysClr val="windowText" lastClr="000000"/>
              </a:solidFill>
              <a:effectLst/>
              <a:latin typeface="+mn-lt"/>
              <a:ea typeface="+mn-ea"/>
              <a:cs typeface="+mn-cs"/>
            </a:rPr>
            <a:t>５９，４１４</a:t>
          </a:r>
          <a:r>
            <a:rPr kumimoji="1" lang="ja-JP" altLang="ja-JP" sz="1100">
              <a:solidFill>
                <a:sysClr val="windowText" lastClr="000000"/>
              </a:solidFill>
              <a:effectLst/>
              <a:latin typeface="+mn-lt"/>
              <a:ea typeface="+mn-ea"/>
              <a:cs typeface="+mn-cs"/>
            </a:rPr>
            <a:t>円少なくなっているが、経常一般財源が乏しいため類似団体平均よりも構成比率が上がっている。ラスパイレス指数</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を２．９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下回っていることから</a:t>
          </a:r>
          <a:r>
            <a:rPr kumimoji="1" lang="ja-JP" altLang="ja-JP" sz="1100" strike="sngStrike" baseline="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、給与体系的には全国平均を大きく下回って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、経常一般財源を確保しつつ、適正な給与体系を継続していく。</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17272</xdr:rowOff>
    </xdr:from>
    <xdr:to>
      <xdr:col>7</xdr:col>
      <xdr:colOff>15875</xdr:colOff>
      <xdr:row>38</xdr:row>
      <xdr:rowOff>53848</xdr:rowOff>
    </xdr:to>
    <xdr:cxnSp macro="">
      <xdr:nvCxnSpPr>
        <xdr:cNvPr id="64" name="直線コネクタ 63"/>
        <xdr:cNvCxnSpPr/>
      </xdr:nvCxnSpPr>
      <xdr:spPr>
        <a:xfrm flipV="1">
          <a:off x="3987800" y="65323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53848</xdr:rowOff>
    </xdr:from>
    <xdr:to>
      <xdr:col>5</xdr:col>
      <xdr:colOff>549275</xdr:colOff>
      <xdr:row>38</xdr:row>
      <xdr:rowOff>94996</xdr:rowOff>
    </xdr:to>
    <xdr:cxnSp macro="">
      <xdr:nvCxnSpPr>
        <xdr:cNvPr id="67" name="直線コネクタ 66"/>
        <xdr:cNvCxnSpPr/>
      </xdr:nvCxnSpPr>
      <xdr:spPr>
        <a:xfrm flipV="1">
          <a:off x="3098800" y="6568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120142</xdr:rowOff>
    </xdr:from>
    <xdr:to>
      <xdr:col>4</xdr:col>
      <xdr:colOff>346075</xdr:colOff>
      <xdr:row>38</xdr:row>
      <xdr:rowOff>94996</xdr:rowOff>
    </xdr:to>
    <xdr:cxnSp macro="">
      <xdr:nvCxnSpPr>
        <xdr:cNvPr id="70" name="直線コネクタ 69"/>
        <xdr:cNvCxnSpPr/>
      </xdr:nvCxnSpPr>
      <xdr:spPr>
        <a:xfrm>
          <a:off x="2209800" y="64637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120142</xdr:rowOff>
    </xdr:from>
    <xdr:to>
      <xdr:col>3</xdr:col>
      <xdr:colOff>142875</xdr:colOff>
      <xdr:row>37</xdr:row>
      <xdr:rowOff>147574</xdr:rowOff>
    </xdr:to>
    <xdr:cxnSp macro="">
      <xdr:nvCxnSpPr>
        <xdr:cNvPr id="73" name="直線コネクタ 72"/>
        <xdr:cNvCxnSpPr/>
      </xdr:nvCxnSpPr>
      <xdr:spPr>
        <a:xfrm flipV="1">
          <a:off x="1320800" y="6463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83" name="円/楕円 82"/>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109999</xdr:rowOff>
    </xdr:from>
    <xdr:ext cx="762000" cy="259045"/>
    <xdr:sp macro="" textlink="">
      <xdr:nvSpPr>
        <xdr:cNvPr id="84" name="人件費該当値テキスト"/>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xdr:rowOff>
    </xdr:from>
    <xdr:to>
      <xdr:col>5</xdr:col>
      <xdr:colOff>600075</xdr:colOff>
      <xdr:row>38</xdr:row>
      <xdr:rowOff>104648</xdr:rowOff>
    </xdr:to>
    <xdr:sp macro="" textlink="">
      <xdr:nvSpPr>
        <xdr:cNvPr id="85" name="円/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44196</xdr:rowOff>
    </xdr:from>
    <xdr:to>
      <xdr:col>4</xdr:col>
      <xdr:colOff>396875</xdr:colOff>
      <xdr:row>38</xdr:row>
      <xdr:rowOff>145796</xdr:rowOff>
    </xdr:to>
    <xdr:sp macro="" textlink="">
      <xdr:nvSpPr>
        <xdr:cNvPr id="87" name="円/楕円 86"/>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130573</xdr:rowOff>
    </xdr:from>
    <xdr:ext cx="762000" cy="259045"/>
    <xdr:sp macro="" textlink="">
      <xdr:nvSpPr>
        <xdr:cNvPr id="88" name="テキスト ボックス 87"/>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69342</xdr:rowOff>
    </xdr:from>
    <xdr:to>
      <xdr:col>3</xdr:col>
      <xdr:colOff>193675</xdr:colOff>
      <xdr:row>37</xdr:row>
      <xdr:rowOff>170942</xdr:rowOff>
    </xdr:to>
    <xdr:sp macro="" textlink="">
      <xdr:nvSpPr>
        <xdr:cNvPr id="89" name="円/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96774</xdr:rowOff>
    </xdr:from>
    <xdr:to>
      <xdr:col>1</xdr:col>
      <xdr:colOff>676275</xdr:colOff>
      <xdr:row>38</xdr:row>
      <xdr:rowOff>26924</xdr:rowOff>
    </xdr:to>
    <xdr:sp macro="" textlink="">
      <xdr:nvSpPr>
        <xdr:cNvPr id="91" name="円/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平均</a:t>
          </a:r>
          <a:r>
            <a:rPr kumimoji="1" lang="ja-JP" altLang="ja-JP" sz="1100">
              <a:solidFill>
                <a:sysClr val="windowText" lastClr="000000"/>
              </a:solidFill>
              <a:effectLst/>
              <a:latin typeface="+mn-lt"/>
              <a:ea typeface="+mn-ea"/>
              <a:cs typeface="+mn-cs"/>
            </a:rPr>
            <a:t>の人口</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人あたり決算額と比較しても</a:t>
          </a:r>
          <a:r>
            <a:rPr kumimoji="1" lang="ja-JP" altLang="en-US" sz="1100">
              <a:solidFill>
                <a:sysClr val="windowText" lastClr="000000"/>
              </a:solidFill>
              <a:effectLst/>
              <a:latin typeface="+mn-lt"/>
              <a:ea typeface="+mn-ea"/>
              <a:cs typeface="+mn-cs"/>
            </a:rPr>
            <a:t>１０１，９７２</a:t>
          </a:r>
          <a:r>
            <a:rPr kumimoji="1" lang="ja-JP" altLang="ja-JP" sz="1100">
              <a:solidFill>
                <a:sysClr val="windowText" lastClr="000000"/>
              </a:solidFill>
              <a:effectLst/>
              <a:latin typeface="+mn-lt"/>
              <a:ea typeface="+mn-ea"/>
              <a:cs typeface="+mn-cs"/>
            </a:rPr>
            <a:t>円少なくなっている</a:t>
          </a:r>
          <a:r>
            <a:rPr kumimoji="1" lang="ja-JP" altLang="en-US" sz="1100">
              <a:solidFill>
                <a:sysClr val="windowText" lastClr="000000"/>
              </a:solidFill>
              <a:effectLst/>
              <a:latin typeface="+mn-lt"/>
              <a:ea typeface="+mn-ea"/>
              <a:cs typeface="+mn-cs"/>
            </a:rPr>
            <a:t>が、経常収支比率における割合は類似団体と比較して２．５％大きくなっている。これは、需用費の増が主な要因である。</a:t>
          </a:r>
          <a:r>
            <a:rPr kumimoji="1" lang="ja-JP" altLang="ja-JP" sz="1100">
              <a:solidFill>
                <a:sysClr val="windowText" lastClr="000000"/>
              </a:solidFill>
              <a:effectLst/>
              <a:latin typeface="+mn-lt"/>
              <a:ea typeface="+mn-ea"/>
              <a:cs typeface="+mn-cs"/>
            </a:rPr>
            <a:t>その他に</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、様々な法改正に</a:t>
          </a:r>
          <a:r>
            <a:rPr kumimoji="1" lang="ja-JP" altLang="en-US" sz="1100">
              <a:solidFill>
                <a:sysClr val="windowText" lastClr="000000"/>
              </a:solidFill>
              <a:effectLst/>
              <a:latin typeface="+mn-lt"/>
              <a:ea typeface="+mn-ea"/>
              <a:cs typeface="+mn-cs"/>
            </a:rPr>
            <a:t>伴い改修を行った</a:t>
          </a:r>
          <a:r>
            <a:rPr kumimoji="1" lang="ja-JP" altLang="ja-JP" sz="1100">
              <a:solidFill>
                <a:sysClr val="windowText" lastClr="000000"/>
              </a:solidFill>
              <a:effectLst/>
              <a:latin typeface="+mn-lt"/>
              <a:ea typeface="+mn-ea"/>
              <a:cs typeface="+mn-cs"/>
            </a:rPr>
            <a:t>電算</a:t>
          </a:r>
          <a:r>
            <a:rPr kumimoji="1" lang="ja-JP" altLang="en-US" sz="1100">
              <a:solidFill>
                <a:sysClr val="windowText" lastClr="000000"/>
              </a:solidFill>
              <a:effectLst/>
              <a:latin typeface="+mn-lt"/>
              <a:ea typeface="+mn-ea"/>
              <a:cs typeface="+mn-cs"/>
            </a:rPr>
            <a:t>機器の使用料</a:t>
          </a:r>
          <a:r>
            <a:rPr kumimoji="1" lang="ja-JP" altLang="ja-JP" sz="1100">
              <a:solidFill>
                <a:sysClr val="windowText" lastClr="000000"/>
              </a:solidFill>
              <a:effectLst/>
              <a:latin typeface="+mn-lt"/>
              <a:ea typeface="+mn-ea"/>
              <a:cs typeface="+mn-cs"/>
            </a:rPr>
            <a:t>など、削減できない費用の増が見込まれるため、今後も無駄を省いた行政運営を行っていく。</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66040</xdr:rowOff>
    </xdr:from>
    <xdr:to>
      <xdr:col>24</xdr:col>
      <xdr:colOff>31750</xdr:colOff>
      <xdr:row>18</xdr:row>
      <xdr:rowOff>35560</xdr:rowOff>
    </xdr:to>
    <xdr:cxnSp macro="">
      <xdr:nvCxnSpPr>
        <xdr:cNvPr id="125" name="直線コネクタ 124"/>
        <xdr:cNvCxnSpPr/>
      </xdr:nvCxnSpPr>
      <xdr:spPr>
        <a:xfrm>
          <a:off x="15671800" y="280924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66040</xdr:rowOff>
    </xdr:from>
    <xdr:to>
      <xdr:col>22</xdr:col>
      <xdr:colOff>565150</xdr:colOff>
      <xdr:row>16</xdr:row>
      <xdr:rowOff>66040</xdr:rowOff>
    </xdr:to>
    <xdr:cxnSp macro="">
      <xdr:nvCxnSpPr>
        <xdr:cNvPr id="128" name="直線コネクタ 127"/>
        <xdr:cNvCxnSpPr/>
      </xdr:nvCxnSpPr>
      <xdr:spPr>
        <a:xfrm>
          <a:off x="14782800" y="2809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xdr:rowOff>
    </xdr:from>
    <xdr:to>
      <xdr:col>21</xdr:col>
      <xdr:colOff>361950</xdr:colOff>
      <xdr:row>16</xdr:row>
      <xdr:rowOff>66040</xdr:rowOff>
    </xdr:to>
    <xdr:cxnSp macro="">
      <xdr:nvCxnSpPr>
        <xdr:cNvPr id="131" name="直線コネクタ 130"/>
        <xdr:cNvCxnSpPr/>
      </xdr:nvCxnSpPr>
      <xdr:spPr>
        <a:xfrm>
          <a:off x="13893800" y="274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5080</xdr:rowOff>
    </xdr:from>
    <xdr:to>
      <xdr:col>20</xdr:col>
      <xdr:colOff>158750</xdr:colOff>
      <xdr:row>16</xdr:row>
      <xdr:rowOff>5080</xdr:rowOff>
    </xdr:to>
    <xdr:cxnSp macro="">
      <xdr:nvCxnSpPr>
        <xdr:cNvPr id="134" name="直線コネクタ 133"/>
        <xdr:cNvCxnSpPr/>
      </xdr:nvCxnSpPr>
      <xdr:spPr>
        <a:xfrm>
          <a:off x="13004800" y="2748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156210</xdr:rowOff>
    </xdr:from>
    <xdr:to>
      <xdr:col>24</xdr:col>
      <xdr:colOff>82550</xdr:colOff>
      <xdr:row>18</xdr:row>
      <xdr:rowOff>86360</xdr:rowOff>
    </xdr:to>
    <xdr:sp macro="" textlink="">
      <xdr:nvSpPr>
        <xdr:cNvPr id="144" name="円/楕円 143"/>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128287</xdr:rowOff>
    </xdr:from>
    <xdr:ext cx="762000" cy="259045"/>
    <xdr:sp macro="" textlink="">
      <xdr:nvSpPr>
        <xdr:cNvPr id="145"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xdr:rowOff>
    </xdr:from>
    <xdr:to>
      <xdr:col>22</xdr:col>
      <xdr:colOff>615950</xdr:colOff>
      <xdr:row>16</xdr:row>
      <xdr:rowOff>116840</xdr:rowOff>
    </xdr:to>
    <xdr:sp macro="" textlink="">
      <xdr:nvSpPr>
        <xdr:cNvPr id="146" name="円/楕円 145"/>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127017</xdr:rowOff>
    </xdr:from>
    <xdr:ext cx="736600" cy="259045"/>
    <xdr:sp macro="" textlink="">
      <xdr:nvSpPr>
        <xdr:cNvPr id="147" name="テキスト ボックス 146"/>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xdr:rowOff>
    </xdr:from>
    <xdr:to>
      <xdr:col>21</xdr:col>
      <xdr:colOff>412750</xdr:colOff>
      <xdr:row>16</xdr:row>
      <xdr:rowOff>116840</xdr:rowOff>
    </xdr:to>
    <xdr:sp macro="" textlink="">
      <xdr:nvSpPr>
        <xdr:cNvPr id="148" name="円/楕円 147"/>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49" name="テキスト ボックス 148"/>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125730</xdr:rowOff>
    </xdr:from>
    <xdr:to>
      <xdr:col>20</xdr:col>
      <xdr:colOff>209550</xdr:colOff>
      <xdr:row>16</xdr:row>
      <xdr:rowOff>55880</xdr:rowOff>
    </xdr:to>
    <xdr:sp macro="" textlink="">
      <xdr:nvSpPr>
        <xdr:cNvPr id="150" name="円/楕円 149"/>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66057</xdr:rowOff>
    </xdr:from>
    <xdr:ext cx="762000" cy="259045"/>
    <xdr:sp macro="" textlink="">
      <xdr:nvSpPr>
        <xdr:cNvPr id="151" name="テキスト ボックス 150"/>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52" name="円/楕円 151"/>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66057</xdr:rowOff>
    </xdr:from>
    <xdr:ext cx="762000" cy="259045"/>
    <xdr:sp macro="" textlink="">
      <xdr:nvSpPr>
        <xdr:cNvPr id="153" name="テキスト ボックス 152"/>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本町における扶助費の占める割合は例年大きく、</a:t>
          </a:r>
          <a:r>
            <a:rPr kumimoji="1" lang="ja-JP" altLang="en-US" sz="1100">
              <a:solidFill>
                <a:sysClr val="windowText" lastClr="000000"/>
              </a:solidFill>
              <a:effectLst/>
              <a:latin typeface="+mn-lt"/>
              <a:ea typeface="+mn-ea"/>
              <a:cs typeface="+mn-cs"/>
            </a:rPr>
            <a:t>類似団体平均を大きく上回っている</a:t>
          </a:r>
          <a:r>
            <a:rPr kumimoji="1" lang="ja-JP" altLang="ja-JP" sz="1100">
              <a:solidFill>
                <a:sysClr val="windowText" lastClr="000000"/>
              </a:solidFill>
              <a:effectLst/>
              <a:latin typeface="+mn-lt"/>
              <a:ea typeface="+mn-ea"/>
              <a:cs typeface="+mn-cs"/>
            </a:rPr>
            <a:t>。要因としては、例年上昇する介護費用や、対象年齢の引き上げが行われた子ども医療費など、福祉政策に対する費用の増加が</a:t>
          </a:r>
          <a:r>
            <a:rPr kumimoji="1" lang="ja-JP" altLang="en-US" sz="1100">
              <a:solidFill>
                <a:sysClr val="windowText" lastClr="000000"/>
              </a:solidFill>
              <a:effectLst/>
              <a:latin typeface="+mn-lt"/>
              <a:ea typeface="+mn-ea"/>
              <a:cs typeface="+mn-cs"/>
            </a:rPr>
            <a:t>考えられる</a:t>
          </a:r>
          <a:r>
            <a:rPr kumimoji="1" lang="ja-JP" altLang="ja-JP" sz="1100">
              <a:solidFill>
                <a:sysClr val="windowText" lastClr="000000"/>
              </a:solidFill>
              <a:effectLst/>
              <a:latin typeface="+mn-lt"/>
              <a:ea typeface="+mn-ea"/>
              <a:cs typeface="+mn-cs"/>
            </a:rPr>
            <a:t>。住民福祉の向上や、安定した福祉サービスの提供ができるよう努めなければならないが、限られた一般財源の中でコントロールしなければならない</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、介護予防、健康管理等の徹底を促し、抑制できる部分については、各種施策を取り組んでいかなければならない。</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20865</xdr:rowOff>
    </xdr:from>
    <xdr:to>
      <xdr:col>7</xdr:col>
      <xdr:colOff>15875</xdr:colOff>
      <xdr:row>61</xdr:row>
      <xdr:rowOff>69850</xdr:rowOff>
    </xdr:to>
    <xdr:cxnSp macro="">
      <xdr:nvCxnSpPr>
        <xdr:cNvPr id="187" name="直線コネクタ 186"/>
        <xdr:cNvCxnSpPr/>
      </xdr:nvCxnSpPr>
      <xdr:spPr>
        <a:xfrm>
          <a:off x="3987800" y="104793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159657</xdr:rowOff>
    </xdr:from>
    <xdr:to>
      <xdr:col>5</xdr:col>
      <xdr:colOff>549275</xdr:colOff>
      <xdr:row>61</xdr:row>
      <xdr:rowOff>20865</xdr:rowOff>
    </xdr:to>
    <xdr:cxnSp macro="">
      <xdr:nvCxnSpPr>
        <xdr:cNvPr id="190" name="直線コネクタ 189"/>
        <xdr:cNvCxnSpPr/>
      </xdr:nvCxnSpPr>
      <xdr:spPr>
        <a:xfrm>
          <a:off x="3098800" y="10103757"/>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159657</xdr:rowOff>
    </xdr:from>
    <xdr:to>
      <xdr:col>4</xdr:col>
      <xdr:colOff>346075</xdr:colOff>
      <xdr:row>61</xdr:row>
      <xdr:rowOff>102507</xdr:rowOff>
    </xdr:to>
    <xdr:cxnSp macro="">
      <xdr:nvCxnSpPr>
        <xdr:cNvPr id="193" name="直線コネクタ 192"/>
        <xdr:cNvCxnSpPr/>
      </xdr:nvCxnSpPr>
      <xdr:spPr>
        <a:xfrm flipV="1">
          <a:off x="2209800" y="101037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61</xdr:row>
      <xdr:rowOff>102507</xdr:rowOff>
    </xdr:from>
    <xdr:to>
      <xdr:col>3</xdr:col>
      <xdr:colOff>142875</xdr:colOff>
      <xdr:row>62</xdr:row>
      <xdr:rowOff>61685</xdr:rowOff>
    </xdr:to>
    <xdr:cxnSp macro="">
      <xdr:nvCxnSpPr>
        <xdr:cNvPr id="196" name="直線コネクタ 195"/>
        <xdr:cNvCxnSpPr/>
      </xdr:nvCxnSpPr>
      <xdr:spPr>
        <a:xfrm flipV="1">
          <a:off x="1320800" y="10560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19050</xdr:rowOff>
    </xdr:from>
    <xdr:to>
      <xdr:col>7</xdr:col>
      <xdr:colOff>66675</xdr:colOff>
      <xdr:row>61</xdr:row>
      <xdr:rowOff>120650</xdr:rowOff>
    </xdr:to>
    <xdr:sp macro="" textlink="">
      <xdr:nvSpPr>
        <xdr:cNvPr id="206" name="円/楕円 205"/>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162577</xdr:rowOff>
    </xdr:from>
    <xdr:ext cx="762000" cy="259045"/>
    <xdr:sp macro="" textlink="">
      <xdr:nvSpPr>
        <xdr:cNvPr id="207" name="扶助費該当値テキスト"/>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141515</xdr:rowOff>
    </xdr:from>
    <xdr:to>
      <xdr:col>5</xdr:col>
      <xdr:colOff>600075</xdr:colOff>
      <xdr:row>61</xdr:row>
      <xdr:rowOff>71665</xdr:rowOff>
    </xdr:to>
    <xdr:sp macro="" textlink="">
      <xdr:nvSpPr>
        <xdr:cNvPr id="208" name="円/楕円 207"/>
        <xdr:cNvSpPr/>
      </xdr:nvSpPr>
      <xdr:spPr>
        <a:xfrm>
          <a:off x="3937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56442</xdr:rowOff>
    </xdr:from>
    <xdr:ext cx="736600" cy="259045"/>
    <xdr:sp macro="" textlink="">
      <xdr:nvSpPr>
        <xdr:cNvPr id="209" name="テキスト ボックス 208"/>
        <xdr:cNvSpPr txBox="1"/>
      </xdr:nvSpPr>
      <xdr:spPr>
        <a:xfrm>
          <a:off x="3606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108857</xdr:rowOff>
    </xdr:from>
    <xdr:to>
      <xdr:col>4</xdr:col>
      <xdr:colOff>396875</xdr:colOff>
      <xdr:row>59</xdr:row>
      <xdr:rowOff>39007</xdr:rowOff>
    </xdr:to>
    <xdr:sp macro="" textlink="">
      <xdr:nvSpPr>
        <xdr:cNvPr id="210" name="円/楕円 209"/>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23784</xdr:rowOff>
    </xdr:from>
    <xdr:ext cx="762000" cy="259045"/>
    <xdr:sp macro="" textlink="">
      <xdr:nvSpPr>
        <xdr:cNvPr id="211" name="テキスト ボックス 210"/>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xdr:col>
      <xdr:colOff>92075</xdr:colOff>
      <xdr:row>61</xdr:row>
      <xdr:rowOff>51707</xdr:rowOff>
    </xdr:from>
    <xdr:to>
      <xdr:col>3</xdr:col>
      <xdr:colOff>193675</xdr:colOff>
      <xdr:row>61</xdr:row>
      <xdr:rowOff>153307</xdr:rowOff>
    </xdr:to>
    <xdr:sp macro="" textlink="">
      <xdr:nvSpPr>
        <xdr:cNvPr id="212" name="円/楕円 211"/>
        <xdr:cNvSpPr/>
      </xdr:nvSpPr>
      <xdr:spPr>
        <a:xfrm>
          <a:off x="2159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61</xdr:row>
      <xdr:rowOff>138084</xdr:rowOff>
    </xdr:from>
    <xdr:ext cx="762000" cy="259045"/>
    <xdr:sp macro="" textlink="">
      <xdr:nvSpPr>
        <xdr:cNvPr id="213" name="テキスト ボックス 212"/>
        <xdr:cNvSpPr txBox="1"/>
      </xdr:nvSpPr>
      <xdr:spPr>
        <a:xfrm>
          <a:off x="1828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574675</xdr:colOff>
      <xdr:row>62</xdr:row>
      <xdr:rowOff>10885</xdr:rowOff>
    </xdr:from>
    <xdr:to>
      <xdr:col>1</xdr:col>
      <xdr:colOff>676275</xdr:colOff>
      <xdr:row>62</xdr:row>
      <xdr:rowOff>112485</xdr:rowOff>
    </xdr:to>
    <xdr:sp macro="" textlink="">
      <xdr:nvSpPr>
        <xdr:cNvPr id="214" name="円/楕円 213"/>
        <xdr:cNvSpPr/>
      </xdr:nvSpPr>
      <xdr:spPr>
        <a:xfrm>
          <a:off x="1270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62</xdr:row>
      <xdr:rowOff>97262</xdr:rowOff>
    </xdr:from>
    <xdr:ext cx="762000" cy="259045"/>
    <xdr:sp macro="" textlink="">
      <xdr:nvSpPr>
        <xdr:cNvPr id="215" name="テキスト ボックス 214"/>
        <xdr:cNvSpPr txBox="1"/>
      </xdr:nvSpPr>
      <xdr:spPr>
        <a:xfrm>
          <a:off x="939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昨年度と比較して▲</a:t>
          </a:r>
          <a:r>
            <a:rPr kumimoji="1" lang="ja-JP" altLang="en-US" sz="1100">
              <a:solidFill>
                <a:sysClr val="windowText" lastClr="000000"/>
              </a:solidFill>
              <a:effectLst/>
              <a:latin typeface="+mn-lt"/>
              <a:ea typeface="+mn-ea"/>
              <a:cs typeface="+mn-cs"/>
            </a:rPr>
            <a:t>０．２ポイント</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わずかに減となって</a:t>
          </a:r>
          <a:r>
            <a:rPr kumimoji="1" lang="ja-JP" altLang="ja-JP" sz="1100">
              <a:solidFill>
                <a:sysClr val="windowText" lastClr="000000"/>
              </a:solidFill>
              <a:effectLst/>
              <a:latin typeface="+mn-lt"/>
              <a:ea typeface="+mn-ea"/>
              <a:cs typeface="+mn-cs"/>
            </a:rPr>
            <a:t>いるが、</a:t>
          </a:r>
          <a:r>
            <a:rPr kumimoji="1" lang="ja-JP" altLang="en-US" sz="1100">
              <a:solidFill>
                <a:sysClr val="windowText" lastClr="000000"/>
              </a:solidFill>
              <a:effectLst/>
              <a:latin typeface="+mn-lt"/>
              <a:ea typeface="+mn-ea"/>
              <a:cs typeface="+mn-cs"/>
            </a:rPr>
            <a:t>依然として</a:t>
          </a:r>
          <a:r>
            <a:rPr kumimoji="1" lang="ja-JP" altLang="ja-JP" sz="1100">
              <a:solidFill>
                <a:sysClr val="windowText" lastClr="000000"/>
              </a:solidFill>
              <a:effectLst/>
              <a:latin typeface="+mn-lt"/>
              <a:ea typeface="+mn-ea"/>
              <a:cs typeface="+mn-cs"/>
            </a:rPr>
            <a:t>類似団体平均よりも高い状況である。</a:t>
          </a:r>
          <a:r>
            <a:rPr kumimoji="1" lang="ja-JP" altLang="en-US" sz="1100">
              <a:solidFill>
                <a:sysClr val="windowText" lastClr="000000"/>
              </a:solidFill>
              <a:effectLst/>
              <a:latin typeface="+mn-lt"/>
              <a:ea typeface="+mn-ea"/>
              <a:cs typeface="+mn-cs"/>
            </a:rPr>
            <a:t>これは、</a:t>
          </a:r>
          <a:r>
            <a:rPr kumimoji="1" lang="ja-JP" altLang="ja-JP" sz="1100">
              <a:solidFill>
                <a:sysClr val="windowText" lastClr="000000"/>
              </a:solidFill>
              <a:effectLst/>
              <a:latin typeface="+mn-lt"/>
              <a:ea typeface="+mn-ea"/>
              <a:cs typeface="+mn-cs"/>
            </a:rPr>
            <a:t>繰出金の割合が影響しており、国民健康保険特別会計が</a:t>
          </a:r>
          <a:r>
            <a:rPr kumimoji="1" lang="ja-JP" altLang="en-US" sz="1100">
              <a:solidFill>
                <a:sysClr val="windowText" lastClr="000000"/>
              </a:solidFill>
              <a:effectLst/>
              <a:latin typeface="+mn-lt"/>
              <a:ea typeface="+mn-ea"/>
              <a:cs typeface="+mn-cs"/>
            </a:rPr>
            <a:t>３，９７２</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、介護保険特別会計が</a:t>
          </a:r>
          <a:r>
            <a:rPr kumimoji="1" lang="ja-JP" altLang="en-US" sz="1100">
              <a:solidFill>
                <a:sysClr val="windowText" lastClr="000000"/>
              </a:solidFill>
              <a:effectLst/>
              <a:latin typeface="+mn-lt"/>
              <a:ea typeface="+mn-ea"/>
              <a:cs typeface="+mn-cs"/>
            </a:rPr>
            <a:t>３，４８９</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の増</a:t>
          </a:r>
          <a:r>
            <a:rPr kumimoji="1" lang="ja-JP" altLang="ja-JP" sz="1100">
              <a:solidFill>
                <a:sysClr val="windowText" lastClr="000000"/>
              </a:solidFill>
              <a:effectLst/>
              <a:latin typeface="+mn-lt"/>
              <a:ea typeface="+mn-ea"/>
              <a:cs typeface="+mn-cs"/>
            </a:rPr>
            <a:t>、後期高齢者医療特別会計が</a:t>
          </a:r>
          <a:r>
            <a:rPr kumimoji="1" lang="ja-JP" altLang="en-US" sz="1100">
              <a:solidFill>
                <a:sysClr val="windowText" lastClr="000000"/>
              </a:solidFill>
              <a:effectLst/>
              <a:latin typeface="+mn-lt"/>
              <a:ea typeface="+mn-ea"/>
              <a:cs typeface="+mn-cs"/>
            </a:rPr>
            <a:t>６，５１１</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となっている。下水道事業は平成</a:t>
          </a:r>
          <a:r>
            <a:rPr kumimoji="1" lang="ja-JP" altLang="en-US" sz="1100">
              <a:solidFill>
                <a:sysClr val="windowText" lastClr="000000"/>
              </a:solidFill>
              <a:effectLst/>
              <a:latin typeface="+mn-lt"/>
              <a:ea typeface="+mn-ea"/>
              <a:cs typeface="+mn-cs"/>
            </a:rPr>
            <a:t>２８</a:t>
          </a:r>
          <a:r>
            <a:rPr kumimoji="1" lang="ja-JP" altLang="ja-JP" sz="1100">
              <a:solidFill>
                <a:sysClr val="windowText" lastClr="000000"/>
              </a:solidFill>
              <a:effectLst/>
              <a:latin typeface="+mn-lt"/>
              <a:ea typeface="+mn-ea"/>
              <a:cs typeface="+mn-cs"/>
            </a:rPr>
            <a:t>年度で整備事業が終了</a:t>
          </a:r>
          <a:r>
            <a:rPr kumimoji="1" lang="ja-JP" altLang="en-US" sz="1100">
              <a:solidFill>
                <a:sysClr val="windowText" lastClr="000000"/>
              </a:solidFill>
              <a:effectLst/>
              <a:latin typeface="+mn-lt"/>
              <a:ea typeface="+mn-ea"/>
              <a:cs typeface="+mn-cs"/>
            </a:rPr>
            <a:t>したが</a:t>
          </a:r>
          <a:r>
            <a:rPr kumimoji="1" lang="ja-JP" altLang="ja-JP" sz="1100">
              <a:solidFill>
                <a:sysClr val="windowText" lastClr="000000"/>
              </a:solidFill>
              <a:effectLst/>
              <a:latin typeface="+mn-lt"/>
              <a:ea typeface="+mn-ea"/>
              <a:cs typeface="+mn-cs"/>
            </a:rPr>
            <a:t>、流域下水道事業維持に係る費用が継続してかかる見込みである。また、高齢化により介護保険、後期高齢者医療の伸びは今後も増加していくと考えられるので、予防介護事業を充実させ、介護保険及び後期高齢者医療費を抑制できるよう努めていきたい。</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120142</xdr:rowOff>
    </xdr:from>
    <xdr:to>
      <xdr:col>24</xdr:col>
      <xdr:colOff>31750</xdr:colOff>
      <xdr:row>57</xdr:row>
      <xdr:rowOff>129286</xdr:rowOff>
    </xdr:to>
    <xdr:cxnSp macro="">
      <xdr:nvCxnSpPr>
        <xdr:cNvPr id="245" name="直線コネクタ 244"/>
        <xdr:cNvCxnSpPr/>
      </xdr:nvCxnSpPr>
      <xdr:spPr>
        <a:xfrm flipV="1">
          <a:off x="15671800" y="9892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129286</xdr:rowOff>
    </xdr:from>
    <xdr:to>
      <xdr:col>22</xdr:col>
      <xdr:colOff>565150</xdr:colOff>
      <xdr:row>57</xdr:row>
      <xdr:rowOff>133858</xdr:rowOff>
    </xdr:to>
    <xdr:cxnSp macro="">
      <xdr:nvCxnSpPr>
        <xdr:cNvPr id="248" name="直線コネクタ 247"/>
        <xdr:cNvCxnSpPr/>
      </xdr:nvCxnSpPr>
      <xdr:spPr>
        <a:xfrm flipV="1">
          <a:off x="14782800" y="9901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74422</xdr:rowOff>
    </xdr:from>
    <xdr:to>
      <xdr:col>21</xdr:col>
      <xdr:colOff>361950</xdr:colOff>
      <xdr:row>57</xdr:row>
      <xdr:rowOff>133858</xdr:rowOff>
    </xdr:to>
    <xdr:cxnSp macro="">
      <xdr:nvCxnSpPr>
        <xdr:cNvPr id="251" name="直線コネクタ 250"/>
        <xdr:cNvCxnSpPr/>
      </xdr:nvCxnSpPr>
      <xdr:spPr>
        <a:xfrm>
          <a:off x="13893800" y="9847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74422</xdr:rowOff>
    </xdr:from>
    <xdr:to>
      <xdr:col>20</xdr:col>
      <xdr:colOff>158750</xdr:colOff>
      <xdr:row>57</xdr:row>
      <xdr:rowOff>88138</xdr:rowOff>
    </xdr:to>
    <xdr:cxnSp macro="">
      <xdr:nvCxnSpPr>
        <xdr:cNvPr id="254" name="直線コネクタ 253"/>
        <xdr:cNvCxnSpPr/>
      </xdr:nvCxnSpPr>
      <xdr:spPr>
        <a:xfrm flipV="1">
          <a:off x="13004800" y="9847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69342</xdr:rowOff>
    </xdr:from>
    <xdr:to>
      <xdr:col>24</xdr:col>
      <xdr:colOff>82550</xdr:colOff>
      <xdr:row>57</xdr:row>
      <xdr:rowOff>170942</xdr:rowOff>
    </xdr:to>
    <xdr:sp macro="" textlink="">
      <xdr:nvSpPr>
        <xdr:cNvPr id="264" name="円/楕円 263"/>
        <xdr:cNvSpPr/>
      </xdr:nvSpPr>
      <xdr:spPr>
        <a:xfrm>
          <a:off x="164592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41419</xdr:rowOff>
    </xdr:from>
    <xdr:ext cx="762000" cy="259045"/>
    <xdr:sp macro="" textlink="">
      <xdr:nvSpPr>
        <xdr:cNvPr id="265" name="その他該当値テキスト"/>
        <xdr:cNvSpPr txBox="1"/>
      </xdr:nvSpPr>
      <xdr:spPr>
        <a:xfrm>
          <a:off x="165989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78486</xdr:rowOff>
    </xdr:from>
    <xdr:to>
      <xdr:col>22</xdr:col>
      <xdr:colOff>615950</xdr:colOff>
      <xdr:row>58</xdr:row>
      <xdr:rowOff>8636</xdr:rowOff>
    </xdr:to>
    <xdr:sp macro="" textlink="">
      <xdr:nvSpPr>
        <xdr:cNvPr id="266" name="円/楕円 265"/>
        <xdr:cNvSpPr/>
      </xdr:nvSpPr>
      <xdr:spPr>
        <a:xfrm>
          <a:off x="15621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164863</xdr:rowOff>
    </xdr:from>
    <xdr:ext cx="736600" cy="259045"/>
    <xdr:sp macro="" textlink="">
      <xdr:nvSpPr>
        <xdr:cNvPr id="267" name="テキスト ボックス 266"/>
        <xdr:cNvSpPr txBox="1"/>
      </xdr:nvSpPr>
      <xdr:spPr>
        <a:xfrm>
          <a:off x="15290800" y="993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83058</xdr:rowOff>
    </xdr:from>
    <xdr:to>
      <xdr:col>21</xdr:col>
      <xdr:colOff>412750</xdr:colOff>
      <xdr:row>58</xdr:row>
      <xdr:rowOff>13208</xdr:rowOff>
    </xdr:to>
    <xdr:sp macro="" textlink="">
      <xdr:nvSpPr>
        <xdr:cNvPr id="268" name="円/楕円 267"/>
        <xdr:cNvSpPr/>
      </xdr:nvSpPr>
      <xdr:spPr>
        <a:xfrm>
          <a:off x="14732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169435</xdr:rowOff>
    </xdr:from>
    <xdr:ext cx="762000" cy="259045"/>
    <xdr:sp macro="" textlink="">
      <xdr:nvSpPr>
        <xdr:cNvPr id="269" name="テキスト ボックス 268"/>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23622</xdr:rowOff>
    </xdr:from>
    <xdr:to>
      <xdr:col>20</xdr:col>
      <xdr:colOff>209550</xdr:colOff>
      <xdr:row>57</xdr:row>
      <xdr:rowOff>125222</xdr:rowOff>
    </xdr:to>
    <xdr:sp macro="" textlink="">
      <xdr:nvSpPr>
        <xdr:cNvPr id="270" name="円/楕円 269"/>
        <xdr:cNvSpPr/>
      </xdr:nvSpPr>
      <xdr:spPr>
        <a:xfrm>
          <a:off x="13843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109999</xdr:rowOff>
    </xdr:from>
    <xdr:ext cx="762000" cy="259045"/>
    <xdr:sp macro="" textlink="">
      <xdr:nvSpPr>
        <xdr:cNvPr id="271" name="テキスト ボックス 270"/>
        <xdr:cNvSpPr txBox="1"/>
      </xdr:nvSpPr>
      <xdr:spPr>
        <a:xfrm>
          <a:off x="13512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37338</xdr:rowOff>
    </xdr:from>
    <xdr:to>
      <xdr:col>19</xdr:col>
      <xdr:colOff>6350</xdr:colOff>
      <xdr:row>57</xdr:row>
      <xdr:rowOff>138938</xdr:rowOff>
    </xdr:to>
    <xdr:sp macro="" textlink="">
      <xdr:nvSpPr>
        <xdr:cNvPr id="272" name="円/楕円 271"/>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123715</xdr:rowOff>
    </xdr:from>
    <xdr:ext cx="762000" cy="259045"/>
    <xdr:sp macro="" textlink="">
      <xdr:nvSpPr>
        <xdr:cNvPr id="273" name="テキスト ボックス 272"/>
        <xdr:cNvSpPr txBox="1"/>
      </xdr:nvSpPr>
      <xdr:spPr>
        <a:xfrm>
          <a:off x="12623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平成２１</a:t>
          </a:r>
          <a:r>
            <a:rPr kumimoji="1" lang="ja-JP" altLang="ja-JP" sz="1100">
              <a:solidFill>
                <a:sysClr val="windowText" lastClr="000000"/>
              </a:solidFill>
              <a:effectLst/>
              <a:latin typeface="+mn-lt"/>
              <a:ea typeface="+mn-ea"/>
              <a:cs typeface="+mn-cs"/>
            </a:rPr>
            <a:t>年度を境に、補助費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が増加してきている。これまで、第</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期～第</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期行財政再建計画により、単独優遇補助金は削減または廃止を行い、補助費の縮小を図ってきた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平成２７年度中に単独補助事業の制定があったため、類似団体平均の伸びより大きく増加することとなった。平成３１年度からの第６期行財政再建計画へ向けて、</a:t>
          </a:r>
          <a:r>
            <a:rPr kumimoji="1" lang="ja-JP" altLang="ja-JP" sz="1100">
              <a:solidFill>
                <a:sysClr val="windowText" lastClr="000000"/>
              </a:solidFill>
              <a:effectLst/>
              <a:latin typeface="+mn-lt"/>
              <a:ea typeface="+mn-ea"/>
              <a:cs typeface="+mn-cs"/>
            </a:rPr>
            <a:t>引き続き見直しや廃止を検討していく。</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83566</xdr:rowOff>
    </xdr:to>
    <xdr:cxnSp macro="">
      <xdr:nvCxnSpPr>
        <xdr:cNvPr id="303" name="直線コネクタ 302"/>
        <xdr:cNvCxnSpPr/>
      </xdr:nvCxnSpPr>
      <xdr:spPr>
        <a:xfrm>
          <a:off x="15671800" y="6390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92710</xdr:rowOff>
    </xdr:to>
    <xdr:cxnSp macro="">
      <xdr:nvCxnSpPr>
        <xdr:cNvPr id="306" name="直線コネクタ 305"/>
        <xdr:cNvCxnSpPr/>
      </xdr:nvCxnSpPr>
      <xdr:spPr>
        <a:xfrm flipV="1">
          <a:off x="14782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168148</xdr:rowOff>
    </xdr:from>
    <xdr:to>
      <xdr:col>21</xdr:col>
      <xdr:colOff>361950</xdr:colOff>
      <xdr:row>37</xdr:row>
      <xdr:rowOff>92710</xdr:rowOff>
    </xdr:to>
    <xdr:cxnSp macro="">
      <xdr:nvCxnSpPr>
        <xdr:cNvPr id="309" name="直線コネクタ 308"/>
        <xdr:cNvCxnSpPr/>
      </xdr:nvCxnSpPr>
      <xdr:spPr>
        <a:xfrm>
          <a:off x="13893800" y="63403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168148</xdr:rowOff>
    </xdr:from>
    <xdr:to>
      <xdr:col>20</xdr:col>
      <xdr:colOff>158750</xdr:colOff>
      <xdr:row>37</xdr:row>
      <xdr:rowOff>5842</xdr:rowOff>
    </xdr:to>
    <xdr:cxnSp macro="">
      <xdr:nvCxnSpPr>
        <xdr:cNvPr id="312" name="直線コネクタ 311"/>
        <xdr:cNvCxnSpPr/>
      </xdr:nvCxnSpPr>
      <xdr:spPr>
        <a:xfrm flipV="1">
          <a:off x="13004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32766</xdr:rowOff>
    </xdr:from>
    <xdr:to>
      <xdr:col>24</xdr:col>
      <xdr:colOff>82550</xdr:colOff>
      <xdr:row>37</xdr:row>
      <xdr:rowOff>134366</xdr:rowOff>
    </xdr:to>
    <xdr:sp macro="" textlink="">
      <xdr:nvSpPr>
        <xdr:cNvPr id="322" name="円/楕円 321"/>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4843</xdr:rowOff>
    </xdr:from>
    <xdr:ext cx="762000" cy="259045"/>
    <xdr:sp macro="" textlink="">
      <xdr:nvSpPr>
        <xdr:cNvPr id="323"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24" name="円/楕円 323"/>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25" name="テキスト ボックス 324"/>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26" name="円/楕円 325"/>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128287</xdr:rowOff>
    </xdr:from>
    <xdr:ext cx="762000" cy="259045"/>
    <xdr:sp macro="" textlink="">
      <xdr:nvSpPr>
        <xdr:cNvPr id="327" name="テキスト ボックス 326"/>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117348</xdr:rowOff>
    </xdr:from>
    <xdr:to>
      <xdr:col>20</xdr:col>
      <xdr:colOff>209550</xdr:colOff>
      <xdr:row>37</xdr:row>
      <xdr:rowOff>47498</xdr:rowOff>
    </xdr:to>
    <xdr:sp macro="" textlink="">
      <xdr:nvSpPr>
        <xdr:cNvPr id="328" name="円/楕円 327"/>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32275</xdr:rowOff>
    </xdr:from>
    <xdr:ext cx="762000" cy="259045"/>
    <xdr:sp macro="" textlink="">
      <xdr:nvSpPr>
        <xdr:cNvPr id="329" name="テキスト ボックス 328"/>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126492</xdr:rowOff>
    </xdr:from>
    <xdr:to>
      <xdr:col>19</xdr:col>
      <xdr:colOff>6350</xdr:colOff>
      <xdr:row>37</xdr:row>
      <xdr:rowOff>56642</xdr:rowOff>
    </xdr:to>
    <xdr:sp macro="" textlink="">
      <xdr:nvSpPr>
        <xdr:cNvPr id="330" name="円/楕円 329"/>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41419</xdr:rowOff>
    </xdr:from>
    <xdr:ext cx="762000" cy="259045"/>
    <xdr:sp macro="" textlink="">
      <xdr:nvSpPr>
        <xdr:cNvPr id="331" name="テキスト ボックス 330"/>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類似団体平均の</a:t>
          </a:r>
          <a:r>
            <a:rPr kumimoji="1" lang="ja-JP" altLang="en-US" sz="1100">
              <a:solidFill>
                <a:sysClr val="windowText" lastClr="000000"/>
              </a:solidFill>
              <a:effectLst/>
              <a:latin typeface="+mn-lt"/>
              <a:ea typeface="+mn-ea"/>
              <a:cs typeface="+mn-cs"/>
            </a:rPr>
            <a:t>人口１</a:t>
          </a:r>
          <a:r>
            <a:rPr kumimoji="1" lang="ja-JP" altLang="ja-JP" sz="1100">
              <a:solidFill>
                <a:sysClr val="windowText" lastClr="000000"/>
              </a:solidFill>
              <a:effectLst/>
              <a:latin typeface="+mn-lt"/>
              <a:ea typeface="+mn-ea"/>
              <a:cs typeface="+mn-cs"/>
            </a:rPr>
            <a:t>人あたり決算額と比較して、本町の公債費は</a:t>
          </a:r>
          <a:r>
            <a:rPr kumimoji="1" lang="ja-JP" altLang="en-US" sz="1100">
              <a:solidFill>
                <a:sysClr val="windowText" lastClr="000000"/>
              </a:solidFill>
              <a:effectLst/>
              <a:latin typeface="+mn-lt"/>
              <a:ea typeface="+mn-ea"/>
              <a:cs typeface="+mn-cs"/>
            </a:rPr>
            <a:t>９０，１４０</a:t>
          </a:r>
          <a:r>
            <a:rPr kumimoji="1" lang="ja-JP" altLang="ja-JP" sz="1100">
              <a:solidFill>
                <a:sysClr val="windowText" lastClr="000000"/>
              </a:solidFill>
              <a:effectLst/>
              <a:latin typeface="+mn-lt"/>
              <a:ea typeface="+mn-ea"/>
              <a:cs typeface="+mn-cs"/>
            </a:rPr>
            <a:t>円少なくなっている。過疎地域に指定されていることもあり、過疎対策事業債での事業を中心に借入を行っているが、最近では一般財源としての借入である臨時財政対策債の発行を抑制するなど、将来に渡って負担が残らないように適正な起債管理を行っており、今後も有効的な起債活用を行っていく必要がある。</a:t>
          </a:r>
          <a:endParaRPr lang="ja-JP" altLang="ja-JP" sz="14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75</xdr:row>
      <xdr:rowOff>134620</xdr:rowOff>
    </xdr:to>
    <xdr:cxnSp macro="">
      <xdr:nvCxnSpPr>
        <xdr:cNvPr id="363" name="直線コネクタ 362"/>
        <xdr:cNvCxnSpPr/>
      </xdr:nvCxnSpPr>
      <xdr:spPr>
        <a:xfrm flipV="1">
          <a:off x="3987800" y="129514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134620</xdr:rowOff>
    </xdr:from>
    <xdr:to>
      <xdr:col>5</xdr:col>
      <xdr:colOff>549275</xdr:colOff>
      <xdr:row>75</xdr:row>
      <xdr:rowOff>161289</xdr:rowOff>
    </xdr:to>
    <xdr:cxnSp macro="">
      <xdr:nvCxnSpPr>
        <xdr:cNvPr id="366" name="直線コネクタ 365"/>
        <xdr:cNvCxnSpPr/>
      </xdr:nvCxnSpPr>
      <xdr:spPr>
        <a:xfrm flipV="1">
          <a:off x="3098800" y="129933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111760</xdr:rowOff>
    </xdr:from>
    <xdr:to>
      <xdr:col>4</xdr:col>
      <xdr:colOff>346075</xdr:colOff>
      <xdr:row>75</xdr:row>
      <xdr:rowOff>161289</xdr:rowOff>
    </xdr:to>
    <xdr:cxnSp macro="">
      <xdr:nvCxnSpPr>
        <xdr:cNvPr id="369" name="直線コネクタ 368"/>
        <xdr:cNvCxnSpPr/>
      </xdr:nvCxnSpPr>
      <xdr:spPr>
        <a:xfrm>
          <a:off x="2209800" y="12970510"/>
          <a:ext cx="8890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111760</xdr:rowOff>
    </xdr:from>
    <xdr:to>
      <xdr:col>3</xdr:col>
      <xdr:colOff>142875</xdr:colOff>
      <xdr:row>75</xdr:row>
      <xdr:rowOff>153670</xdr:rowOff>
    </xdr:to>
    <xdr:cxnSp macro="">
      <xdr:nvCxnSpPr>
        <xdr:cNvPr id="372" name="直線コネクタ 371"/>
        <xdr:cNvCxnSpPr/>
      </xdr:nvCxnSpPr>
      <xdr:spPr>
        <a:xfrm flipV="1">
          <a:off x="1320800" y="129705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82" name="円/楕円 381"/>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58437</xdr:rowOff>
    </xdr:from>
    <xdr:ext cx="762000" cy="259045"/>
    <xdr:sp macro="" textlink="">
      <xdr:nvSpPr>
        <xdr:cNvPr id="383"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83820</xdr:rowOff>
    </xdr:from>
    <xdr:to>
      <xdr:col>5</xdr:col>
      <xdr:colOff>600075</xdr:colOff>
      <xdr:row>76</xdr:row>
      <xdr:rowOff>13970</xdr:rowOff>
    </xdr:to>
    <xdr:sp macro="" textlink="">
      <xdr:nvSpPr>
        <xdr:cNvPr id="384" name="円/楕円 383"/>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24147</xdr:rowOff>
    </xdr:from>
    <xdr:ext cx="736600" cy="259045"/>
    <xdr:sp macro="" textlink="">
      <xdr:nvSpPr>
        <xdr:cNvPr id="385" name="テキスト ボックス 384"/>
        <xdr:cNvSpPr txBox="1"/>
      </xdr:nvSpPr>
      <xdr:spPr>
        <a:xfrm>
          <a:off x="3606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110490</xdr:rowOff>
    </xdr:from>
    <xdr:to>
      <xdr:col>4</xdr:col>
      <xdr:colOff>396875</xdr:colOff>
      <xdr:row>76</xdr:row>
      <xdr:rowOff>40639</xdr:rowOff>
    </xdr:to>
    <xdr:sp macro="" textlink="">
      <xdr:nvSpPr>
        <xdr:cNvPr id="386" name="円/楕円 385"/>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50817</xdr:rowOff>
    </xdr:from>
    <xdr:ext cx="762000" cy="259045"/>
    <xdr:sp macro="" textlink="">
      <xdr:nvSpPr>
        <xdr:cNvPr id="387" name="テキスト ボックス 386"/>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60960</xdr:rowOff>
    </xdr:from>
    <xdr:to>
      <xdr:col>3</xdr:col>
      <xdr:colOff>193675</xdr:colOff>
      <xdr:row>75</xdr:row>
      <xdr:rowOff>162561</xdr:rowOff>
    </xdr:to>
    <xdr:sp macro="" textlink="">
      <xdr:nvSpPr>
        <xdr:cNvPr id="388" name="円/楕円 387"/>
        <xdr:cNvSpPr/>
      </xdr:nvSpPr>
      <xdr:spPr>
        <a:xfrm>
          <a:off x="2159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1287</xdr:rowOff>
    </xdr:from>
    <xdr:ext cx="762000" cy="259045"/>
    <xdr:sp macro="" textlink="">
      <xdr:nvSpPr>
        <xdr:cNvPr id="389" name="テキスト ボックス 388"/>
        <xdr:cNvSpPr txBox="1"/>
      </xdr:nvSpPr>
      <xdr:spPr>
        <a:xfrm>
          <a:off x="1828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102870</xdr:rowOff>
    </xdr:from>
    <xdr:to>
      <xdr:col>1</xdr:col>
      <xdr:colOff>676275</xdr:colOff>
      <xdr:row>76</xdr:row>
      <xdr:rowOff>33020</xdr:rowOff>
    </xdr:to>
    <xdr:sp macro="" textlink="">
      <xdr:nvSpPr>
        <xdr:cNvPr id="390" name="円/楕円 389"/>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43197</xdr:rowOff>
    </xdr:from>
    <xdr:ext cx="762000" cy="259045"/>
    <xdr:sp macro="" textlink="">
      <xdr:nvSpPr>
        <xdr:cNvPr id="391" name="テキスト ボックス 390"/>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本町の場合、</a:t>
          </a:r>
          <a:r>
            <a:rPr kumimoji="1" lang="ja-JP" altLang="en-US" sz="1100">
              <a:solidFill>
                <a:sysClr val="windowText" lastClr="000000"/>
              </a:solidFill>
              <a:effectLst/>
              <a:latin typeface="+mn-lt"/>
              <a:ea typeface="+mn-ea"/>
              <a:cs typeface="+mn-cs"/>
            </a:rPr>
            <a:t>公債費以外の経常経費は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すべてにおいて</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平均を大きく上回っており、特に扶助費においては６．４ポイント上回っている。</a:t>
          </a:r>
          <a:r>
            <a:rPr kumimoji="1" lang="ja-JP" altLang="ja-JP" sz="1100">
              <a:solidFill>
                <a:sysClr val="windowText" lastClr="000000"/>
              </a:solidFill>
              <a:effectLst/>
              <a:latin typeface="+mn-lt"/>
              <a:ea typeface="+mn-ea"/>
              <a:cs typeface="+mn-cs"/>
            </a:rPr>
            <a:t>財源の約</a:t>
          </a:r>
          <a:r>
            <a:rPr kumimoji="1" lang="ja-JP" altLang="en-US" sz="1100">
              <a:solidFill>
                <a:sysClr val="windowText" lastClr="000000"/>
              </a:solidFill>
              <a:effectLst/>
              <a:latin typeface="+mn-lt"/>
              <a:ea typeface="+mn-ea"/>
              <a:cs typeface="+mn-cs"/>
            </a:rPr>
            <a:t>５０</a:t>
          </a:r>
          <a:r>
            <a:rPr kumimoji="1" lang="ja-JP" altLang="ja-JP" sz="1100">
              <a:solidFill>
                <a:sysClr val="windowText" lastClr="000000"/>
              </a:solidFill>
              <a:effectLst/>
              <a:latin typeface="+mn-lt"/>
              <a:ea typeface="+mn-ea"/>
              <a:cs typeface="+mn-cs"/>
            </a:rPr>
            <a:t>％を普通交付税で賄っている現状から見て、硬直した財政運営にならないよう、経常収支比率</a:t>
          </a:r>
          <a:r>
            <a:rPr kumimoji="1" lang="ja-JP" altLang="en-US" sz="1100">
              <a:solidFill>
                <a:sysClr val="windowText" lastClr="000000"/>
              </a:solidFill>
              <a:effectLst/>
              <a:latin typeface="+mn-lt"/>
              <a:ea typeface="+mn-ea"/>
              <a:cs typeface="+mn-cs"/>
            </a:rPr>
            <a:t>９０</a:t>
          </a:r>
          <a:r>
            <a:rPr kumimoji="1" lang="ja-JP" altLang="ja-JP" sz="1100">
              <a:solidFill>
                <a:sysClr val="windowText" lastClr="000000"/>
              </a:solidFill>
              <a:effectLst/>
              <a:latin typeface="+mn-lt"/>
              <a:ea typeface="+mn-ea"/>
              <a:cs typeface="+mn-cs"/>
            </a:rPr>
            <a:t>％以下を維持できる財政運営を行っていきたい。</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71482</xdr:rowOff>
    </xdr:from>
    <xdr:to>
      <xdr:col>24</xdr:col>
      <xdr:colOff>31750</xdr:colOff>
      <xdr:row>81</xdr:row>
      <xdr:rowOff>37193</xdr:rowOff>
    </xdr:to>
    <xdr:cxnSp macro="">
      <xdr:nvCxnSpPr>
        <xdr:cNvPr id="426" name="直線コネクタ 425"/>
        <xdr:cNvCxnSpPr/>
      </xdr:nvCxnSpPr>
      <xdr:spPr>
        <a:xfrm>
          <a:off x="15671800" y="1378748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61686</xdr:rowOff>
    </xdr:from>
    <xdr:to>
      <xdr:col>22</xdr:col>
      <xdr:colOff>565150</xdr:colOff>
      <xdr:row>80</xdr:row>
      <xdr:rowOff>71482</xdr:rowOff>
    </xdr:to>
    <xdr:cxnSp macro="">
      <xdr:nvCxnSpPr>
        <xdr:cNvPr id="429" name="直線コネクタ 428"/>
        <xdr:cNvCxnSpPr/>
      </xdr:nvCxnSpPr>
      <xdr:spPr>
        <a:xfrm>
          <a:off x="14782800" y="137776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82913</xdr:rowOff>
    </xdr:from>
    <xdr:to>
      <xdr:col>21</xdr:col>
      <xdr:colOff>361950</xdr:colOff>
      <xdr:row>80</xdr:row>
      <xdr:rowOff>61686</xdr:rowOff>
    </xdr:to>
    <xdr:cxnSp macro="">
      <xdr:nvCxnSpPr>
        <xdr:cNvPr id="432" name="直線コネクタ 431"/>
        <xdr:cNvCxnSpPr/>
      </xdr:nvCxnSpPr>
      <xdr:spPr>
        <a:xfrm>
          <a:off x="13893800" y="1362746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82913</xdr:rowOff>
    </xdr:from>
    <xdr:to>
      <xdr:col>20</xdr:col>
      <xdr:colOff>158750</xdr:colOff>
      <xdr:row>79</xdr:row>
      <xdr:rowOff>144962</xdr:rowOff>
    </xdr:to>
    <xdr:cxnSp macro="">
      <xdr:nvCxnSpPr>
        <xdr:cNvPr id="435" name="直線コネクタ 434"/>
        <xdr:cNvCxnSpPr/>
      </xdr:nvCxnSpPr>
      <xdr:spPr>
        <a:xfrm flipV="1">
          <a:off x="13004800" y="136274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157843</xdr:rowOff>
    </xdr:from>
    <xdr:to>
      <xdr:col>24</xdr:col>
      <xdr:colOff>82550</xdr:colOff>
      <xdr:row>81</xdr:row>
      <xdr:rowOff>87993</xdr:rowOff>
    </xdr:to>
    <xdr:sp macro="" textlink="">
      <xdr:nvSpPr>
        <xdr:cNvPr id="445" name="円/楕円 444"/>
        <xdr:cNvSpPr/>
      </xdr:nvSpPr>
      <xdr:spPr>
        <a:xfrm>
          <a:off x="164592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66420</xdr:rowOff>
    </xdr:from>
    <xdr:ext cx="762000" cy="259045"/>
    <xdr:sp macro="" textlink="">
      <xdr:nvSpPr>
        <xdr:cNvPr id="446" name="公債費以外該当値テキスト"/>
        <xdr:cNvSpPr txBox="1"/>
      </xdr:nvSpPr>
      <xdr:spPr>
        <a:xfrm>
          <a:off x="16598900" y="137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20682</xdr:rowOff>
    </xdr:from>
    <xdr:to>
      <xdr:col>22</xdr:col>
      <xdr:colOff>615950</xdr:colOff>
      <xdr:row>80</xdr:row>
      <xdr:rowOff>122282</xdr:rowOff>
    </xdr:to>
    <xdr:sp macro="" textlink="">
      <xdr:nvSpPr>
        <xdr:cNvPr id="447" name="円/楕円 446"/>
        <xdr:cNvSpPr/>
      </xdr:nvSpPr>
      <xdr:spPr>
        <a:xfrm>
          <a:off x="15621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107059</xdr:rowOff>
    </xdr:from>
    <xdr:ext cx="736600" cy="259045"/>
    <xdr:sp macro="" textlink="">
      <xdr:nvSpPr>
        <xdr:cNvPr id="448" name="テキスト ボックス 447"/>
        <xdr:cNvSpPr txBox="1"/>
      </xdr:nvSpPr>
      <xdr:spPr>
        <a:xfrm>
          <a:off x="15290800" y="138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10886</xdr:rowOff>
    </xdr:from>
    <xdr:to>
      <xdr:col>21</xdr:col>
      <xdr:colOff>412750</xdr:colOff>
      <xdr:row>80</xdr:row>
      <xdr:rowOff>112486</xdr:rowOff>
    </xdr:to>
    <xdr:sp macro="" textlink="">
      <xdr:nvSpPr>
        <xdr:cNvPr id="449" name="円/楕円 448"/>
        <xdr:cNvSpPr/>
      </xdr:nvSpPr>
      <xdr:spPr>
        <a:xfrm>
          <a:off x="14732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97263</xdr:rowOff>
    </xdr:from>
    <xdr:ext cx="762000" cy="259045"/>
    <xdr:sp macro="" textlink="">
      <xdr:nvSpPr>
        <xdr:cNvPr id="450" name="テキスト ボックス 449"/>
        <xdr:cNvSpPr txBox="1"/>
      </xdr:nvSpPr>
      <xdr:spPr>
        <a:xfrm>
          <a:off x="14401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32113</xdr:rowOff>
    </xdr:from>
    <xdr:to>
      <xdr:col>20</xdr:col>
      <xdr:colOff>209550</xdr:colOff>
      <xdr:row>79</xdr:row>
      <xdr:rowOff>133713</xdr:rowOff>
    </xdr:to>
    <xdr:sp macro="" textlink="">
      <xdr:nvSpPr>
        <xdr:cNvPr id="451" name="円/楕円 450"/>
        <xdr:cNvSpPr/>
      </xdr:nvSpPr>
      <xdr:spPr>
        <a:xfrm>
          <a:off x="13843000" y="135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118490</xdr:rowOff>
    </xdr:from>
    <xdr:ext cx="762000" cy="259045"/>
    <xdr:sp macro="" textlink="">
      <xdr:nvSpPr>
        <xdr:cNvPr id="452" name="テキスト ボックス 451"/>
        <xdr:cNvSpPr txBox="1"/>
      </xdr:nvSpPr>
      <xdr:spPr>
        <a:xfrm>
          <a:off x="13512800" y="136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94162</xdr:rowOff>
    </xdr:from>
    <xdr:to>
      <xdr:col>19</xdr:col>
      <xdr:colOff>6350</xdr:colOff>
      <xdr:row>80</xdr:row>
      <xdr:rowOff>24312</xdr:rowOff>
    </xdr:to>
    <xdr:sp macro="" textlink="">
      <xdr:nvSpPr>
        <xdr:cNvPr id="453" name="円/楕円 452"/>
        <xdr:cNvSpPr/>
      </xdr:nvSpPr>
      <xdr:spPr>
        <a:xfrm>
          <a:off x="129540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9089</xdr:rowOff>
    </xdr:from>
    <xdr:ext cx="762000" cy="259045"/>
    <xdr:sp macro="" textlink="">
      <xdr:nvSpPr>
        <xdr:cNvPr id="454" name="テキスト ボックス 453"/>
        <xdr:cNvSpPr txBox="1"/>
      </xdr:nvSpPr>
      <xdr:spPr>
        <a:xfrm>
          <a:off x="12623800" y="1372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熊本県湯前町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5559</xdr:rowOff>
    </xdr:from>
    <xdr:to>
      <xdr:col>4</xdr:col>
      <xdr:colOff>1117600</xdr:colOff>
      <xdr:row>18</xdr:row>
      <xdr:rowOff>6167</xdr:rowOff>
    </xdr:to>
    <xdr:cxnSp macro="">
      <xdr:nvCxnSpPr>
        <xdr:cNvPr id="47" name="直線コネクタ 46"/>
        <xdr:cNvCxnSpPr/>
      </xdr:nvCxnSpPr>
      <xdr:spPr bwMode="auto">
        <a:xfrm flipV="1">
          <a:off x="5003800" y="3139284"/>
          <a:ext cx="647700" cy="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6167</xdr:rowOff>
    </xdr:from>
    <xdr:to>
      <xdr:col>4</xdr:col>
      <xdr:colOff>469900</xdr:colOff>
      <xdr:row>18</xdr:row>
      <xdr:rowOff>26229</xdr:rowOff>
    </xdr:to>
    <xdr:cxnSp macro="">
      <xdr:nvCxnSpPr>
        <xdr:cNvPr id="50" name="直線コネクタ 49"/>
        <xdr:cNvCxnSpPr/>
      </xdr:nvCxnSpPr>
      <xdr:spPr bwMode="auto">
        <a:xfrm flipV="1">
          <a:off x="4305300" y="3139892"/>
          <a:ext cx="698500" cy="20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24021</xdr:rowOff>
    </xdr:from>
    <xdr:to>
      <xdr:col>3</xdr:col>
      <xdr:colOff>904875</xdr:colOff>
      <xdr:row>18</xdr:row>
      <xdr:rowOff>26229</xdr:rowOff>
    </xdr:to>
    <xdr:cxnSp macro="">
      <xdr:nvCxnSpPr>
        <xdr:cNvPr id="53" name="直線コネクタ 52"/>
        <xdr:cNvCxnSpPr/>
      </xdr:nvCxnSpPr>
      <xdr:spPr bwMode="auto">
        <a:xfrm>
          <a:off x="3606800" y="3157746"/>
          <a:ext cx="698500" cy="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19680</xdr:rowOff>
    </xdr:from>
    <xdr:to>
      <xdr:col>3</xdr:col>
      <xdr:colOff>206375</xdr:colOff>
      <xdr:row>18</xdr:row>
      <xdr:rowOff>24021</xdr:rowOff>
    </xdr:to>
    <xdr:cxnSp macro="">
      <xdr:nvCxnSpPr>
        <xdr:cNvPr id="56" name="直線コネクタ 55"/>
        <xdr:cNvCxnSpPr/>
      </xdr:nvCxnSpPr>
      <xdr:spPr bwMode="auto">
        <a:xfrm>
          <a:off x="2908300" y="3153405"/>
          <a:ext cx="698500" cy="4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126209</xdr:rowOff>
    </xdr:from>
    <xdr:to>
      <xdr:col>5</xdr:col>
      <xdr:colOff>34925</xdr:colOff>
      <xdr:row>18</xdr:row>
      <xdr:rowOff>56359</xdr:rowOff>
    </xdr:to>
    <xdr:sp macro="" textlink="">
      <xdr:nvSpPr>
        <xdr:cNvPr id="66" name="円/楕円 65"/>
        <xdr:cNvSpPr/>
      </xdr:nvSpPr>
      <xdr:spPr bwMode="auto">
        <a:xfrm>
          <a:off x="5600700" y="3088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98286</xdr:rowOff>
    </xdr:from>
    <xdr:ext cx="762000" cy="259045"/>
    <xdr:sp macro="" textlink="">
      <xdr:nvSpPr>
        <xdr:cNvPr id="67" name="人口1人当たり決算額の推移該当値テキスト130"/>
        <xdr:cNvSpPr txBox="1"/>
      </xdr:nvSpPr>
      <xdr:spPr>
        <a:xfrm>
          <a:off x="5740400" y="306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148,957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126817</xdr:rowOff>
    </xdr:from>
    <xdr:to>
      <xdr:col>4</xdr:col>
      <xdr:colOff>520700</xdr:colOff>
      <xdr:row>18</xdr:row>
      <xdr:rowOff>56967</xdr:rowOff>
    </xdr:to>
    <xdr:sp macro="" textlink="">
      <xdr:nvSpPr>
        <xdr:cNvPr id="68" name="円/楕円 67"/>
        <xdr:cNvSpPr/>
      </xdr:nvSpPr>
      <xdr:spPr bwMode="auto">
        <a:xfrm>
          <a:off x="4953000" y="3089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41744</xdr:rowOff>
    </xdr:from>
    <xdr:ext cx="736600" cy="259045"/>
    <xdr:sp macro="" textlink="">
      <xdr:nvSpPr>
        <xdr:cNvPr id="69" name="テキスト ボックス 68"/>
        <xdr:cNvSpPr txBox="1"/>
      </xdr:nvSpPr>
      <xdr:spPr>
        <a:xfrm>
          <a:off x="4622800" y="317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148,691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146879</xdr:rowOff>
    </xdr:from>
    <xdr:to>
      <xdr:col>3</xdr:col>
      <xdr:colOff>955675</xdr:colOff>
      <xdr:row>18</xdr:row>
      <xdr:rowOff>77029</xdr:rowOff>
    </xdr:to>
    <xdr:sp macro="" textlink="">
      <xdr:nvSpPr>
        <xdr:cNvPr id="70" name="円/楕円 69"/>
        <xdr:cNvSpPr/>
      </xdr:nvSpPr>
      <xdr:spPr bwMode="auto">
        <a:xfrm>
          <a:off x="4254500" y="3109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61806</xdr:rowOff>
    </xdr:from>
    <xdr:ext cx="762000" cy="259045"/>
    <xdr:sp macro="" textlink="">
      <xdr:nvSpPr>
        <xdr:cNvPr id="71" name="テキスト ボックス 70"/>
        <xdr:cNvSpPr txBox="1"/>
      </xdr:nvSpPr>
      <xdr:spPr>
        <a:xfrm>
          <a:off x="3924300" y="319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139,915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144671</xdr:rowOff>
    </xdr:from>
    <xdr:to>
      <xdr:col>3</xdr:col>
      <xdr:colOff>257175</xdr:colOff>
      <xdr:row>18</xdr:row>
      <xdr:rowOff>74821</xdr:rowOff>
    </xdr:to>
    <xdr:sp macro="" textlink="">
      <xdr:nvSpPr>
        <xdr:cNvPr id="72" name="円/楕円 71"/>
        <xdr:cNvSpPr/>
      </xdr:nvSpPr>
      <xdr:spPr bwMode="auto">
        <a:xfrm>
          <a:off x="3556000" y="310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59598</xdr:rowOff>
    </xdr:from>
    <xdr:ext cx="762000" cy="259045"/>
    <xdr:sp macro="" textlink="">
      <xdr:nvSpPr>
        <xdr:cNvPr id="73" name="テキスト ボックス 72"/>
        <xdr:cNvSpPr txBox="1"/>
      </xdr:nvSpPr>
      <xdr:spPr>
        <a:xfrm>
          <a:off x="3225800" y="31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140,881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140330</xdr:rowOff>
    </xdr:from>
    <xdr:to>
      <xdr:col>2</xdr:col>
      <xdr:colOff>692150</xdr:colOff>
      <xdr:row>18</xdr:row>
      <xdr:rowOff>70480</xdr:rowOff>
    </xdr:to>
    <xdr:sp macro="" textlink="">
      <xdr:nvSpPr>
        <xdr:cNvPr id="74" name="円/楕円 73"/>
        <xdr:cNvSpPr/>
      </xdr:nvSpPr>
      <xdr:spPr bwMode="auto">
        <a:xfrm>
          <a:off x="2857500" y="310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55257</xdr:rowOff>
    </xdr:from>
    <xdr:ext cx="762000" cy="259045"/>
    <xdr:sp macro="" textlink="">
      <xdr:nvSpPr>
        <xdr:cNvPr id="75" name="テキスト ボックス 74"/>
        <xdr:cNvSpPr txBox="1"/>
      </xdr:nvSpPr>
      <xdr:spPr>
        <a:xfrm>
          <a:off x="2527300" y="318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142,780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1366</xdr:rowOff>
    </xdr:from>
    <xdr:to>
      <xdr:col>4</xdr:col>
      <xdr:colOff>1117600</xdr:colOff>
      <xdr:row>36</xdr:row>
      <xdr:rowOff>1380</xdr:rowOff>
    </xdr:to>
    <xdr:cxnSp macro="">
      <xdr:nvCxnSpPr>
        <xdr:cNvPr id="106" name="直線コネクタ 105"/>
        <xdr:cNvCxnSpPr/>
      </xdr:nvCxnSpPr>
      <xdr:spPr bwMode="auto">
        <a:xfrm flipV="1">
          <a:off x="5003800" y="6954616"/>
          <a:ext cx="647700" cy="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324940</xdr:rowOff>
    </xdr:from>
    <xdr:to>
      <xdr:col>4</xdr:col>
      <xdr:colOff>469900</xdr:colOff>
      <xdr:row>36</xdr:row>
      <xdr:rowOff>1380</xdr:rowOff>
    </xdr:to>
    <xdr:cxnSp macro="">
      <xdr:nvCxnSpPr>
        <xdr:cNvPr id="109" name="直線コネクタ 108"/>
        <xdr:cNvCxnSpPr/>
      </xdr:nvCxnSpPr>
      <xdr:spPr bwMode="auto">
        <a:xfrm>
          <a:off x="4305300" y="6935290"/>
          <a:ext cx="698500" cy="1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315664</xdr:rowOff>
    </xdr:from>
    <xdr:to>
      <xdr:col>3</xdr:col>
      <xdr:colOff>904875</xdr:colOff>
      <xdr:row>35</xdr:row>
      <xdr:rowOff>324940</xdr:rowOff>
    </xdr:to>
    <xdr:cxnSp macro="">
      <xdr:nvCxnSpPr>
        <xdr:cNvPr id="112" name="直線コネクタ 111"/>
        <xdr:cNvCxnSpPr/>
      </xdr:nvCxnSpPr>
      <xdr:spPr bwMode="auto">
        <a:xfrm>
          <a:off x="3606800" y="6926014"/>
          <a:ext cx="698500" cy="9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299909</xdr:rowOff>
    </xdr:from>
    <xdr:to>
      <xdr:col>3</xdr:col>
      <xdr:colOff>206375</xdr:colOff>
      <xdr:row>35</xdr:row>
      <xdr:rowOff>315664</xdr:rowOff>
    </xdr:to>
    <xdr:cxnSp macro="">
      <xdr:nvCxnSpPr>
        <xdr:cNvPr id="115" name="直線コネクタ 114"/>
        <xdr:cNvCxnSpPr/>
      </xdr:nvCxnSpPr>
      <xdr:spPr bwMode="auto">
        <a:xfrm>
          <a:off x="2908300" y="6910259"/>
          <a:ext cx="698500" cy="1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293466</xdr:rowOff>
    </xdr:from>
    <xdr:to>
      <xdr:col>5</xdr:col>
      <xdr:colOff>34925</xdr:colOff>
      <xdr:row>36</xdr:row>
      <xdr:rowOff>52166</xdr:rowOff>
    </xdr:to>
    <xdr:sp macro="" textlink="">
      <xdr:nvSpPr>
        <xdr:cNvPr id="125" name="円/楕円 124"/>
        <xdr:cNvSpPr/>
      </xdr:nvSpPr>
      <xdr:spPr bwMode="auto">
        <a:xfrm>
          <a:off x="5600700" y="690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265543</xdr:rowOff>
    </xdr:from>
    <xdr:ext cx="762000" cy="259045"/>
    <xdr:sp macro="" textlink="">
      <xdr:nvSpPr>
        <xdr:cNvPr id="126" name="人口1人当たり決算額の推移該当値テキスト445"/>
        <xdr:cNvSpPr txBox="1"/>
      </xdr:nvSpPr>
      <xdr:spPr>
        <a:xfrm>
          <a:off x="5740400" y="687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14,979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293480</xdr:rowOff>
    </xdr:from>
    <xdr:to>
      <xdr:col>4</xdr:col>
      <xdr:colOff>520700</xdr:colOff>
      <xdr:row>36</xdr:row>
      <xdr:rowOff>52180</xdr:rowOff>
    </xdr:to>
    <xdr:sp macro="" textlink="">
      <xdr:nvSpPr>
        <xdr:cNvPr id="127" name="円/楕円 126"/>
        <xdr:cNvSpPr/>
      </xdr:nvSpPr>
      <xdr:spPr bwMode="auto">
        <a:xfrm>
          <a:off x="4953000" y="690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36957</xdr:rowOff>
    </xdr:from>
    <xdr:ext cx="736600" cy="259045"/>
    <xdr:sp macro="" textlink="">
      <xdr:nvSpPr>
        <xdr:cNvPr id="128" name="テキスト ボックス 127"/>
        <xdr:cNvSpPr txBox="1"/>
      </xdr:nvSpPr>
      <xdr:spPr>
        <a:xfrm>
          <a:off x="4622800" y="699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14,976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274140</xdr:rowOff>
    </xdr:from>
    <xdr:to>
      <xdr:col>3</xdr:col>
      <xdr:colOff>955675</xdr:colOff>
      <xdr:row>36</xdr:row>
      <xdr:rowOff>32840</xdr:rowOff>
    </xdr:to>
    <xdr:sp macro="" textlink="">
      <xdr:nvSpPr>
        <xdr:cNvPr id="129" name="円/楕円 128"/>
        <xdr:cNvSpPr/>
      </xdr:nvSpPr>
      <xdr:spPr bwMode="auto">
        <a:xfrm>
          <a:off x="4254500" y="688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17617</xdr:rowOff>
    </xdr:from>
    <xdr:ext cx="762000" cy="259045"/>
    <xdr:sp macro="" textlink="">
      <xdr:nvSpPr>
        <xdr:cNvPr id="130" name="テキスト ボックス 129"/>
        <xdr:cNvSpPr txBox="1"/>
      </xdr:nvSpPr>
      <xdr:spPr>
        <a:xfrm>
          <a:off x="3924300" y="697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19,206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264864</xdr:rowOff>
    </xdr:from>
    <xdr:to>
      <xdr:col>3</xdr:col>
      <xdr:colOff>257175</xdr:colOff>
      <xdr:row>36</xdr:row>
      <xdr:rowOff>23564</xdr:rowOff>
    </xdr:to>
    <xdr:sp macro="" textlink="">
      <xdr:nvSpPr>
        <xdr:cNvPr id="131" name="円/楕円 130"/>
        <xdr:cNvSpPr/>
      </xdr:nvSpPr>
      <xdr:spPr bwMode="auto">
        <a:xfrm>
          <a:off x="3556000" y="687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8341</xdr:rowOff>
    </xdr:from>
    <xdr:ext cx="762000" cy="259045"/>
    <xdr:sp macro="" textlink="">
      <xdr:nvSpPr>
        <xdr:cNvPr id="132" name="テキスト ボックス 131"/>
        <xdr:cNvSpPr txBox="1"/>
      </xdr:nvSpPr>
      <xdr:spPr>
        <a:xfrm>
          <a:off x="3225800" y="69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21,235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249109</xdr:rowOff>
    </xdr:from>
    <xdr:to>
      <xdr:col>2</xdr:col>
      <xdr:colOff>692150</xdr:colOff>
      <xdr:row>36</xdr:row>
      <xdr:rowOff>7809</xdr:rowOff>
    </xdr:to>
    <xdr:sp macro="" textlink="">
      <xdr:nvSpPr>
        <xdr:cNvPr id="133" name="円/楕円 132"/>
        <xdr:cNvSpPr/>
      </xdr:nvSpPr>
      <xdr:spPr bwMode="auto">
        <a:xfrm>
          <a:off x="2857500" y="6859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335486</xdr:rowOff>
    </xdr:from>
    <xdr:ext cx="762000" cy="259045"/>
    <xdr:sp macro="" textlink="">
      <xdr:nvSpPr>
        <xdr:cNvPr id="134" name="テキスト ボックス 133"/>
        <xdr:cNvSpPr txBox="1"/>
      </xdr:nvSpPr>
      <xdr:spPr>
        <a:xfrm>
          <a:off x="2527300" y="694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熊本県湯前町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4,080
48.37
3,305,506
3,121,575
167,773
1,879,511
2,502,003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167883</xdr:rowOff>
    </xdr:from>
    <xdr:to>
      <xdr:col>6</xdr:col>
      <xdr:colOff>511175</xdr:colOff>
      <xdr:row>38</xdr:row>
      <xdr:rowOff>171436</xdr:rowOff>
    </xdr:to>
    <xdr:cxnSp macro="">
      <xdr:nvCxnSpPr>
        <xdr:cNvPr id="63" name="直線コネクタ 62"/>
        <xdr:cNvCxnSpPr/>
      </xdr:nvCxnSpPr>
      <xdr:spPr>
        <a:xfrm>
          <a:off x="3797300" y="6682983"/>
          <a:ext cx="8382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167883</xdr:rowOff>
    </xdr:from>
    <xdr:to>
      <xdr:col>5</xdr:col>
      <xdr:colOff>358775</xdr:colOff>
      <xdr:row>39</xdr:row>
      <xdr:rowOff>7899</xdr:rowOff>
    </xdr:to>
    <xdr:cxnSp macro="">
      <xdr:nvCxnSpPr>
        <xdr:cNvPr id="66" name="直線コネクタ 65"/>
        <xdr:cNvCxnSpPr/>
      </xdr:nvCxnSpPr>
      <xdr:spPr>
        <a:xfrm flipV="1">
          <a:off x="2908300" y="6682983"/>
          <a:ext cx="889000" cy="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7899</xdr:rowOff>
    </xdr:from>
    <xdr:to>
      <xdr:col>4</xdr:col>
      <xdr:colOff>155575</xdr:colOff>
      <xdr:row>39</xdr:row>
      <xdr:rowOff>38603</xdr:rowOff>
    </xdr:to>
    <xdr:cxnSp macro="">
      <xdr:nvCxnSpPr>
        <xdr:cNvPr id="69" name="直線コネクタ 68"/>
        <xdr:cNvCxnSpPr/>
      </xdr:nvCxnSpPr>
      <xdr:spPr>
        <a:xfrm flipV="1">
          <a:off x="2019300" y="6694449"/>
          <a:ext cx="889000" cy="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38603</xdr:rowOff>
    </xdr:from>
    <xdr:to>
      <xdr:col>2</xdr:col>
      <xdr:colOff>638175</xdr:colOff>
      <xdr:row>39</xdr:row>
      <xdr:rowOff>39952</xdr:rowOff>
    </xdr:to>
    <xdr:cxnSp macro="">
      <xdr:nvCxnSpPr>
        <xdr:cNvPr id="72" name="直線コネクタ 71"/>
        <xdr:cNvCxnSpPr/>
      </xdr:nvCxnSpPr>
      <xdr:spPr>
        <a:xfrm flipV="1">
          <a:off x="1130300" y="6725153"/>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120636</xdr:rowOff>
    </xdr:from>
    <xdr:to>
      <xdr:col>6</xdr:col>
      <xdr:colOff>561975</xdr:colOff>
      <xdr:row>39</xdr:row>
      <xdr:rowOff>50786</xdr:rowOff>
    </xdr:to>
    <xdr:sp macro="" textlink="">
      <xdr:nvSpPr>
        <xdr:cNvPr id="82" name="円/楕円 81"/>
        <xdr:cNvSpPr/>
      </xdr:nvSpPr>
      <xdr:spPr>
        <a:xfrm>
          <a:off x="4584700" y="66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99063</xdr:rowOff>
    </xdr:from>
    <xdr:ext cx="599010" cy="259045"/>
    <xdr:sp macro="" textlink="">
      <xdr:nvSpPr>
        <xdr:cNvPr id="83" name="人件費該当値テキスト"/>
        <xdr:cNvSpPr txBox="1"/>
      </xdr:nvSpPr>
      <xdr:spPr>
        <a:xfrm>
          <a:off x="4686300" y="661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130,282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117083</xdr:rowOff>
    </xdr:from>
    <xdr:to>
      <xdr:col>5</xdr:col>
      <xdr:colOff>409575</xdr:colOff>
      <xdr:row>39</xdr:row>
      <xdr:rowOff>47233</xdr:rowOff>
    </xdr:to>
    <xdr:sp macro="" textlink="">
      <xdr:nvSpPr>
        <xdr:cNvPr id="84" name="円/楕円 83"/>
        <xdr:cNvSpPr/>
      </xdr:nvSpPr>
      <xdr:spPr>
        <a:xfrm>
          <a:off x="3746500" y="66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38360</xdr:rowOff>
    </xdr:from>
    <xdr:ext cx="599010" cy="259045"/>
    <xdr:sp macro="" textlink="">
      <xdr:nvSpPr>
        <xdr:cNvPr id="85" name="テキスト ボックス 84"/>
        <xdr:cNvSpPr txBox="1"/>
      </xdr:nvSpPr>
      <xdr:spPr>
        <a:xfrm>
          <a:off x="3497794" y="672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128549</xdr:rowOff>
    </xdr:from>
    <xdr:to>
      <xdr:col>4</xdr:col>
      <xdr:colOff>206375</xdr:colOff>
      <xdr:row>39</xdr:row>
      <xdr:rowOff>58699</xdr:rowOff>
    </xdr:to>
    <xdr:sp macro="" textlink="">
      <xdr:nvSpPr>
        <xdr:cNvPr id="86" name="円/楕円 85"/>
        <xdr:cNvSpPr/>
      </xdr:nvSpPr>
      <xdr:spPr>
        <a:xfrm>
          <a:off x="2857500" y="66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49826</xdr:rowOff>
    </xdr:from>
    <xdr:ext cx="599010" cy="259045"/>
    <xdr:sp macro="" textlink="">
      <xdr:nvSpPr>
        <xdr:cNvPr id="87" name="テキスト ボックス 86"/>
        <xdr:cNvSpPr txBox="1"/>
      </xdr:nvSpPr>
      <xdr:spPr>
        <a:xfrm>
          <a:off x="2608794" y="673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127,859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159253</xdr:rowOff>
    </xdr:from>
    <xdr:to>
      <xdr:col>3</xdr:col>
      <xdr:colOff>3175</xdr:colOff>
      <xdr:row>39</xdr:row>
      <xdr:rowOff>89403</xdr:rowOff>
    </xdr:to>
    <xdr:sp macro="" textlink="">
      <xdr:nvSpPr>
        <xdr:cNvPr id="88" name="円/楕円 87"/>
        <xdr:cNvSpPr/>
      </xdr:nvSpPr>
      <xdr:spPr>
        <a:xfrm>
          <a:off x="1968500" y="66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80530</xdr:rowOff>
    </xdr:from>
    <xdr:ext cx="599010" cy="259045"/>
    <xdr:sp macro="" textlink="">
      <xdr:nvSpPr>
        <xdr:cNvPr id="89" name="テキスト ボックス 88"/>
        <xdr:cNvSpPr txBox="1"/>
      </xdr:nvSpPr>
      <xdr:spPr>
        <a:xfrm>
          <a:off x="1719794" y="676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118,457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160602</xdr:rowOff>
    </xdr:from>
    <xdr:to>
      <xdr:col>1</xdr:col>
      <xdr:colOff>485775</xdr:colOff>
      <xdr:row>39</xdr:row>
      <xdr:rowOff>90752</xdr:rowOff>
    </xdr:to>
    <xdr:sp macro="" textlink="">
      <xdr:nvSpPr>
        <xdr:cNvPr id="90" name="円/楕円 89"/>
        <xdr:cNvSpPr/>
      </xdr:nvSpPr>
      <xdr:spPr>
        <a:xfrm>
          <a:off x="1079500" y="667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81879</xdr:rowOff>
    </xdr:from>
    <xdr:ext cx="599010" cy="259045"/>
    <xdr:sp macro="" textlink="">
      <xdr:nvSpPr>
        <xdr:cNvPr id="91" name="テキスト ボックス 90"/>
        <xdr:cNvSpPr txBox="1"/>
      </xdr:nvSpPr>
      <xdr:spPr>
        <a:xfrm>
          <a:off x="830794" y="676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98402</xdr:rowOff>
    </xdr:from>
    <xdr:to>
      <xdr:col>6</xdr:col>
      <xdr:colOff>511175</xdr:colOff>
      <xdr:row>58</xdr:row>
      <xdr:rowOff>109388</xdr:rowOff>
    </xdr:to>
    <xdr:cxnSp macro="">
      <xdr:nvCxnSpPr>
        <xdr:cNvPr id="122" name="直線コネクタ 121"/>
        <xdr:cNvCxnSpPr/>
      </xdr:nvCxnSpPr>
      <xdr:spPr>
        <a:xfrm flipV="1">
          <a:off x="3797300" y="10042502"/>
          <a:ext cx="8382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109388</xdr:rowOff>
    </xdr:from>
    <xdr:to>
      <xdr:col>5</xdr:col>
      <xdr:colOff>358775</xdr:colOff>
      <xdr:row>58</xdr:row>
      <xdr:rowOff>144297</xdr:rowOff>
    </xdr:to>
    <xdr:cxnSp macro="">
      <xdr:nvCxnSpPr>
        <xdr:cNvPr id="125" name="直線コネクタ 124"/>
        <xdr:cNvCxnSpPr/>
      </xdr:nvCxnSpPr>
      <xdr:spPr>
        <a:xfrm flipV="1">
          <a:off x="2908300" y="10053488"/>
          <a:ext cx="889000" cy="3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144297</xdr:rowOff>
    </xdr:from>
    <xdr:to>
      <xdr:col>4</xdr:col>
      <xdr:colOff>155575</xdr:colOff>
      <xdr:row>58</xdr:row>
      <xdr:rowOff>149533</xdr:rowOff>
    </xdr:to>
    <xdr:cxnSp macro="">
      <xdr:nvCxnSpPr>
        <xdr:cNvPr id="128" name="直線コネクタ 127"/>
        <xdr:cNvCxnSpPr/>
      </xdr:nvCxnSpPr>
      <xdr:spPr>
        <a:xfrm flipV="1">
          <a:off x="2019300" y="10088397"/>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149533</xdr:rowOff>
    </xdr:from>
    <xdr:to>
      <xdr:col>2</xdr:col>
      <xdr:colOff>638175</xdr:colOff>
      <xdr:row>58</xdr:row>
      <xdr:rowOff>162237</xdr:rowOff>
    </xdr:to>
    <xdr:cxnSp macro="">
      <xdr:nvCxnSpPr>
        <xdr:cNvPr id="131" name="直線コネクタ 130"/>
        <xdr:cNvCxnSpPr/>
      </xdr:nvCxnSpPr>
      <xdr:spPr>
        <a:xfrm flipV="1">
          <a:off x="1130300" y="10093633"/>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47602</xdr:rowOff>
    </xdr:from>
    <xdr:to>
      <xdr:col>6</xdr:col>
      <xdr:colOff>561975</xdr:colOff>
      <xdr:row>58</xdr:row>
      <xdr:rowOff>149202</xdr:rowOff>
    </xdr:to>
    <xdr:sp macro="" textlink="">
      <xdr:nvSpPr>
        <xdr:cNvPr id="141" name="円/楕円 140"/>
        <xdr:cNvSpPr/>
      </xdr:nvSpPr>
      <xdr:spPr>
        <a:xfrm>
          <a:off x="4584700" y="99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133979</xdr:rowOff>
    </xdr:from>
    <xdr:ext cx="599010" cy="259045"/>
    <xdr:sp macro="" textlink="">
      <xdr:nvSpPr>
        <xdr:cNvPr id="142" name="物件費該当値テキスト"/>
        <xdr:cNvSpPr txBox="1"/>
      </xdr:nvSpPr>
      <xdr:spPr>
        <a:xfrm>
          <a:off x="4686300" y="990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105,292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58588</xdr:rowOff>
    </xdr:from>
    <xdr:to>
      <xdr:col>5</xdr:col>
      <xdr:colOff>409575</xdr:colOff>
      <xdr:row>58</xdr:row>
      <xdr:rowOff>160188</xdr:rowOff>
    </xdr:to>
    <xdr:sp macro="" textlink="">
      <xdr:nvSpPr>
        <xdr:cNvPr id="143" name="円/楕円 142"/>
        <xdr:cNvSpPr/>
      </xdr:nvSpPr>
      <xdr:spPr>
        <a:xfrm>
          <a:off x="3746500" y="100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151315</xdr:rowOff>
    </xdr:from>
    <xdr:ext cx="534377" cy="259045"/>
    <xdr:sp macro="" textlink="">
      <xdr:nvSpPr>
        <xdr:cNvPr id="144" name="テキスト ボックス 143"/>
        <xdr:cNvSpPr txBox="1"/>
      </xdr:nvSpPr>
      <xdr:spPr>
        <a:xfrm>
          <a:off x="3530111" y="1009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93497</xdr:rowOff>
    </xdr:from>
    <xdr:to>
      <xdr:col>4</xdr:col>
      <xdr:colOff>206375</xdr:colOff>
      <xdr:row>59</xdr:row>
      <xdr:rowOff>23647</xdr:rowOff>
    </xdr:to>
    <xdr:sp macro="" textlink="">
      <xdr:nvSpPr>
        <xdr:cNvPr id="145" name="円/楕円 144"/>
        <xdr:cNvSpPr/>
      </xdr:nvSpPr>
      <xdr:spPr>
        <a:xfrm>
          <a:off x="2857500" y="100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14774</xdr:rowOff>
    </xdr:from>
    <xdr:ext cx="534377" cy="259045"/>
    <xdr:sp macro="" textlink="">
      <xdr:nvSpPr>
        <xdr:cNvPr id="146" name="テキスト ボックス 145"/>
        <xdr:cNvSpPr txBox="1"/>
      </xdr:nvSpPr>
      <xdr:spPr>
        <a:xfrm>
          <a:off x="2641111" y="101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98733</xdr:rowOff>
    </xdr:from>
    <xdr:to>
      <xdr:col>3</xdr:col>
      <xdr:colOff>3175</xdr:colOff>
      <xdr:row>59</xdr:row>
      <xdr:rowOff>28883</xdr:rowOff>
    </xdr:to>
    <xdr:sp macro="" textlink="">
      <xdr:nvSpPr>
        <xdr:cNvPr id="147" name="円/楕円 146"/>
        <xdr:cNvSpPr/>
      </xdr:nvSpPr>
      <xdr:spPr>
        <a:xfrm>
          <a:off x="1968500" y="100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20010</xdr:rowOff>
    </xdr:from>
    <xdr:ext cx="534377" cy="259045"/>
    <xdr:sp macro="" textlink="">
      <xdr:nvSpPr>
        <xdr:cNvPr id="148" name="テキスト ボックス 147"/>
        <xdr:cNvSpPr txBox="1"/>
      </xdr:nvSpPr>
      <xdr:spPr>
        <a:xfrm>
          <a:off x="1752111" y="101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73,978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111437</xdr:rowOff>
    </xdr:from>
    <xdr:to>
      <xdr:col>1</xdr:col>
      <xdr:colOff>485775</xdr:colOff>
      <xdr:row>59</xdr:row>
      <xdr:rowOff>41587</xdr:rowOff>
    </xdr:to>
    <xdr:sp macro="" textlink="">
      <xdr:nvSpPr>
        <xdr:cNvPr id="149" name="円/楕円 148"/>
        <xdr:cNvSpPr/>
      </xdr:nvSpPr>
      <xdr:spPr>
        <a:xfrm>
          <a:off x="1079500" y="100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32714</xdr:rowOff>
    </xdr:from>
    <xdr:ext cx="534377" cy="259045"/>
    <xdr:sp macro="" textlink="">
      <xdr:nvSpPr>
        <xdr:cNvPr id="150" name="テキスト ボックス 149"/>
        <xdr:cNvSpPr txBox="1"/>
      </xdr:nvSpPr>
      <xdr:spPr>
        <a:xfrm>
          <a:off x="863111" y="101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161761</xdr:rowOff>
    </xdr:from>
    <xdr:to>
      <xdr:col>6</xdr:col>
      <xdr:colOff>511175</xdr:colOff>
      <xdr:row>78</xdr:row>
      <xdr:rowOff>164655</xdr:rowOff>
    </xdr:to>
    <xdr:cxnSp macro="">
      <xdr:nvCxnSpPr>
        <xdr:cNvPr id="179" name="直線コネクタ 178"/>
        <xdr:cNvCxnSpPr/>
      </xdr:nvCxnSpPr>
      <xdr:spPr>
        <a:xfrm flipV="1">
          <a:off x="3797300" y="13534861"/>
          <a:ext cx="8382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164655</xdr:rowOff>
    </xdr:from>
    <xdr:to>
      <xdr:col>5</xdr:col>
      <xdr:colOff>358775</xdr:colOff>
      <xdr:row>79</xdr:row>
      <xdr:rowOff>14326</xdr:rowOff>
    </xdr:to>
    <xdr:cxnSp macro="">
      <xdr:nvCxnSpPr>
        <xdr:cNvPr id="182" name="直線コネクタ 181"/>
        <xdr:cNvCxnSpPr/>
      </xdr:nvCxnSpPr>
      <xdr:spPr>
        <a:xfrm flipV="1">
          <a:off x="2908300" y="13537755"/>
          <a:ext cx="889000" cy="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14326</xdr:rowOff>
    </xdr:from>
    <xdr:to>
      <xdr:col>4</xdr:col>
      <xdr:colOff>155575</xdr:colOff>
      <xdr:row>79</xdr:row>
      <xdr:rowOff>15303</xdr:rowOff>
    </xdr:to>
    <xdr:cxnSp macro="">
      <xdr:nvCxnSpPr>
        <xdr:cNvPr id="185" name="直線コネクタ 184"/>
        <xdr:cNvCxnSpPr/>
      </xdr:nvCxnSpPr>
      <xdr:spPr>
        <a:xfrm flipV="1">
          <a:off x="2019300" y="13558876"/>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14542</xdr:rowOff>
    </xdr:from>
    <xdr:to>
      <xdr:col>2</xdr:col>
      <xdr:colOff>638175</xdr:colOff>
      <xdr:row>79</xdr:row>
      <xdr:rowOff>15303</xdr:rowOff>
    </xdr:to>
    <xdr:cxnSp macro="">
      <xdr:nvCxnSpPr>
        <xdr:cNvPr id="188" name="直線コネクタ 187"/>
        <xdr:cNvCxnSpPr/>
      </xdr:nvCxnSpPr>
      <xdr:spPr>
        <a:xfrm>
          <a:off x="1130300" y="1355909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110961</xdr:rowOff>
    </xdr:from>
    <xdr:to>
      <xdr:col>6</xdr:col>
      <xdr:colOff>561975</xdr:colOff>
      <xdr:row>79</xdr:row>
      <xdr:rowOff>41111</xdr:rowOff>
    </xdr:to>
    <xdr:sp macro="" textlink="">
      <xdr:nvSpPr>
        <xdr:cNvPr id="198" name="円/楕円 197"/>
        <xdr:cNvSpPr/>
      </xdr:nvSpPr>
      <xdr:spPr>
        <a:xfrm>
          <a:off x="45847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25888</xdr:rowOff>
    </xdr:from>
    <xdr:ext cx="469744" cy="259045"/>
    <xdr:sp macro="" textlink="">
      <xdr:nvSpPr>
        <xdr:cNvPr id="199" name="維持補修費該当値テキスト"/>
        <xdr:cNvSpPr txBox="1"/>
      </xdr:nvSpPr>
      <xdr:spPr>
        <a:xfrm>
          <a:off x="4686300" y="133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113855</xdr:rowOff>
    </xdr:from>
    <xdr:to>
      <xdr:col>5</xdr:col>
      <xdr:colOff>409575</xdr:colOff>
      <xdr:row>79</xdr:row>
      <xdr:rowOff>44005</xdr:rowOff>
    </xdr:to>
    <xdr:sp macro="" textlink="">
      <xdr:nvSpPr>
        <xdr:cNvPr id="200" name="円/楕円 199"/>
        <xdr:cNvSpPr/>
      </xdr:nvSpPr>
      <xdr:spPr>
        <a:xfrm>
          <a:off x="3746500" y="134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35132</xdr:rowOff>
    </xdr:from>
    <xdr:ext cx="469744" cy="259045"/>
    <xdr:sp macro="" textlink="">
      <xdr:nvSpPr>
        <xdr:cNvPr id="201" name="テキスト ボックス 200"/>
        <xdr:cNvSpPr txBox="1"/>
      </xdr:nvSpPr>
      <xdr:spPr>
        <a:xfrm>
          <a:off x="3562427" y="1357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134976</xdr:rowOff>
    </xdr:from>
    <xdr:to>
      <xdr:col>4</xdr:col>
      <xdr:colOff>206375</xdr:colOff>
      <xdr:row>79</xdr:row>
      <xdr:rowOff>65126</xdr:rowOff>
    </xdr:to>
    <xdr:sp macro="" textlink="">
      <xdr:nvSpPr>
        <xdr:cNvPr id="202" name="円/楕円 201"/>
        <xdr:cNvSpPr/>
      </xdr:nvSpPr>
      <xdr:spPr>
        <a:xfrm>
          <a:off x="2857500" y="135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56253</xdr:rowOff>
    </xdr:from>
    <xdr:ext cx="469744" cy="259045"/>
    <xdr:sp macro="" textlink="">
      <xdr:nvSpPr>
        <xdr:cNvPr id="203" name="テキスト ボックス 202"/>
        <xdr:cNvSpPr txBox="1"/>
      </xdr:nvSpPr>
      <xdr:spPr>
        <a:xfrm>
          <a:off x="2673427" y="136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135953</xdr:rowOff>
    </xdr:from>
    <xdr:to>
      <xdr:col>3</xdr:col>
      <xdr:colOff>3175</xdr:colOff>
      <xdr:row>79</xdr:row>
      <xdr:rowOff>66103</xdr:rowOff>
    </xdr:to>
    <xdr:sp macro="" textlink="">
      <xdr:nvSpPr>
        <xdr:cNvPr id="204" name="円/楕円 203"/>
        <xdr:cNvSpPr/>
      </xdr:nvSpPr>
      <xdr:spPr>
        <a:xfrm>
          <a:off x="1968500" y="135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57230</xdr:rowOff>
    </xdr:from>
    <xdr:ext cx="469744" cy="259045"/>
    <xdr:sp macro="" textlink="">
      <xdr:nvSpPr>
        <xdr:cNvPr id="205" name="テキスト ボックス 204"/>
        <xdr:cNvSpPr txBox="1"/>
      </xdr:nvSpPr>
      <xdr:spPr>
        <a:xfrm>
          <a:off x="1784427" y="136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135192</xdr:rowOff>
    </xdr:from>
    <xdr:to>
      <xdr:col>1</xdr:col>
      <xdr:colOff>485775</xdr:colOff>
      <xdr:row>79</xdr:row>
      <xdr:rowOff>65342</xdr:rowOff>
    </xdr:to>
    <xdr:sp macro="" textlink="">
      <xdr:nvSpPr>
        <xdr:cNvPr id="206" name="円/楕円 205"/>
        <xdr:cNvSpPr/>
      </xdr:nvSpPr>
      <xdr:spPr>
        <a:xfrm>
          <a:off x="1079500" y="135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56469</xdr:rowOff>
    </xdr:from>
    <xdr:ext cx="469744" cy="259045"/>
    <xdr:sp macro="" textlink="">
      <xdr:nvSpPr>
        <xdr:cNvPr id="207" name="テキスト ボックス 206"/>
        <xdr:cNvSpPr txBox="1"/>
      </xdr:nvSpPr>
      <xdr:spPr>
        <a:xfrm>
          <a:off x="895427" y="1360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57764</xdr:rowOff>
    </xdr:from>
    <xdr:to>
      <xdr:col>6</xdr:col>
      <xdr:colOff>511175</xdr:colOff>
      <xdr:row>94</xdr:row>
      <xdr:rowOff>88635</xdr:rowOff>
    </xdr:to>
    <xdr:cxnSp macro="">
      <xdr:nvCxnSpPr>
        <xdr:cNvPr id="239" name="直線コネクタ 238"/>
        <xdr:cNvCxnSpPr/>
      </xdr:nvCxnSpPr>
      <xdr:spPr>
        <a:xfrm flipV="1">
          <a:off x="3797300" y="16174064"/>
          <a:ext cx="838200" cy="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88635</xdr:rowOff>
    </xdr:from>
    <xdr:to>
      <xdr:col>5</xdr:col>
      <xdr:colOff>358775</xdr:colOff>
      <xdr:row>96</xdr:row>
      <xdr:rowOff>40063</xdr:rowOff>
    </xdr:to>
    <xdr:cxnSp macro="">
      <xdr:nvCxnSpPr>
        <xdr:cNvPr id="242" name="直線コネクタ 241"/>
        <xdr:cNvCxnSpPr/>
      </xdr:nvCxnSpPr>
      <xdr:spPr>
        <a:xfrm flipV="1">
          <a:off x="2908300" y="16204935"/>
          <a:ext cx="889000" cy="29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76901</xdr:rowOff>
    </xdr:from>
    <xdr:to>
      <xdr:col>4</xdr:col>
      <xdr:colOff>155575</xdr:colOff>
      <xdr:row>96</xdr:row>
      <xdr:rowOff>40063</xdr:rowOff>
    </xdr:to>
    <xdr:cxnSp macro="">
      <xdr:nvCxnSpPr>
        <xdr:cNvPr id="245" name="直線コネクタ 244"/>
        <xdr:cNvCxnSpPr/>
      </xdr:nvCxnSpPr>
      <xdr:spPr>
        <a:xfrm>
          <a:off x="2019300" y="16364651"/>
          <a:ext cx="889000" cy="13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76901</xdr:rowOff>
    </xdr:from>
    <xdr:to>
      <xdr:col>2</xdr:col>
      <xdr:colOff>638175</xdr:colOff>
      <xdr:row>95</xdr:row>
      <xdr:rowOff>101784</xdr:rowOff>
    </xdr:to>
    <xdr:cxnSp macro="">
      <xdr:nvCxnSpPr>
        <xdr:cNvPr id="248" name="直線コネクタ 247"/>
        <xdr:cNvCxnSpPr/>
      </xdr:nvCxnSpPr>
      <xdr:spPr>
        <a:xfrm flipV="1">
          <a:off x="1130300" y="16364651"/>
          <a:ext cx="889000" cy="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6964</xdr:rowOff>
    </xdr:from>
    <xdr:to>
      <xdr:col>6</xdr:col>
      <xdr:colOff>561975</xdr:colOff>
      <xdr:row>94</xdr:row>
      <xdr:rowOff>108564</xdr:rowOff>
    </xdr:to>
    <xdr:sp macro="" textlink="">
      <xdr:nvSpPr>
        <xdr:cNvPr id="258" name="円/楕円 257"/>
        <xdr:cNvSpPr/>
      </xdr:nvSpPr>
      <xdr:spPr>
        <a:xfrm>
          <a:off x="4584700" y="161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29841</xdr:rowOff>
    </xdr:from>
    <xdr:ext cx="599010" cy="259045"/>
    <xdr:sp macro="" textlink="">
      <xdr:nvSpPr>
        <xdr:cNvPr id="259" name="扶助費該当値テキスト"/>
        <xdr:cNvSpPr txBox="1"/>
      </xdr:nvSpPr>
      <xdr:spPr>
        <a:xfrm>
          <a:off x="4686300" y="1597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112,527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37835</xdr:rowOff>
    </xdr:from>
    <xdr:to>
      <xdr:col>5</xdr:col>
      <xdr:colOff>409575</xdr:colOff>
      <xdr:row>94</xdr:row>
      <xdr:rowOff>139435</xdr:rowOff>
    </xdr:to>
    <xdr:sp macro="" textlink="">
      <xdr:nvSpPr>
        <xdr:cNvPr id="260" name="円/楕円 259"/>
        <xdr:cNvSpPr/>
      </xdr:nvSpPr>
      <xdr:spPr>
        <a:xfrm>
          <a:off x="3746500" y="161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155962</xdr:rowOff>
    </xdr:from>
    <xdr:ext cx="599010" cy="259045"/>
    <xdr:sp macro="" textlink="">
      <xdr:nvSpPr>
        <xdr:cNvPr id="261" name="テキスト ボックス 260"/>
        <xdr:cNvSpPr txBox="1"/>
      </xdr:nvSpPr>
      <xdr:spPr>
        <a:xfrm>
          <a:off x="3497794" y="1592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109,691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160713</xdr:rowOff>
    </xdr:from>
    <xdr:to>
      <xdr:col>4</xdr:col>
      <xdr:colOff>206375</xdr:colOff>
      <xdr:row>96</xdr:row>
      <xdr:rowOff>90863</xdr:rowOff>
    </xdr:to>
    <xdr:sp macro="" textlink="">
      <xdr:nvSpPr>
        <xdr:cNvPr id="262" name="円/楕円 261"/>
        <xdr:cNvSpPr/>
      </xdr:nvSpPr>
      <xdr:spPr>
        <a:xfrm>
          <a:off x="2857500" y="164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107390</xdr:rowOff>
    </xdr:from>
    <xdr:ext cx="534377" cy="259045"/>
    <xdr:sp macro="" textlink="">
      <xdr:nvSpPr>
        <xdr:cNvPr id="263" name="テキスト ボックス 262"/>
        <xdr:cNvSpPr txBox="1"/>
      </xdr:nvSpPr>
      <xdr:spPr>
        <a:xfrm>
          <a:off x="2641111" y="162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82,653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26101</xdr:rowOff>
    </xdr:from>
    <xdr:to>
      <xdr:col>3</xdr:col>
      <xdr:colOff>3175</xdr:colOff>
      <xdr:row>95</xdr:row>
      <xdr:rowOff>127701</xdr:rowOff>
    </xdr:to>
    <xdr:sp macro="" textlink="">
      <xdr:nvSpPr>
        <xdr:cNvPr id="264" name="円/楕円 263"/>
        <xdr:cNvSpPr/>
      </xdr:nvSpPr>
      <xdr:spPr>
        <a:xfrm>
          <a:off x="1968500" y="1631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144228</xdr:rowOff>
    </xdr:from>
    <xdr:ext cx="534377" cy="259045"/>
    <xdr:sp macro="" textlink="">
      <xdr:nvSpPr>
        <xdr:cNvPr id="265" name="テキスト ボックス 264"/>
        <xdr:cNvSpPr txBox="1"/>
      </xdr:nvSpPr>
      <xdr:spPr>
        <a:xfrm>
          <a:off x="1752111" y="1608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95,019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50984</xdr:rowOff>
    </xdr:from>
    <xdr:to>
      <xdr:col>1</xdr:col>
      <xdr:colOff>485775</xdr:colOff>
      <xdr:row>95</xdr:row>
      <xdr:rowOff>152584</xdr:rowOff>
    </xdr:to>
    <xdr:sp macro="" textlink="">
      <xdr:nvSpPr>
        <xdr:cNvPr id="266" name="円/楕円 265"/>
        <xdr:cNvSpPr/>
      </xdr:nvSpPr>
      <xdr:spPr>
        <a:xfrm>
          <a:off x="1079500" y="163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169111</xdr:rowOff>
    </xdr:from>
    <xdr:ext cx="534377" cy="259045"/>
    <xdr:sp macro="" textlink="">
      <xdr:nvSpPr>
        <xdr:cNvPr id="267" name="テキスト ボックス 266"/>
        <xdr:cNvSpPr txBox="1"/>
      </xdr:nvSpPr>
      <xdr:spPr>
        <a:xfrm>
          <a:off x="863111" y="161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83301</xdr:rowOff>
    </xdr:from>
    <xdr:to>
      <xdr:col>15</xdr:col>
      <xdr:colOff>180975</xdr:colOff>
      <xdr:row>37</xdr:row>
      <xdr:rowOff>121007</xdr:rowOff>
    </xdr:to>
    <xdr:cxnSp macro="">
      <xdr:nvCxnSpPr>
        <xdr:cNvPr id="298" name="直線コネクタ 297"/>
        <xdr:cNvCxnSpPr/>
      </xdr:nvCxnSpPr>
      <xdr:spPr>
        <a:xfrm flipV="1">
          <a:off x="9639300" y="6426951"/>
          <a:ext cx="838200" cy="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121007</xdr:rowOff>
    </xdr:from>
    <xdr:to>
      <xdr:col>14</xdr:col>
      <xdr:colOff>28575</xdr:colOff>
      <xdr:row>37</xdr:row>
      <xdr:rowOff>161397</xdr:rowOff>
    </xdr:to>
    <xdr:cxnSp macro="">
      <xdr:nvCxnSpPr>
        <xdr:cNvPr id="301" name="直線コネクタ 300"/>
        <xdr:cNvCxnSpPr/>
      </xdr:nvCxnSpPr>
      <xdr:spPr>
        <a:xfrm flipV="1">
          <a:off x="8750300" y="6464657"/>
          <a:ext cx="889000" cy="4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161397</xdr:rowOff>
    </xdr:from>
    <xdr:to>
      <xdr:col>12</xdr:col>
      <xdr:colOff>511175</xdr:colOff>
      <xdr:row>38</xdr:row>
      <xdr:rowOff>14123</xdr:rowOff>
    </xdr:to>
    <xdr:cxnSp macro="">
      <xdr:nvCxnSpPr>
        <xdr:cNvPr id="304" name="直線コネクタ 303"/>
        <xdr:cNvCxnSpPr/>
      </xdr:nvCxnSpPr>
      <xdr:spPr>
        <a:xfrm flipV="1">
          <a:off x="7861300" y="6505047"/>
          <a:ext cx="8890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14123</xdr:rowOff>
    </xdr:from>
    <xdr:to>
      <xdr:col>11</xdr:col>
      <xdr:colOff>307975</xdr:colOff>
      <xdr:row>38</xdr:row>
      <xdr:rowOff>19806</xdr:rowOff>
    </xdr:to>
    <xdr:cxnSp macro="">
      <xdr:nvCxnSpPr>
        <xdr:cNvPr id="307" name="直線コネクタ 306"/>
        <xdr:cNvCxnSpPr/>
      </xdr:nvCxnSpPr>
      <xdr:spPr>
        <a:xfrm flipV="1">
          <a:off x="6972300" y="6529223"/>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32501</xdr:rowOff>
    </xdr:from>
    <xdr:to>
      <xdr:col>15</xdr:col>
      <xdr:colOff>231775</xdr:colOff>
      <xdr:row>37</xdr:row>
      <xdr:rowOff>134101</xdr:rowOff>
    </xdr:to>
    <xdr:sp macro="" textlink="">
      <xdr:nvSpPr>
        <xdr:cNvPr id="317" name="円/楕円 316"/>
        <xdr:cNvSpPr/>
      </xdr:nvSpPr>
      <xdr:spPr>
        <a:xfrm>
          <a:off x="10426700" y="63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10928</xdr:rowOff>
    </xdr:from>
    <xdr:ext cx="599010" cy="259045"/>
    <xdr:sp macro="" textlink="">
      <xdr:nvSpPr>
        <xdr:cNvPr id="318" name="補助費等該当値テキスト"/>
        <xdr:cNvSpPr txBox="1"/>
      </xdr:nvSpPr>
      <xdr:spPr>
        <a:xfrm>
          <a:off x="10528300" y="635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109,770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70207</xdr:rowOff>
    </xdr:from>
    <xdr:to>
      <xdr:col>14</xdr:col>
      <xdr:colOff>79375</xdr:colOff>
      <xdr:row>38</xdr:row>
      <xdr:rowOff>357</xdr:rowOff>
    </xdr:to>
    <xdr:sp macro="" textlink="">
      <xdr:nvSpPr>
        <xdr:cNvPr id="319" name="円/楕円 318"/>
        <xdr:cNvSpPr/>
      </xdr:nvSpPr>
      <xdr:spPr>
        <a:xfrm>
          <a:off x="9588500" y="64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162934</xdr:rowOff>
    </xdr:from>
    <xdr:ext cx="534377" cy="259045"/>
    <xdr:sp macro="" textlink="">
      <xdr:nvSpPr>
        <xdr:cNvPr id="320" name="テキスト ボックス 319"/>
        <xdr:cNvSpPr txBox="1"/>
      </xdr:nvSpPr>
      <xdr:spPr>
        <a:xfrm>
          <a:off x="9372111" y="65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98,224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110598</xdr:rowOff>
    </xdr:from>
    <xdr:to>
      <xdr:col>12</xdr:col>
      <xdr:colOff>561975</xdr:colOff>
      <xdr:row>38</xdr:row>
      <xdr:rowOff>40748</xdr:rowOff>
    </xdr:to>
    <xdr:sp macro="" textlink="">
      <xdr:nvSpPr>
        <xdr:cNvPr id="321" name="円/楕円 320"/>
        <xdr:cNvSpPr/>
      </xdr:nvSpPr>
      <xdr:spPr>
        <a:xfrm>
          <a:off x="8699500" y="64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31874</xdr:rowOff>
    </xdr:from>
    <xdr:ext cx="534377" cy="259045"/>
    <xdr:sp macro="" textlink="">
      <xdr:nvSpPr>
        <xdr:cNvPr id="322" name="テキスト ボックス 321"/>
        <xdr:cNvSpPr txBox="1"/>
      </xdr:nvSpPr>
      <xdr:spPr>
        <a:xfrm>
          <a:off x="8483111" y="65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134774</xdr:rowOff>
    </xdr:from>
    <xdr:to>
      <xdr:col>11</xdr:col>
      <xdr:colOff>358775</xdr:colOff>
      <xdr:row>38</xdr:row>
      <xdr:rowOff>64923</xdr:rowOff>
    </xdr:to>
    <xdr:sp macro="" textlink="">
      <xdr:nvSpPr>
        <xdr:cNvPr id="323" name="円/楕円 322"/>
        <xdr:cNvSpPr/>
      </xdr:nvSpPr>
      <xdr:spPr>
        <a:xfrm>
          <a:off x="7810500" y="64784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56050</xdr:rowOff>
    </xdr:from>
    <xdr:ext cx="534377" cy="259045"/>
    <xdr:sp macro="" textlink="">
      <xdr:nvSpPr>
        <xdr:cNvPr id="324" name="テキスト ボックス 323"/>
        <xdr:cNvSpPr txBox="1"/>
      </xdr:nvSpPr>
      <xdr:spPr>
        <a:xfrm>
          <a:off x="7594111" y="65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78,453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140456</xdr:rowOff>
    </xdr:from>
    <xdr:to>
      <xdr:col>10</xdr:col>
      <xdr:colOff>155575</xdr:colOff>
      <xdr:row>38</xdr:row>
      <xdr:rowOff>70606</xdr:rowOff>
    </xdr:to>
    <xdr:sp macro="" textlink="">
      <xdr:nvSpPr>
        <xdr:cNvPr id="325" name="円/楕円 324"/>
        <xdr:cNvSpPr/>
      </xdr:nvSpPr>
      <xdr:spPr>
        <a:xfrm>
          <a:off x="6921500" y="64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61733</xdr:rowOff>
    </xdr:from>
    <xdr:ext cx="534377" cy="259045"/>
    <xdr:sp macro="" textlink="">
      <xdr:nvSpPr>
        <xdr:cNvPr id="326" name="テキスト ボックス 325"/>
        <xdr:cNvSpPr txBox="1"/>
      </xdr:nvSpPr>
      <xdr:spPr>
        <a:xfrm>
          <a:off x="6705111" y="65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161020</xdr:rowOff>
    </xdr:from>
    <xdr:to>
      <xdr:col>15</xdr:col>
      <xdr:colOff>180975</xdr:colOff>
      <xdr:row>58</xdr:row>
      <xdr:rowOff>168965</xdr:rowOff>
    </xdr:to>
    <xdr:cxnSp macro="">
      <xdr:nvCxnSpPr>
        <xdr:cNvPr id="355" name="直線コネクタ 354"/>
        <xdr:cNvCxnSpPr/>
      </xdr:nvCxnSpPr>
      <xdr:spPr>
        <a:xfrm>
          <a:off x="9639300" y="10105120"/>
          <a:ext cx="8382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145804</xdr:rowOff>
    </xdr:from>
    <xdr:to>
      <xdr:col>14</xdr:col>
      <xdr:colOff>28575</xdr:colOff>
      <xdr:row>58</xdr:row>
      <xdr:rowOff>161020</xdr:rowOff>
    </xdr:to>
    <xdr:cxnSp macro="">
      <xdr:nvCxnSpPr>
        <xdr:cNvPr id="358" name="直線コネクタ 357"/>
        <xdr:cNvCxnSpPr/>
      </xdr:nvCxnSpPr>
      <xdr:spPr>
        <a:xfrm>
          <a:off x="8750300" y="10089904"/>
          <a:ext cx="889000" cy="1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145804</xdr:rowOff>
    </xdr:from>
    <xdr:to>
      <xdr:col>12</xdr:col>
      <xdr:colOff>511175</xdr:colOff>
      <xdr:row>58</xdr:row>
      <xdr:rowOff>164678</xdr:rowOff>
    </xdr:to>
    <xdr:cxnSp macro="">
      <xdr:nvCxnSpPr>
        <xdr:cNvPr id="361" name="直線コネクタ 360"/>
        <xdr:cNvCxnSpPr/>
      </xdr:nvCxnSpPr>
      <xdr:spPr>
        <a:xfrm flipV="1">
          <a:off x="7861300" y="10089904"/>
          <a:ext cx="889000" cy="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164678</xdr:rowOff>
    </xdr:from>
    <xdr:to>
      <xdr:col>11</xdr:col>
      <xdr:colOff>307975</xdr:colOff>
      <xdr:row>59</xdr:row>
      <xdr:rowOff>15319</xdr:rowOff>
    </xdr:to>
    <xdr:cxnSp macro="">
      <xdr:nvCxnSpPr>
        <xdr:cNvPr id="364" name="直線コネクタ 363"/>
        <xdr:cNvCxnSpPr/>
      </xdr:nvCxnSpPr>
      <xdr:spPr>
        <a:xfrm flipV="1">
          <a:off x="6972300" y="10108778"/>
          <a:ext cx="889000" cy="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118165</xdr:rowOff>
    </xdr:from>
    <xdr:to>
      <xdr:col>15</xdr:col>
      <xdr:colOff>231775</xdr:colOff>
      <xdr:row>59</xdr:row>
      <xdr:rowOff>48315</xdr:rowOff>
    </xdr:to>
    <xdr:sp macro="" textlink="">
      <xdr:nvSpPr>
        <xdr:cNvPr id="374" name="円/楕円 373"/>
        <xdr:cNvSpPr/>
      </xdr:nvSpPr>
      <xdr:spPr>
        <a:xfrm>
          <a:off x="10426700" y="100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33092</xdr:rowOff>
    </xdr:from>
    <xdr:ext cx="599010" cy="259045"/>
    <xdr:sp macro="" textlink="">
      <xdr:nvSpPr>
        <xdr:cNvPr id="375" name="普通建設事業費該当値テキスト"/>
        <xdr:cNvSpPr txBox="1"/>
      </xdr:nvSpPr>
      <xdr:spPr>
        <a:xfrm>
          <a:off x="10528300" y="99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110220</xdr:rowOff>
    </xdr:from>
    <xdr:to>
      <xdr:col>14</xdr:col>
      <xdr:colOff>79375</xdr:colOff>
      <xdr:row>59</xdr:row>
      <xdr:rowOff>40370</xdr:rowOff>
    </xdr:to>
    <xdr:sp macro="" textlink="">
      <xdr:nvSpPr>
        <xdr:cNvPr id="376" name="円/楕円 375"/>
        <xdr:cNvSpPr/>
      </xdr:nvSpPr>
      <xdr:spPr>
        <a:xfrm>
          <a:off x="9588500" y="10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31497</xdr:rowOff>
    </xdr:from>
    <xdr:ext cx="599010" cy="259045"/>
    <xdr:sp macro="" textlink="">
      <xdr:nvSpPr>
        <xdr:cNvPr id="377" name="テキスト ボックス 376"/>
        <xdr:cNvSpPr txBox="1"/>
      </xdr:nvSpPr>
      <xdr:spPr>
        <a:xfrm>
          <a:off x="9339794" y="1014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144,040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95004</xdr:rowOff>
    </xdr:from>
    <xdr:to>
      <xdr:col>12</xdr:col>
      <xdr:colOff>561975</xdr:colOff>
      <xdr:row>59</xdr:row>
      <xdr:rowOff>25154</xdr:rowOff>
    </xdr:to>
    <xdr:sp macro="" textlink="">
      <xdr:nvSpPr>
        <xdr:cNvPr id="378" name="円/楕円 377"/>
        <xdr:cNvSpPr/>
      </xdr:nvSpPr>
      <xdr:spPr>
        <a:xfrm>
          <a:off x="8699500" y="100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16281</xdr:rowOff>
    </xdr:from>
    <xdr:ext cx="599010" cy="259045"/>
    <xdr:sp macro="" textlink="">
      <xdr:nvSpPr>
        <xdr:cNvPr id="379" name="テキスト ボックス 378"/>
        <xdr:cNvSpPr txBox="1"/>
      </xdr:nvSpPr>
      <xdr:spPr>
        <a:xfrm>
          <a:off x="8450794" y="101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183,981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113878</xdr:rowOff>
    </xdr:from>
    <xdr:to>
      <xdr:col>11</xdr:col>
      <xdr:colOff>358775</xdr:colOff>
      <xdr:row>59</xdr:row>
      <xdr:rowOff>44028</xdr:rowOff>
    </xdr:to>
    <xdr:sp macro="" textlink="">
      <xdr:nvSpPr>
        <xdr:cNvPr id="380" name="円/楕円 379"/>
        <xdr:cNvSpPr/>
      </xdr:nvSpPr>
      <xdr:spPr>
        <a:xfrm>
          <a:off x="7810500" y="1005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35155</xdr:rowOff>
    </xdr:from>
    <xdr:ext cx="599010" cy="259045"/>
    <xdr:sp macro="" textlink="">
      <xdr:nvSpPr>
        <xdr:cNvPr id="381" name="テキスト ボックス 380"/>
        <xdr:cNvSpPr txBox="1"/>
      </xdr:nvSpPr>
      <xdr:spPr>
        <a:xfrm>
          <a:off x="7561794" y="1015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135969</xdr:rowOff>
    </xdr:from>
    <xdr:to>
      <xdr:col>10</xdr:col>
      <xdr:colOff>155575</xdr:colOff>
      <xdr:row>59</xdr:row>
      <xdr:rowOff>66119</xdr:rowOff>
    </xdr:to>
    <xdr:sp macro="" textlink="">
      <xdr:nvSpPr>
        <xdr:cNvPr id="382" name="円/楕円 381"/>
        <xdr:cNvSpPr/>
      </xdr:nvSpPr>
      <xdr:spPr>
        <a:xfrm>
          <a:off x="6921500" y="100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57246</xdr:rowOff>
    </xdr:from>
    <xdr:ext cx="534377" cy="259045"/>
    <xdr:sp macro="" textlink="">
      <xdr:nvSpPr>
        <xdr:cNvPr id="383" name="テキスト ボックス 382"/>
        <xdr:cNvSpPr txBox="1"/>
      </xdr:nvSpPr>
      <xdr:spPr>
        <a:xfrm>
          <a:off x="6705111" y="1017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17853</xdr:rowOff>
    </xdr:from>
    <xdr:to>
      <xdr:col>15</xdr:col>
      <xdr:colOff>180975</xdr:colOff>
      <xdr:row>79</xdr:row>
      <xdr:rowOff>21045</xdr:rowOff>
    </xdr:to>
    <xdr:cxnSp macro="">
      <xdr:nvCxnSpPr>
        <xdr:cNvPr id="412" name="直線コネクタ 411"/>
        <xdr:cNvCxnSpPr/>
      </xdr:nvCxnSpPr>
      <xdr:spPr>
        <a:xfrm>
          <a:off x="9639300" y="13562403"/>
          <a:ext cx="8382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80769</xdr:rowOff>
    </xdr:from>
    <xdr:to>
      <xdr:col>14</xdr:col>
      <xdr:colOff>28575</xdr:colOff>
      <xdr:row>79</xdr:row>
      <xdr:rowOff>17853</xdr:rowOff>
    </xdr:to>
    <xdr:cxnSp macro="">
      <xdr:nvCxnSpPr>
        <xdr:cNvPr id="415" name="直線コネクタ 414"/>
        <xdr:cNvCxnSpPr/>
      </xdr:nvCxnSpPr>
      <xdr:spPr>
        <a:xfrm>
          <a:off x="8750300" y="13453869"/>
          <a:ext cx="889000" cy="1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141695</xdr:rowOff>
    </xdr:from>
    <xdr:to>
      <xdr:col>15</xdr:col>
      <xdr:colOff>231775</xdr:colOff>
      <xdr:row>79</xdr:row>
      <xdr:rowOff>71845</xdr:rowOff>
    </xdr:to>
    <xdr:sp macro="" textlink="">
      <xdr:nvSpPr>
        <xdr:cNvPr id="425" name="円/楕円 424"/>
        <xdr:cNvSpPr/>
      </xdr:nvSpPr>
      <xdr:spPr>
        <a:xfrm>
          <a:off x="10426700" y="135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56622</xdr:rowOff>
    </xdr:from>
    <xdr:ext cx="534377" cy="259045"/>
    <xdr:sp macro="" textlink="">
      <xdr:nvSpPr>
        <xdr:cNvPr id="426" name="普通建設事業費 （ うち新規整備　）該当値テキスト"/>
        <xdr:cNvSpPr txBox="1"/>
      </xdr:nvSpPr>
      <xdr:spPr>
        <a:xfrm>
          <a:off x="10528300" y="134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138503</xdr:rowOff>
    </xdr:from>
    <xdr:to>
      <xdr:col>14</xdr:col>
      <xdr:colOff>79375</xdr:colOff>
      <xdr:row>79</xdr:row>
      <xdr:rowOff>68653</xdr:rowOff>
    </xdr:to>
    <xdr:sp macro="" textlink="">
      <xdr:nvSpPr>
        <xdr:cNvPr id="427" name="円/楕円 426"/>
        <xdr:cNvSpPr/>
      </xdr:nvSpPr>
      <xdr:spPr>
        <a:xfrm>
          <a:off x="9588500" y="135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59780</xdr:rowOff>
    </xdr:from>
    <xdr:ext cx="534377" cy="259045"/>
    <xdr:sp macro="" textlink="">
      <xdr:nvSpPr>
        <xdr:cNvPr id="428" name="テキスト ボックス 427"/>
        <xdr:cNvSpPr txBox="1"/>
      </xdr:nvSpPr>
      <xdr:spPr>
        <a:xfrm>
          <a:off x="9372111" y="1360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29969</xdr:rowOff>
    </xdr:from>
    <xdr:to>
      <xdr:col>12</xdr:col>
      <xdr:colOff>561975</xdr:colOff>
      <xdr:row>78</xdr:row>
      <xdr:rowOff>131569</xdr:rowOff>
    </xdr:to>
    <xdr:sp macro="" textlink="">
      <xdr:nvSpPr>
        <xdr:cNvPr id="429" name="円/楕円 428"/>
        <xdr:cNvSpPr/>
      </xdr:nvSpPr>
      <xdr:spPr>
        <a:xfrm>
          <a:off x="8699500" y="134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122696</xdr:rowOff>
    </xdr:from>
    <xdr:ext cx="599010" cy="259045"/>
    <xdr:sp macro="" textlink="">
      <xdr:nvSpPr>
        <xdr:cNvPr id="430" name="テキスト ボックス 429"/>
        <xdr:cNvSpPr txBox="1"/>
      </xdr:nvSpPr>
      <xdr:spPr>
        <a:xfrm>
          <a:off x="8450794" y="1349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6302</xdr:rowOff>
    </xdr:from>
    <xdr:to>
      <xdr:col>15</xdr:col>
      <xdr:colOff>180975</xdr:colOff>
      <xdr:row>99</xdr:row>
      <xdr:rowOff>10804</xdr:rowOff>
    </xdr:to>
    <xdr:cxnSp macro="">
      <xdr:nvCxnSpPr>
        <xdr:cNvPr id="459" name="直線コネクタ 458"/>
        <xdr:cNvCxnSpPr/>
      </xdr:nvCxnSpPr>
      <xdr:spPr>
        <a:xfrm>
          <a:off x="9639300" y="16979852"/>
          <a:ext cx="838200"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6302</xdr:rowOff>
    </xdr:from>
    <xdr:to>
      <xdr:col>14</xdr:col>
      <xdr:colOff>28575</xdr:colOff>
      <xdr:row>99</xdr:row>
      <xdr:rowOff>23332</xdr:rowOff>
    </xdr:to>
    <xdr:cxnSp macro="">
      <xdr:nvCxnSpPr>
        <xdr:cNvPr id="462" name="直線コネクタ 461"/>
        <xdr:cNvCxnSpPr/>
      </xdr:nvCxnSpPr>
      <xdr:spPr>
        <a:xfrm flipV="1">
          <a:off x="8750300" y="16979852"/>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131454</xdr:rowOff>
    </xdr:from>
    <xdr:to>
      <xdr:col>15</xdr:col>
      <xdr:colOff>231775</xdr:colOff>
      <xdr:row>99</xdr:row>
      <xdr:rowOff>61604</xdr:rowOff>
    </xdr:to>
    <xdr:sp macro="" textlink="">
      <xdr:nvSpPr>
        <xdr:cNvPr id="472" name="円/楕円 471"/>
        <xdr:cNvSpPr/>
      </xdr:nvSpPr>
      <xdr:spPr>
        <a:xfrm>
          <a:off x="10426700" y="169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87689</xdr:rowOff>
    </xdr:from>
    <xdr:ext cx="534377" cy="259045"/>
    <xdr:sp macro="" textlink="">
      <xdr:nvSpPr>
        <xdr:cNvPr id="473" name="普通建設事業費 （ うち更新整備　）該当値テキスト"/>
        <xdr:cNvSpPr txBox="1"/>
      </xdr:nvSpPr>
      <xdr:spPr>
        <a:xfrm>
          <a:off x="10528300" y="168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88,309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126952</xdr:rowOff>
    </xdr:from>
    <xdr:to>
      <xdr:col>14</xdr:col>
      <xdr:colOff>79375</xdr:colOff>
      <xdr:row>99</xdr:row>
      <xdr:rowOff>57102</xdr:rowOff>
    </xdr:to>
    <xdr:sp macro="" textlink="">
      <xdr:nvSpPr>
        <xdr:cNvPr id="474" name="円/楕円 473"/>
        <xdr:cNvSpPr/>
      </xdr:nvSpPr>
      <xdr:spPr>
        <a:xfrm>
          <a:off x="9588500" y="169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48229</xdr:rowOff>
    </xdr:from>
    <xdr:ext cx="599010" cy="259045"/>
    <xdr:sp macro="" textlink="">
      <xdr:nvSpPr>
        <xdr:cNvPr id="475" name="テキスト ボックス 474"/>
        <xdr:cNvSpPr txBox="1"/>
      </xdr:nvSpPr>
      <xdr:spPr>
        <a:xfrm>
          <a:off x="9339794" y="1702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100,125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143982</xdr:rowOff>
    </xdr:from>
    <xdr:to>
      <xdr:col>12</xdr:col>
      <xdr:colOff>561975</xdr:colOff>
      <xdr:row>99</xdr:row>
      <xdr:rowOff>74132</xdr:rowOff>
    </xdr:to>
    <xdr:sp macro="" textlink="">
      <xdr:nvSpPr>
        <xdr:cNvPr id="476" name="円/楕円 475"/>
        <xdr:cNvSpPr/>
      </xdr:nvSpPr>
      <xdr:spPr>
        <a:xfrm>
          <a:off x="8699500" y="169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65259</xdr:rowOff>
    </xdr:from>
    <xdr:ext cx="534377" cy="259045"/>
    <xdr:sp macro="" textlink="">
      <xdr:nvSpPr>
        <xdr:cNvPr id="477" name="テキスト ボックス 476"/>
        <xdr:cNvSpPr txBox="1"/>
      </xdr:nvSpPr>
      <xdr:spPr>
        <a:xfrm>
          <a:off x="8483111" y="170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22771</xdr:rowOff>
    </xdr:from>
    <xdr:to>
      <xdr:col>23</xdr:col>
      <xdr:colOff>517525</xdr:colOff>
      <xdr:row>39</xdr:row>
      <xdr:rowOff>44400</xdr:rowOff>
    </xdr:to>
    <xdr:cxnSp macro="">
      <xdr:nvCxnSpPr>
        <xdr:cNvPr id="506" name="直線コネクタ 505"/>
        <xdr:cNvCxnSpPr/>
      </xdr:nvCxnSpPr>
      <xdr:spPr>
        <a:xfrm flipV="1">
          <a:off x="15481300" y="6709321"/>
          <a:ext cx="8382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44400</xdr:rowOff>
    </xdr:from>
    <xdr:to>
      <xdr:col>22</xdr:col>
      <xdr:colOff>365125</xdr:colOff>
      <xdr:row>39</xdr:row>
      <xdr:rowOff>44450</xdr:rowOff>
    </xdr:to>
    <xdr:cxnSp macro="">
      <xdr:nvCxnSpPr>
        <xdr:cNvPr id="509" name="直線コネクタ 508"/>
        <xdr:cNvCxnSpPr/>
      </xdr:nvCxnSpPr>
      <xdr:spPr>
        <a:xfrm flipV="1">
          <a:off x="14592300" y="6730950"/>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12" name="直線コネクタ 51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143421</xdr:rowOff>
    </xdr:from>
    <xdr:to>
      <xdr:col>23</xdr:col>
      <xdr:colOff>568325</xdr:colOff>
      <xdr:row>39</xdr:row>
      <xdr:rowOff>73571</xdr:rowOff>
    </xdr:to>
    <xdr:sp macro="" textlink="">
      <xdr:nvSpPr>
        <xdr:cNvPr id="525" name="円/楕円 524"/>
        <xdr:cNvSpPr/>
      </xdr:nvSpPr>
      <xdr:spPr>
        <a:xfrm>
          <a:off x="16268700" y="6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72630</xdr:rowOff>
    </xdr:from>
    <xdr:ext cx="469744" cy="259045"/>
    <xdr:sp macro="" textlink="">
      <xdr:nvSpPr>
        <xdr:cNvPr id="526" name="災害復旧事業費該当値テキスト"/>
        <xdr:cNvSpPr txBox="1"/>
      </xdr:nvSpPr>
      <xdr:spPr>
        <a:xfrm>
          <a:off x="16370300" y="65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165050</xdr:rowOff>
    </xdr:from>
    <xdr:to>
      <xdr:col>22</xdr:col>
      <xdr:colOff>415925</xdr:colOff>
      <xdr:row>39</xdr:row>
      <xdr:rowOff>95200</xdr:rowOff>
    </xdr:to>
    <xdr:sp macro="" textlink="">
      <xdr:nvSpPr>
        <xdr:cNvPr id="527" name="円/楕円 526"/>
        <xdr:cNvSpPr/>
      </xdr:nvSpPr>
      <xdr:spPr>
        <a:xfrm>
          <a:off x="15430500" y="66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86327</xdr:rowOff>
    </xdr:from>
    <xdr:ext cx="313932" cy="259045"/>
    <xdr:sp macro="" textlink="">
      <xdr:nvSpPr>
        <xdr:cNvPr id="528" name="テキスト ボックス 527"/>
        <xdr:cNvSpPr txBox="1"/>
      </xdr:nvSpPr>
      <xdr:spPr>
        <a:xfrm>
          <a:off x="15324333" y="6772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9" name="円/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30" name="テキスト ボックス 529"/>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1" name="円/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2" name="テキスト ボックス 531"/>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33" name="円/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4" name="テキスト ボックス 533"/>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143461</xdr:rowOff>
    </xdr:from>
    <xdr:to>
      <xdr:col>23</xdr:col>
      <xdr:colOff>517525</xdr:colOff>
      <xdr:row>78</xdr:row>
      <xdr:rowOff>144712</xdr:rowOff>
    </xdr:to>
    <xdr:cxnSp macro="">
      <xdr:nvCxnSpPr>
        <xdr:cNvPr id="618" name="直線コネクタ 617"/>
        <xdr:cNvCxnSpPr/>
      </xdr:nvCxnSpPr>
      <xdr:spPr>
        <a:xfrm>
          <a:off x="15481300" y="13516561"/>
          <a:ext cx="8382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137306</xdr:rowOff>
    </xdr:from>
    <xdr:to>
      <xdr:col>22</xdr:col>
      <xdr:colOff>365125</xdr:colOff>
      <xdr:row>78</xdr:row>
      <xdr:rowOff>143461</xdr:rowOff>
    </xdr:to>
    <xdr:cxnSp macro="">
      <xdr:nvCxnSpPr>
        <xdr:cNvPr id="621" name="直線コネクタ 620"/>
        <xdr:cNvCxnSpPr/>
      </xdr:nvCxnSpPr>
      <xdr:spPr>
        <a:xfrm>
          <a:off x="14592300" y="13510406"/>
          <a:ext cx="889000" cy="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137306</xdr:rowOff>
    </xdr:from>
    <xdr:to>
      <xdr:col>21</xdr:col>
      <xdr:colOff>161925</xdr:colOff>
      <xdr:row>78</xdr:row>
      <xdr:rowOff>141740</xdr:rowOff>
    </xdr:to>
    <xdr:cxnSp macro="">
      <xdr:nvCxnSpPr>
        <xdr:cNvPr id="624" name="直線コネクタ 623"/>
        <xdr:cNvCxnSpPr/>
      </xdr:nvCxnSpPr>
      <xdr:spPr>
        <a:xfrm flipV="1">
          <a:off x="13703300" y="13510406"/>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137847</xdr:rowOff>
    </xdr:from>
    <xdr:to>
      <xdr:col>19</xdr:col>
      <xdr:colOff>644525</xdr:colOff>
      <xdr:row>78</xdr:row>
      <xdr:rowOff>141740</xdr:rowOff>
    </xdr:to>
    <xdr:cxnSp macro="">
      <xdr:nvCxnSpPr>
        <xdr:cNvPr id="627" name="直線コネクタ 626"/>
        <xdr:cNvCxnSpPr/>
      </xdr:nvCxnSpPr>
      <xdr:spPr>
        <a:xfrm>
          <a:off x="12814300" y="13510947"/>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93912</xdr:rowOff>
    </xdr:from>
    <xdr:to>
      <xdr:col>23</xdr:col>
      <xdr:colOff>568325</xdr:colOff>
      <xdr:row>79</xdr:row>
      <xdr:rowOff>24062</xdr:rowOff>
    </xdr:to>
    <xdr:sp macro="" textlink="">
      <xdr:nvSpPr>
        <xdr:cNvPr id="637" name="円/楕円 636"/>
        <xdr:cNvSpPr/>
      </xdr:nvSpPr>
      <xdr:spPr>
        <a:xfrm>
          <a:off x="16268700" y="134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8839</xdr:rowOff>
    </xdr:from>
    <xdr:ext cx="534377" cy="259045"/>
    <xdr:sp macro="" textlink="">
      <xdr:nvSpPr>
        <xdr:cNvPr id="638" name="公債費該当値テキスト"/>
        <xdr:cNvSpPr txBox="1"/>
      </xdr:nvSpPr>
      <xdr:spPr>
        <a:xfrm>
          <a:off x="16370300" y="133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56,053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92661</xdr:rowOff>
    </xdr:from>
    <xdr:to>
      <xdr:col>22</xdr:col>
      <xdr:colOff>415925</xdr:colOff>
      <xdr:row>79</xdr:row>
      <xdr:rowOff>22811</xdr:rowOff>
    </xdr:to>
    <xdr:sp macro="" textlink="">
      <xdr:nvSpPr>
        <xdr:cNvPr id="639" name="円/楕円 638"/>
        <xdr:cNvSpPr/>
      </xdr:nvSpPr>
      <xdr:spPr>
        <a:xfrm>
          <a:off x="15430500" y="134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13938</xdr:rowOff>
    </xdr:from>
    <xdr:ext cx="534377" cy="259045"/>
    <xdr:sp macro="" textlink="">
      <xdr:nvSpPr>
        <xdr:cNvPr id="640" name="テキスト ボックス 639"/>
        <xdr:cNvSpPr txBox="1"/>
      </xdr:nvSpPr>
      <xdr:spPr>
        <a:xfrm>
          <a:off x="15214111" y="135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86506</xdr:rowOff>
    </xdr:from>
    <xdr:to>
      <xdr:col>21</xdr:col>
      <xdr:colOff>212725</xdr:colOff>
      <xdr:row>79</xdr:row>
      <xdr:rowOff>16656</xdr:rowOff>
    </xdr:to>
    <xdr:sp macro="" textlink="">
      <xdr:nvSpPr>
        <xdr:cNvPr id="641" name="円/楕円 640"/>
        <xdr:cNvSpPr/>
      </xdr:nvSpPr>
      <xdr:spPr>
        <a:xfrm>
          <a:off x="14541500" y="134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7783</xdr:rowOff>
    </xdr:from>
    <xdr:ext cx="534377" cy="259045"/>
    <xdr:sp macro="" textlink="">
      <xdr:nvSpPr>
        <xdr:cNvPr id="642" name="テキスト ボックス 641"/>
        <xdr:cNvSpPr txBox="1"/>
      </xdr:nvSpPr>
      <xdr:spPr>
        <a:xfrm>
          <a:off x="14325111" y="135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90940</xdr:rowOff>
    </xdr:from>
    <xdr:to>
      <xdr:col>20</xdr:col>
      <xdr:colOff>9525</xdr:colOff>
      <xdr:row>79</xdr:row>
      <xdr:rowOff>21090</xdr:rowOff>
    </xdr:to>
    <xdr:sp macro="" textlink="">
      <xdr:nvSpPr>
        <xdr:cNvPr id="643" name="円/楕円 642"/>
        <xdr:cNvSpPr/>
      </xdr:nvSpPr>
      <xdr:spPr>
        <a:xfrm>
          <a:off x="13652500" y="13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12217</xdr:rowOff>
    </xdr:from>
    <xdr:ext cx="534377" cy="259045"/>
    <xdr:sp macro="" textlink="">
      <xdr:nvSpPr>
        <xdr:cNvPr id="644" name="テキスト ボックス 643"/>
        <xdr:cNvSpPr txBox="1"/>
      </xdr:nvSpPr>
      <xdr:spPr>
        <a:xfrm>
          <a:off x="13436111" y="135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58,393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87047</xdr:rowOff>
    </xdr:from>
    <xdr:to>
      <xdr:col>18</xdr:col>
      <xdr:colOff>492125</xdr:colOff>
      <xdr:row>79</xdr:row>
      <xdr:rowOff>17197</xdr:rowOff>
    </xdr:to>
    <xdr:sp macro="" textlink="">
      <xdr:nvSpPr>
        <xdr:cNvPr id="645" name="円/楕円 644"/>
        <xdr:cNvSpPr/>
      </xdr:nvSpPr>
      <xdr:spPr>
        <a:xfrm>
          <a:off x="12763500" y="134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8324</xdr:rowOff>
    </xdr:from>
    <xdr:ext cx="534377" cy="259045"/>
    <xdr:sp macro="" textlink="">
      <xdr:nvSpPr>
        <xdr:cNvPr id="646" name="テキスト ボックス 645"/>
        <xdr:cNvSpPr txBox="1"/>
      </xdr:nvSpPr>
      <xdr:spPr>
        <a:xfrm>
          <a:off x="12547111" y="135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117163</xdr:rowOff>
    </xdr:from>
    <xdr:to>
      <xdr:col>23</xdr:col>
      <xdr:colOff>517525</xdr:colOff>
      <xdr:row>98</xdr:row>
      <xdr:rowOff>122670</xdr:rowOff>
    </xdr:to>
    <xdr:cxnSp macro="">
      <xdr:nvCxnSpPr>
        <xdr:cNvPr id="673" name="直線コネクタ 672"/>
        <xdr:cNvCxnSpPr/>
      </xdr:nvCxnSpPr>
      <xdr:spPr>
        <a:xfrm flipV="1">
          <a:off x="15481300" y="16919263"/>
          <a:ext cx="8382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122670</xdr:rowOff>
    </xdr:from>
    <xdr:to>
      <xdr:col>22</xdr:col>
      <xdr:colOff>365125</xdr:colOff>
      <xdr:row>98</xdr:row>
      <xdr:rowOff>133483</xdr:rowOff>
    </xdr:to>
    <xdr:cxnSp macro="">
      <xdr:nvCxnSpPr>
        <xdr:cNvPr id="676" name="直線コネクタ 675"/>
        <xdr:cNvCxnSpPr/>
      </xdr:nvCxnSpPr>
      <xdr:spPr>
        <a:xfrm flipV="1">
          <a:off x="14592300" y="16924770"/>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95309</xdr:rowOff>
    </xdr:from>
    <xdr:to>
      <xdr:col>21</xdr:col>
      <xdr:colOff>161925</xdr:colOff>
      <xdr:row>98</xdr:row>
      <xdr:rowOff>133483</xdr:rowOff>
    </xdr:to>
    <xdr:cxnSp macro="">
      <xdr:nvCxnSpPr>
        <xdr:cNvPr id="679" name="直線コネクタ 678"/>
        <xdr:cNvCxnSpPr/>
      </xdr:nvCxnSpPr>
      <xdr:spPr>
        <a:xfrm>
          <a:off x="13703300" y="16897409"/>
          <a:ext cx="889000" cy="3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95309</xdr:rowOff>
    </xdr:from>
    <xdr:to>
      <xdr:col>19</xdr:col>
      <xdr:colOff>644525</xdr:colOff>
      <xdr:row>98</xdr:row>
      <xdr:rowOff>116577</xdr:rowOff>
    </xdr:to>
    <xdr:cxnSp macro="">
      <xdr:nvCxnSpPr>
        <xdr:cNvPr id="682" name="直線コネクタ 681"/>
        <xdr:cNvCxnSpPr/>
      </xdr:nvCxnSpPr>
      <xdr:spPr>
        <a:xfrm flipV="1">
          <a:off x="12814300" y="16897409"/>
          <a:ext cx="889000" cy="2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66363</xdr:rowOff>
    </xdr:from>
    <xdr:to>
      <xdr:col>23</xdr:col>
      <xdr:colOff>568325</xdr:colOff>
      <xdr:row>98</xdr:row>
      <xdr:rowOff>167963</xdr:rowOff>
    </xdr:to>
    <xdr:sp macro="" textlink="">
      <xdr:nvSpPr>
        <xdr:cNvPr id="692" name="円/楕円 691"/>
        <xdr:cNvSpPr/>
      </xdr:nvSpPr>
      <xdr:spPr>
        <a:xfrm>
          <a:off x="16268700" y="168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2109</xdr:rowOff>
    </xdr:from>
    <xdr:ext cx="534377" cy="259045"/>
    <xdr:sp macro="" textlink="">
      <xdr:nvSpPr>
        <xdr:cNvPr id="693" name="積立金該当値テキスト"/>
        <xdr:cNvSpPr txBox="1"/>
      </xdr:nvSpPr>
      <xdr:spPr>
        <a:xfrm>
          <a:off x="16370300" y="168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24,647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71870</xdr:rowOff>
    </xdr:from>
    <xdr:to>
      <xdr:col>22</xdr:col>
      <xdr:colOff>415925</xdr:colOff>
      <xdr:row>99</xdr:row>
      <xdr:rowOff>2020</xdr:rowOff>
    </xdr:to>
    <xdr:sp macro="" textlink="">
      <xdr:nvSpPr>
        <xdr:cNvPr id="694" name="円/楕円 693"/>
        <xdr:cNvSpPr/>
      </xdr:nvSpPr>
      <xdr:spPr>
        <a:xfrm>
          <a:off x="15430500" y="168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164597</xdr:rowOff>
    </xdr:from>
    <xdr:ext cx="534377" cy="259045"/>
    <xdr:sp macro="" textlink="">
      <xdr:nvSpPr>
        <xdr:cNvPr id="695" name="テキスト ボックス 694"/>
        <xdr:cNvSpPr txBox="1"/>
      </xdr:nvSpPr>
      <xdr:spPr>
        <a:xfrm>
          <a:off x="15214111" y="169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82683</xdr:rowOff>
    </xdr:from>
    <xdr:to>
      <xdr:col>21</xdr:col>
      <xdr:colOff>212725</xdr:colOff>
      <xdr:row>99</xdr:row>
      <xdr:rowOff>12833</xdr:rowOff>
    </xdr:to>
    <xdr:sp macro="" textlink="">
      <xdr:nvSpPr>
        <xdr:cNvPr id="696" name="円/楕円 695"/>
        <xdr:cNvSpPr/>
      </xdr:nvSpPr>
      <xdr:spPr>
        <a:xfrm>
          <a:off x="14541500" y="168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3960</xdr:rowOff>
    </xdr:from>
    <xdr:ext cx="469744" cy="259045"/>
    <xdr:sp macro="" textlink="">
      <xdr:nvSpPr>
        <xdr:cNvPr id="697" name="テキスト ボックス 696"/>
        <xdr:cNvSpPr txBox="1"/>
      </xdr:nvSpPr>
      <xdr:spPr>
        <a:xfrm>
          <a:off x="14357427" y="1697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44509</xdr:rowOff>
    </xdr:from>
    <xdr:to>
      <xdr:col>20</xdr:col>
      <xdr:colOff>9525</xdr:colOff>
      <xdr:row>98</xdr:row>
      <xdr:rowOff>146109</xdr:rowOff>
    </xdr:to>
    <xdr:sp macro="" textlink="">
      <xdr:nvSpPr>
        <xdr:cNvPr id="698" name="円/楕円 697"/>
        <xdr:cNvSpPr/>
      </xdr:nvSpPr>
      <xdr:spPr>
        <a:xfrm>
          <a:off x="13652500" y="168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137236</xdr:rowOff>
    </xdr:from>
    <xdr:ext cx="534377" cy="259045"/>
    <xdr:sp macro="" textlink="">
      <xdr:nvSpPr>
        <xdr:cNvPr id="699" name="テキスト ボックス 698"/>
        <xdr:cNvSpPr txBox="1"/>
      </xdr:nvSpPr>
      <xdr:spPr>
        <a:xfrm>
          <a:off x="13436111" y="1693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65777</xdr:rowOff>
    </xdr:from>
    <xdr:to>
      <xdr:col>18</xdr:col>
      <xdr:colOff>492125</xdr:colOff>
      <xdr:row>98</xdr:row>
      <xdr:rowOff>167377</xdr:rowOff>
    </xdr:to>
    <xdr:sp macro="" textlink="">
      <xdr:nvSpPr>
        <xdr:cNvPr id="700" name="円/楕円 699"/>
        <xdr:cNvSpPr/>
      </xdr:nvSpPr>
      <xdr:spPr>
        <a:xfrm>
          <a:off x="12763500" y="168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158504</xdr:rowOff>
    </xdr:from>
    <xdr:ext cx="534377" cy="259045"/>
    <xdr:sp macro="" textlink="">
      <xdr:nvSpPr>
        <xdr:cNvPr id="701" name="テキスト ボックス 700"/>
        <xdr:cNvSpPr txBox="1"/>
      </xdr:nvSpPr>
      <xdr:spPr>
        <a:xfrm>
          <a:off x="12547111" y="1696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26771</xdr:rowOff>
    </xdr:from>
    <xdr:to>
      <xdr:col>32</xdr:col>
      <xdr:colOff>187325</xdr:colOff>
      <xdr:row>39</xdr:row>
      <xdr:rowOff>27610</xdr:rowOff>
    </xdr:to>
    <xdr:cxnSp macro="">
      <xdr:nvCxnSpPr>
        <xdr:cNvPr id="730" name="直線コネクタ 729"/>
        <xdr:cNvCxnSpPr/>
      </xdr:nvCxnSpPr>
      <xdr:spPr>
        <a:xfrm flipV="1">
          <a:off x="21323300" y="6713321"/>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27610</xdr:rowOff>
    </xdr:from>
    <xdr:to>
      <xdr:col>31</xdr:col>
      <xdr:colOff>34925</xdr:colOff>
      <xdr:row>39</xdr:row>
      <xdr:rowOff>28486</xdr:rowOff>
    </xdr:to>
    <xdr:cxnSp macro="">
      <xdr:nvCxnSpPr>
        <xdr:cNvPr id="733" name="直線コネクタ 732"/>
        <xdr:cNvCxnSpPr/>
      </xdr:nvCxnSpPr>
      <xdr:spPr>
        <a:xfrm flipV="1">
          <a:off x="20434300" y="6714160"/>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26962</xdr:rowOff>
    </xdr:from>
    <xdr:to>
      <xdr:col>29</xdr:col>
      <xdr:colOff>517525</xdr:colOff>
      <xdr:row>39</xdr:row>
      <xdr:rowOff>28486</xdr:rowOff>
    </xdr:to>
    <xdr:cxnSp macro="">
      <xdr:nvCxnSpPr>
        <xdr:cNvPr id="736" name="直線コネクタ 735"/>
        <xdr:cNvCxnSpPr/>
      </xdr:nvCxnSpPr>
      <xdr:spPr>
        <a:xfrm>
          <a:off x="19545300" y="671351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26315</xdr:rowOff>
    </xdr:from>
    <xdr:to>
      <xdr:col>28</xdr:col>
      <xdr:colOff>314325</xdr:colOff>
      <xdr:row>39</xdr:row>
      <xdr:rowOff>26962</xdr:rowOff>
    </xdr:to>
    <xdr:cxnSp macro="">
      <xdr:nvCxnSpPr>
        <xdr:cNvPr id="739" name="直線コネクタ 738"/>
        <xdr:cNvCxnSpPr/>
      </xdr:nvCxnSpPr>
      <xdr:spPr>
        <a:xfrm>
          <a:off x="18656300" y="6712865"/>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147421</xdr:rowOff>
    </xdr:from>
    <xdr:to>
      <xdr:col>32</xdr:col>
      <xdr:colOff>238125</xdr:colOff>
      <xdr:row>39</xdr:row>
      <xdr:rowOff>77571</xdr:rowOff>
    </xdr:to>
    <xdr:sp macro="" textlink="">
      <xdr:nvSpPr>
        <xdr:cNvPr id="749" name="円/楕円 748"/>
        <xdr:cNvSpPr/>
      </xdr:nvSpPr>
      <xdr:spPr>
        <a:xfrm>
          <a:off x="221107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79137</xdr:rowOff>
    </xdr:from>
    <xdr:ext cx="378565" cy="259045"/>
    <xdr:sp macro="" textlink="">
      <xdr:nvSpPr>
        <xdr:cNvPr id="750" name="投資及び出資金該当値テキスト"/>
        <xdr:cNvSpPr txBox="1"/>
      </xdr:nvSpPr>
      <xdr:spPr>
        <a:xfrm>
          <a:off x="22212300" y="6594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148260</xdr:rowOff>
    </xdr:from>
    <xdr:to>
      <xdr:col>31</xdr:col>
      <xdr:colOff>85725</xdr:colOff>
      <xdr:row>39</xdr:row>
      <xdr:rowOff>78410</xdr:rowOff>
    </xdr:to>
    <xdr:sp macro="" textlink="">
      <xdr:nvSpPr>
        <xdr:cNvPr id="751" name="円/楕円 750"/>
        <xdr:cNvSpPr/>
      </xdr:nvSpPr>
      <xdr:spPr>
        <a:xfrm>
          <a:off x="21272500" y="66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69537</xdr:rowOff>
    </xdr:from>
    <xdr:ext cx="378565" cy="259045"/>
    <xdr:sp macro="" textlink="">
      <xdr:nvSpPr>
        <xdr:cNvPr id="752" name="テキスト ボックス 751"/>
        <xdr:cNvSpPr txBox="1"/>
      </xdr:nvSpPr>
      <xdr:spPr>
        <a:xfrm>
          <a:off x="21134017" y="675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149136</xdr:rowOff>
    </xdr:from>
    <xdr:to>
      <xdr:col>29</xdr:col>
      <xdr:colOff>568325</xdr:colOff>
      <xdr:row>39</xdr:row>
      <xdr:rowOff>79286</xdr:rowOff>
    </xdr:to>
    <xdr:sp macro="" textlink="">
      <xdr:nvSpPr>
        <xdr:cNvPr id="753" name="円/楕円 752"/>
        <xdr:cNvSpPr/>
      </xdr:nvSpPr>
      <xdr:spPr>
        <a:xfrm>
          <a:off x="20383500" y="66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70413</xdr:rowOff>
    </xdr:from>
    <xdr:ext cx="378565" cy="259045"/>
    <xdr:sp macro="" textlink="">
      <xdr:nvSpPr>
        <xdr:cNvPr id="754" name="テキスト ボックス 753"/>
        <xdr:cNvSpPr txBox="1"/>
      </xdr:nvSpPr>
      <xdr:spPr>
        <a:xfrm>
          <a:off x="20245017" y="675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147612</xdr:rowOff>
    </xdr:from>
    <xdr:to>
      <xdr:col>28</xdr:col>
      <xdr:colOff>365125</xdr:colOff>
      <xdr:row>39</xdr:row>
      <xdr:rowOff>77762</xdr:rowOff>
    </xdr:to>
    <xdr:sp macro="" textlink="">
      <xdr:nvSpPr>
        <xdr:cNvPr id="755" name="円/楕円 754"/>
        <xdr:cNvSpPr/>
      </xdr:nvSpPr>
      <xdr:spPr>
        <a:xfrm>
          <a:off x="19494500" y="66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68889</xdr:rowOff>
    </xdr:from>
    <xdr:ext cx="378565" cy="259045"/>
    <xdr:sp macro="" textlink="">
      <xdr:nvSpPr>
        <xdr:cNvPr id="756" name="テキスト ボックス 755"/>
        <xdr:cNvSpPr txBox="1"/>
      </xdr:nvSpPr>
      <xdr:spPr>
        <a:xfrm>
          <a:off x="19356017" y="675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146965</xdr:rowOff>
    </xdr:from>
    <xdr:to>
      <xdr:col>27</xdr:col>
      <xdr:colOff>161925</xdr:colOff>
      <xdr:row>39</xdr:row>
      <xdr:rowOff>77115</xdr:rowOff>
    </xdr:to>
    <xdr:sp macro="" textlink="">
      <xdr:nvSpPr>
        <xdr:cNvPr id="757" name="円/楕円 756"/>
        <xdr:cNvSpPr/>
      </xdr:nvSpPr>
      <xdr:spPr>
        <a:xfrm>
          <a:off x="18605500" y="66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68242</xdr:rowOff>
    </xdr:from>
    <xdr:ext cx="378565" cy="259045"/>
    <xdr:sp macro="" textlink="">
      <xdr:nvSpPr>
        <xdr:cNvPr id="758" name="テキスト ボックス 757"/>
        <xdr:cNvSpPr txBox="1"/>
      </xdr:nvSpPr>
      <xdr:spPr>
        <a:xfrm>
          <a:off x="18467017" y="67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115239</xdr:rowOff>
    </xdr:from>
    <xdr:to>
      <xdr:col>32</xdr:col>
      <xdr:colOff>187325</xdr:colOff>
      <xdr:row>57</xdr:row>
      <xdr:rowOff>118966</xdr:rowOff>
    </xdr:to>
    <xdr:cxnSp macro="">
      <xdr:nvCxnSpPr>
        <xdr:cNvPr id="785" name="直線コネクタ 784"/>
        <xdr:cNvCxnSpPr/>
      </xdr:nvCxnSpPr>
      <xdr:spPr>
        <a:xfrm flipV="1">
          <a:off x="21323300" y="9887889"/>
          <a:ext cx="8382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43918</xdr:rowOff>
    </xdr:from>
    <xdr:ext cx="469744" cy="259045"/>
    <xdr:sp macro="" textlink="">
      <xdr:nvSpPr>
        <xdr:cNvPr id="786" name="貸付金平均値テキスト"/>
        <xdr:cNvSpPr txBox="1"/>
      </xdr:nvSpPr>
      <xdr:spPr>
        <a:xfrm>
          <a:off x="22212300" y="9816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118966</xdr:rowOff>
    </xdr:from>
    <xdr:to>
      <xdr:col>31</xdr:col>
      <xdr:colOff>34925</xdr:colOff>
      <xdr:row>57</xdr:row>
      <xdr:rowOff>122258</xdr:rowOff>
    </xdr:to>
    <xdr:cxnSp macro="">
      <xdr:nvCxnSpPr>
        <xdr:cNvPr id="788" name="直線コネクタ 787"/>
        <xdr:cNvCxnSpPr/>
      </xdr:nvCxnSpPr>
      <xdr:spPr>
        <a:xfrm flipV="1">
          <a:off x="20434300" y="989161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122258</xdr:rowOff>
    </xdr:from>
    <xdr:to>
      <xdr:col>29</xdr:col>
      <xdr:colOff>517525</xdr:colOff>
      <xdr:row>57</xdr:row>
      <xdr:rowOff>125390</xdr:rowOff>
    </xdr:to>
    <xdr:cxnSp macro="">
      <xdr:nvCxnSpPr>
        <xdr:cNvPr id="791" name="直線コネクタ 790"/>
        <xdr:cNvCxnSpPr/>
      </xdr:nvCxnSpPr>
      <xdr:spPr>
        <a:xfrm flipV="1">
          <a:off x="19545300" y="989490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125390</xdr:rowOff>
    </xdr:from>
    <xdr:to>
      <xdr:col>28</xdr:col>
      <xdr:colOff>314325</xdr:colOff>
      <xdr:row>57</xdr:row>
      <xdr:rowOff>129184</xdr:rowOff>
    </xdr:to>
    <xdr:cxnSp macro="">
      <xdr:nvCxnSpPr>
        <xdr:cNvPr id="794" name="直線コネクタ 793"/>
        <xdr:cNvCxnSpPr/>
      </xdr:nvCxnSpPr>
      <xdr:spPr>
        <a:xfrm flipV="1">
          <a:off x="18656300" y="9898040"/>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9651</xdr:rowOff>
    </xdr:from>
    <xdr:ext cx="469744" cy="259045"/>
    <xdr:sp macro="" textlink="">
      <xdr:nvSpPr>
        <xdr:cNvPr id="796" name="テキスト ボックス 795"/>
        <xdr:cNvSpPr txBox="1"/>
      </xdr:nvSpPr>
      <xdr:spPr>
        <a:xfrm>
          <a:off x="19310427" y="995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16098</xdr:rowOff>
    </xdr:from>
    <xdr:ext cx="469744" cy="259045"/>
    <xdr:sp macro="" textlink="">
      <xdr:nvSpPr>
        <xdr:cNvPr id="798" name="テキスト ボックス 797"/>
        <xdr:cNvSpPr txBox="1"/>
      </xdr:nvSpPr>
      <xdr:spPr>
        <a:xfrm>
          <a:off x="18421427" y="996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64439</xdr:rowOff>
    </xdr:from>
    <xdr:to>
      <xdr:col>32</xdr:col>
      <xdr:colOff>238125</xdr:colOff>
      <xdr:row>57</xdr:row>
      <xdr:rowOff>166039</xdr:rowOff>
    </xdr:to>
    <xdr:sp macro="" textlink="">
      <xdr:nvSpPr>
        <xdr:cNvPr id="804" name="円/楕円 803"/>
        <xdr:cNvSpPr/>
      </xdr:nvSpPr>
      <xdr:spPr>
        <a:xfrm>
          <a:off x="22110700" y="98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87316</xdr:rowOff>
    </xdr:from>
    <xdr:ext cx="469744" cy="259045"/>
    <xdr:sp macro="" textlink="">
      <xdr:nvSpPr>
        <xdr:cNvPr id="805" name="貸付金該当値テキスト"/>
        <xdr:cNvSpPr txBox="1"/>
      </xdr:nvSpPr>
      <xdr:spPr>
        <a:xfrm>
          <a:off x="22212300" y="968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68166</xdr:rowOff>
    </xdr:from>
    <xdr:to>
      <xdr:col>31</xdr:col>
      <xdr:colOff>85725</xdr:colOff>
      <xdr:row>57</xdr:row>
      <xdr:rowOff>169766</xdr:rowOff>
    </xdr:to>
    <xdr:sp macro="" textlink="">
      <xdr:nvSpPr>
        <xdr:cNvPr id="806" name="円/楕円 805"/>
        <xdr:cNvSpPr/>
      </xdr:nvSpPr>
      <xdr:spPr>
        <a:xfrm>
          <a:off x="21272500" y="984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160893</xdr:rowOff>
    </xdr:from>
    <xdr:ext cx="469744" cy="259045"/>
    <xdr:sp macro="" textlink="">
      <xdr:nvSpPr>
        <xdr:cNvPr id="807" name="テキスト ボックス 806"/>
        <xdr:cNvSpPr txBox="1"/>
      </xdr:nvSpPr>
      <xdr:spPr>
        <a:xfrm>
          <a:off x="21088427" y="993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71458</xdr:rowOff>
    </xdr:from>
    <xdr:to>
      <xdr:col>29</xdr:col>
      <xdr:colOff>568325</xdr:colOff>
      <xdr:row>58</xdr:row>
      <xdr:rowOff>1608</xdr:rowOff>
    </xdr:to>
    <xdr:sp macro="" textlink="">
      <xdr:nvSpPr>
        <xdr:cNvPr id="808" name="円/楕円 807"/>
        <xdr:cNvSpPr/>
      </xdr:nvSpPr>
      <xdr:spPr>
        <a:xfrm>
          <a:off x="20383500" y="98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164185</xdr:rowOff>
    </xdr:from>
    <xdr:ext cx="469744" cy="259045"/>
    <xdr:sp macro="" textlink="">
      <xdr:nvSpPr>
        <xdr:cNvPr id="809" name="テキスト ボックス 808"/>
        <xdr:cNvSpPr txBox="1"/>
      </xdr:nvSpPr>
      <xdr:spPr>
        <a:xfrm>
          <a:off x="20199427" y="99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74590</xdr:rowOff>
    </xdr:from>
    <xdr:to>
      <xdr:col>28</xdr:col>
      <xdr:colOff>365125</xdr:colOff>
      <xdr:row>58</xdr:row>
      <xdr:rowOff>4740</xdr:rowOff>
    </xdr:to>
    <xdr:sp macro="" textlink="">
      <xdr:nvSpPr>
        <xdr:cNvPr id="810" name="円/楕円 809"/>
        <xdr:cNvSpPr/>
      </xdr:nvSpPr>
      <xdr:spPr>
        <a:xfrm>
          <a:off x="19494500" y="98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21267</xdr:rowOff>
    </xdr:from>
    <xdr:ext cx="469744" cy="259045"/>
    <xdr:sp macro="" textlink="">
      <xdr:nvSpPr>
        <xdr:cNvPr id="811" name="テキスト ボックス 810"/>
        <xdr:cNvSpPr txBox="1"/>
      </xdr:nvSpPr>
      <xdr:spPr>
        <a:xfrm>
          <a:off x="19310427" y="96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78384</xdr:rowOff>
    </xdr:from>
    <xdr:to>
      <xdr:col>27</xdr:col>
      <xdr:colOff>161925</xdr:colOff>
      <xdr:row>58</xdr:row>
      <xdr:rowOff>8534</xdr:rowOff>
    </xdr:to>
    <xdr:sp macro="" textlink="">
      <xdr:nvSpPr>
        <xdr:cNvPr id="812" name="円/楕円 811"/>
        <xdr:cNvSpPr/>
      </xdr:nvSpPr>
      <xdr:spPr>
        <a:xfrm>
          <a:off x="18605500" y="98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25061</xdr:rowOff>
    </xdr:from>
    <xdr:ext cx="469744" cy="259045"/>
    <xdr:sp macro="" textlink="">
      <xdr:nvSpPr>
        <xdr:cNvPr id="813" name="テキスト ボックス 812"/>
        <xdr:cNvSpPr txBox="1"/>
      </xdr:nvSpPr>
      <xdr:spPr>
        <a:xfrm>
          <a:off x="18421427" y="962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100399</xdr:rowOff>
    </xdr:from>
    <xdr:to>
      <xdr:col>32</xdr:col>
      <xdr:colOff>187325</xdr:colOff>
      <xdr:row>76</xdr:row>
      <xdr:rowOff>103192</xdr:rowOff>
    </xdr:to>
    <xdr:cxnSp macro="">
      <xdr:nvCxnSpPr>
        <xdr:cNvPr id="840" name="直線コネクタ 839"/>
        <xdr:cNvCxnSpPr/>
      </xdr:nvCxnSpPr>
      <xdr:spPr>
        <a:xfrm flipV="1">
          <a:off x="21323300" y="13130599"/>
          <a:ext cx="8382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103192</xdr:rowOff>
    </xdr:from>
    <xdr:to>
      <xdr:col>31</xdr:col>
      <xdr:colOff>34925</xdr:colOff>
      <xdr:row>76</xdr:row>
      <xdr:rowOff>117512</xdr:rowOff>
    </xdr:to>
    <xdr:cxnSp macro="">
      <xdr:nvCxnSpPr>
        <xdr:cNvPr id="843" name="直線コネクタ 842"/>
        <xdr:cNvCxnSpPr/>
      </xdr:nvCxnSpPr>
      <xdr:spPr>
        <a:xfrm flipV="1">
          <a:off x="20434300" y="13133392"/>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117512</xdr:rowOff>
    </xdr:from>
    <xdr:to>
      <xdr:col>29</xdr:col>
      <xdr:colOff>517525</xdr:colOff>
      <xdr:row>76</xdr:row>
      <xdr:rowOff>139750</xdr:rowOff>
    </xdr:to>
    <xdr:cxnSp macro="">
      <xdr:nvCxnSpPr>
        <xdr:cNvPr id="846" name="直線コネクタ 845"/>
        <xdr:cNvCxnSpPr/>
      </xdr:nvCxnSpPr>
      <xdr:spPr>
        <a:xfrm flipV="1">
          <a:off x="19545300" y="13147712"/>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135992</xdr:rowOff>
    </xdr:from>
    <xdr:to>
      <xdr:col>28</xdr:col>
      <xdr:colOff>314325</xdr:colOff>
      <xdr:row>76</xdr:row>
      <xdr:rowOff>139750</xdr:rowOff>
    </xdr:to>
    <xdr:cxnSp macro="">
      <xdr:nvCxnSpPr>
        <xdr:cNvPr id="849" name="直線コネクタ 848"/>
        <xdr:cNvCxnSpPr/>
      </xdr:nvCxnSpPr>
      <xdr:spPr>
        <a:xfrm>
          <a:off x="18656300" y="13166192"/>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xdr:cNvSpPr txBox="1"/>
      </xdr:nvSpPr>
      <xdr:spPr>
        <a:xfrm>
          <a:off x="19245794" y="1276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49599</xdr:rowOff>
    </xdr:from>
    <xdr:to>
      <xdr:col>32</xdr:col>
      <xdr:colOff>238125</xdr:colOff>
      <xdr:row>76</xdr:row>
      <xdr:rowOff>151199</xdr:rowOff>
    </xdr:to>
    <xdr:sp macro="" textlink="">
      <xdr:nvSpPr>
        <xdr:cNvPr id="859" name="円/楕円 858"/>
        <xdr:cNvSpPr/>
      </xdr:nvSpPr>
      <xdr:spPr>
        <a:xfrm>
          <a:off x="22110700" y="130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28026</xdr:rowOff>
    </xdr:from>
    <xdr:ext cx="534377" cy="259045"/>
    <xdr:sp macro="" textlink="">
      <xdr:nvSpPr>
        <xdr:cNvPr id="860" name="繰出金該当値テキスト"/>
        <xdr:cNvSpPr txBox="1"/>
      </xdr:nvSpPr>
      <xdr:spPr>
        <a:xfrm>
          <a:off x="22212300" y="130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83,596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52392</xdr:rowOff>
    </xdr:from>
    <xdr:to>
      <xdr:col>31</xdr:col>
      <xdr:colOff>85725</xdr:colOff>
      <xdr:row>76</xdr:row>
      <xdr:rowOff>153992</xdr:rowOff>
    </xdr:to>
    <xdr:sp macro="" textlink="">
      <xdr:nvSpPr>
        <xdr:cNvPr id="861" name="円/楕円 860"/>
        <xdr:cNvSpPr/>
      </xdr:nvSpPr>
      <xdr:spPr>
        <a:xfrm>
          <a:off x="21272500" y="130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145119</xdr:rowOff>
    </xdr:from>
    <xdr:ext cx="534377" cy="259045"/>
    <xdr:sp macro="" textlink="">
      <xdr:nvSpPr>
        <xdr:cNvPr id="862" name="テキスト ボックス 861"/>
        <xdr:cNvSpPr txBox="1"/>
      </xdr:nvSpPr>
      <xdr:spPr>
        <a:xfrm>
          <a:off x="21056111" y="1317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82,985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66712</xdr:rowOff>
    </xdr:from>
    <xdr:to>
      <xdr:col>29</xdr:col>
      <xdr:colOff>568325</xdr:colOff>
      <xdr:row>76</xdr:row>
      <xdr:rowOff>168312</xdr:rowOff>
    </xdr:to>
    <xdr:sp macro="" textlink="">
      <xdr:nvSpPr>
        <xdr:cNvPr id="863" name="円/楕円 862"/>
        <xdr:cNvSpPr/>
      </xdr:nvSpPr>
      <xdr:spPr>
        <a:xfrm>
          <a:off x="20383500" y="130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159439</xdr:rowOff>
    </xdr:from>
    <xdr:ext cx="534377" cy="259045"/>
    <xdr:sp macro="" textlink="">
      <xdr:nvSpPr>
        <xdr:cNvPr id="864" name="テキスト ボックス 863"/>
        <xdr:cNvSpPr txBox="1"/>
      </xdr:nvSpPr>
      <xdr:spPr>
        <a:xfrm>
          <a:off x="20167111" y="1318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79,853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88950</xdr:rowOff>
    </xdr:from>
    <xdr:to>
      <xdr:col>28</xdr:col>
      <xdr:colOff>365125</xdr:colOff>
      <xdr:row>77</xdr:row>
      <xdr:rowOff>19100</xdr:rowOff>
    </xdr:to>
    <xdr:sp macro="" textlink="">
      <xdr:nvSpPr>
        <xdr:cNvPr id="865" name="円/楕円 864"/>
        <xdr:cNvSpPr/>
      </xdr:nvSpPr>
      <xdr:spPr>
        <a:xfrm>
          <a:off x="19494500" y="131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10227</xdr:rowOff>
    </xdr:from>
    <xdr:ext cx="534377" cy="259045"/>
    <xdr:sp macro="" textlink="">
      <xdr:nvSpPr>
        <xdr:cNvPr id="866" name="テキスト ボックス 865"/>
        <xdr:cNvSpPr txBox="1"/>
      </xdr:nvSpPr>
      <xdr:spPr>
        <a:xfrm>
          <a:off x="19278111" y="1321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74,989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85192</xdr:rowOff>
    </xdr:from>
    <xdr:to>
      <xdr:col>27</xdr:col>
      <xdr:colOff>161925</xdr:colOff>
      <xdr:row>77</xdr:row>
      <xdr:rowOff>15342</xdr:rowOff>
    </xdr:to>
    <xdr:sp macro="" textlink="">
      <xdr:nvSpPr>
        <xdr:cNvPr id="867" name="円/楕円 866"/>
        <xdr:cNvSpPr/>
      </xdr:nvSpPr>
      <xdr:spPr>
        <a:xfrm>
          <a:off x="18605500" y="131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6469</xdr:rowOff>
    </xdr:from>
    <xdr:ext cx="534377" cy="259045"/>
    <xdr:sp macro="" textlink="">
      <xdr:nvSpPr>
        <xdr:cNvPr id="868" name="テキスト ボックス 867"/>
        <xdr:cNvSpPr txBox="1"/>
      </xdr:nvSpPr>
      <xdr:spPr>
        <a:xfrm>
          <a:off x="18389111" y="132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本町の住民一人あたりコストは、類似団体平均と比較してほとんどの費目について下回っているが、扶助費の割合のみ上回っている。これは、少子高齢化が進む本町において、福祉サービスの割合が高くなっているためであると考えられる。今後は、高齢者人口のピークを過ぎており、このまま横ばいで推移するものと考えられ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熊本県湯前町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4,084
4,080
48.37
3,305,506
3,121,575
167,773
1,879,511
2,502,003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64700</xdr:rowOff>
    </xdr:from>
    <xdr:to>
      <xdr:col>6</xdr:col>
      <xdr:colOff>511175</xdr:colOff>
      <xdr:row>37</xdr:row>
      <xdr:rowOff>83922</xdr:rowOff>
    </xdr:to>
    <xdr:cxnSp macro="">
      <xdr:nvCxnSpPr>
        <xdr:cNvPr id="60" name="直線コネクタ 59"/>
        <xdr:cNvCxnSpPr/>
      </xdr:nvCxnSpPr>
      <xdr:spPr>
        <a:xfrm>
          <a:off x="3797300" y="6408350"/>
          <a:ext cx="8382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64700</xdr:rowOff>
    </xdr:from>
    <xdr:to>
      <xdr:col>5</xdr:col>
      <xdr:colOff>358775</xdr:colOff>
      <xdr:row>37</xdr:row>
      <xdr:rowOff>70263</xdr:rowOff>
    </xdr:to>
    <xdr:cxnSp macro="">
      <xdr:nvCxnSpPr>
        <xdr:cNvPr id="63" name="直線コネクタ 62"/>
        <xdr:cNvCxnSpPr/>
      </xdr:nvCxnSpPr>
      <xdr:spPr>
        <a:xfrm flipV="1">
          <a:off x="2908300" y="6408350"/>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70263</xdr:rowOff>
    </xdr:from>
    <xdr:to>
      <xdr:col>4</xdr:col>
      <xdr:colOff>155575</xdr:colOff>
      <xdr:row>37</xdr:row>
      <xdr:rowOff>77444</xdr:rowOff>
    </xdr:to>
    <xdr:cxnSp macro="">
      <xdr:nvCxnSpPr>
        <xdr:cNvPr id="66" name="直線コネクタ 65"/>
        <xdr:cNvCxnSpPr/>
      </xdr:nvCxnSpPr>
      <xdr:spPr>
        <a:xfrm flipV="1">
          <a:off x="2019300" y="6413913"/>
          <a:ext cx="889000" cy="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59062</xdr:rowOff>
    </xdr:from>
    <xdr:to>
      <xdr:col>2</xdr:col>
      <xdr:colOff>638175</xdr:colOff>
      <xdr:row>37</xdr:row>
      <xdr:rowOff>77444</xdr:rowOff>
    </xdr:to>
    <xdr:cxnSp macro="">
      <xdr:nvCxnSpPr>
        <xdr:cNvPr id="69" name="直線コネクタ 68"/>
        <xdr:cNvCxnSpPr/>
      </xdr:nvCxnSpPr>
      <xdr:spPr>
        <a:xfrm>
          <a:off x="1130300" y="6402712"/>
          <a:ext cx="8890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33122</xdr:rowOff>
    </xdr:from>
    <xdr:to>
      <xdr:col>6</xdr:col>
      <xdr:colOff>561975</xdr:colOff>
      <xdr:row>37</xdr:row>
      <xdr:rowOff>134722</xdr:rowOff>
    </xdr:to>
    <xdr:sp macro="" textlink="">
      <xdr:nvSpPr>
        <xdr:cNvPr id="79" name="円/楕円 78"/>
        <xdr:cNvSpPr/>
      </xdr:nvSpPr>
      <xdr:spPr>
        <a:xfrm>
          <a:off x="45847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11549</xdr:rowOff>
    </xdr:from>
    <xdr:ext cx="534377" cy="259045"/>
    <xdr:sp macro="" textlink="">
      <xdr:nvSpPr>
        <xdr:cNvPr id="80" name="議会費該当値テキスト"/>
        <xdr:cNvSpPr txBox="1"/>
      </xdr:nvSpPr>
      <xdr:spPr>
        <a:xfrm>
          <a:off x="4686300" y="63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15,928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13900</xdr:rowOff>
    </xdr:from>
    <xdr:to>
      <xdr:col>5</xdr:col>
      <xdr:colOff>409575</xdr:colOff>
      <xdr:row>37</xdr:row>
      <xdr:rowOff>115500</xdr:rowOff>
    </xdr:to>
    <xdr:sp macro="" textlink="">
      <xdr:nvSpPr>
        <xdr:cNvPr id="81" name="円/楕円 80"/>
        <xdr:cNvSpPr/>
      </xdr:nvSpPr>
      <xdr:spPr>
        <a:xfrm>
          <a:off x="3746500" y="63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106627</xdr:rowOff>
    </xdr:from>
    <xdr:ext cx="534377" cy="259045"/>
    <xdr:sp macro="" textlink="">
      <xdr:nvSpPr>
        <xdr:cNvPr id="82" name="テキスト ボックス 81"/>
        <xdr:cNvSpPr txBox="1"/>
      </xdr:nvSpPr>
      <xdr:spPr>
        <a:xfrm>
          <a:off x="3530111" y="645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19463</xdr:rowOff>
    </xdr:from>
    <xdr:to>
      <xdr:col>4</xdr:col>
      <xdr:colOff>206375</xdr:colOff>
      <xdr:row>37</xdr:row>
      <xdr:rowOff>121063</xdr:rowOff>
    </xdr:to>
    <xdr:sp macro="" textlink="">
      <xdr:nvSpPr>
        <xdr:cNvPr id="83" name="円/楕円 82"/>
        <xdr:cNvSpPr/>
      </xdr:nvSpPr>
      <xdr:spPr>
        <a:xfrm>
          <a:off x="2857500" y="63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112190</xdr:rowOff>
    </xdr:from>
    <xdr:ext cx="534377" cy="259045"/>
    <xdr:sp macro="" textlink="">
      <xdr:nvSpPr>
        <xdr:cNvPr id="84" name="テキスト ボックス 83"/>
        <xdr:cNvSpPr txBox="1"/>
      </xdr:nvSpPr>
      <xdr:spPr>
        <a:xfrm>
          <a:off x="2641111" y="64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26644</xdr:rowOff>
    </xdr:from>
    <xdr:to>
      <xdr:col>3</xdr:col>
      <xdr:colOff>3175</xdr:colOff>
      <xdr:row>37</xdr:row>
      <xdr:rowOff>128244</xdr:rowOff>
    </xdr:to>
    <xdr:sp macro="" textlink="">
      <xdr:nvSpPr>
        <xdr:cNvPr id="85" name="円/楕円 84"/>
        <xdr:cNvSpPr/>
      </xdr:nvSpPr>
      <xdr:spPr>
        <a:xfrm>
          <a:off x="1968500" y="63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119371</xdr:rowOff>
    </xdr:from>
    <xdr:ext cx="534377" cy="259045"/>
    <xdr:sp macro="" textlink="">
      <xdr:nvSpPr>
        <xdr:cNvPr id="86" name="テキスト ボックス 85"/>
        <xdr:cNvSpPr txBox="1"/>
      </xdr:nvSpPr>
      <xdr:spPr>
        <a:xfrm>
          <a:off x="1752111" y="64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8262</xdr:rowOff>
    </xdr:from>
    <xdr:to>
      <xdr:col>1</xdr:col>
      <xdr:colOff>485775</xdr:colOff>
      <xdr:row>37</xdr:row>
      <xdr:rowOff>109862</xdr:rowOff>
    </xdr:to>
    <xdr:sp macro="" textlink="">
      <xdr:nvSpPr>
        <xdr:cNvPr id="87" name="円/楕円 86"/>
        <xdr:cNvSpPr/>
      </xdr:nvSpPr>
      <xdr:spPr>
        <a:xfrm>
          <a:off x="1079500" y="63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100989</xdr:rowOff>
    </xdr:from>
    <xdr:ext cx="534377" cy="259045"/>
    <xdr:sp macro="" textlink="">
      <xdr:nvSpPr>
        <xdr:cNvPr id="88" name="テキスト ボックス 87"/>
        <xdr:cNvSpPr txBox="1"/>
      </xdr:nvSpPr>
      <xdr:spPr>
        <a:xfrm>
          <a:off x="863111" y="64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96131</xdr:rowOff>
    </xdr:from>
    <xdr:to>
      <xdr:col>6</xdr:col>
      <xdr:colOff>511175</xdr:colOff>
      <xdr:row>58</xdr:row>
      <xdr:rowOff>99841</xdr:rowOff>
    </xdr:to>
    <xdr:cxnSp macro="">
      <xdr:nvCxnSpPr>
        <xdr:cNvPr id="117" name="直線コネクタ 116"/>
        <xdr:cNvCxnSpPr/>
      </xdr:nvCxnSpPr>
      <xdr:spPr>
        <a:xfrm flipV="1">
          <a:off x="3797300" y="10040231"/>
          <a:ext cx="8382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99841</xdr:rowOff>
    </xdr:from>
    <xdr:to>
      <xdr:col>5</xdr:col>
      <xdr:colOff>358775</xdr:colOff>
      <xdr:row>58</xdr:row>
      <xdr:rowOff>137761</xdr:rowOff>
    </xdr:to>
    <xdr:cxnSp macro="">
      <xdr:nvCxnSpPr>
        <xdr:cNvPr id="120" name="直線コネクタ 119"/>
        <xdr:cNvCxnSpPr/>
      </xdr:nvCxnSpPr>
      <xdr:spPr>
        <a:xfrm flipV="1">
          <a:off x="2908300" y="10043941"/>
          <a:ext cx="889000" cy="3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118688</xdr:rowOff>
    </xdr:from>
    <xdr:to>
      <xdr:col>4</xdr:col>
      <xdr:colOff>155575</xdr:colOff>
      <xdr:row>58</xdr:row>
      <xdr:rowOff>137761</xdr:rowOff>
    </xdr:to>
    <xdr:cxnSp macro="">
      <xdr:nvCxnSpPr>
        <xdr:cNvPr id="123" name="直線コネクタ 122"/>
        <xdr:cNvCxnSpPr/>
      </xdr:nvCxnSpPr>
      <xdr:spPr>
        <a:xfrm>
          <a:off x="2019300" y="10062788"/>
          <a:ext cx="889000" cy="1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118688</xdr:rowOff>
    </xdr:from>
    <xdr:to>
      <xdr:col>2</xdr:col>
      <xdr:colOff>638175</xdr:colOff>
      <xdr:row>58</xdr:row>
      <xdr:rowOff>136465</xdr:rowOff>
    </xdr:to>
    <xdr:cxnSp macro="">
      <xdr:nvCxnSpPr>
        <xdr:cNvPr id="126" name="直線コネクタ 125"/>
        <xdr:cNvCxnSpPr/>
      </xdr:nvCxnSpPr>
      <xdr:spPr>
        <a:xfrm flipV="1">
          <a:off x="1130300" y="10062788"/>
          <a:ext cx="8890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45331</xdr:rowOff>
    </xdr:from>
    <xdr:to>
      <xdr:col>6</xdr:col>
      <xdr:colOff>561975</xdr:colOff>
      <xdr:row>58</xdr:row>
      <xdr:rowOff>146931</xdr:rowOff>
    </xdr:to>
    <xdr:sp macro="" textlink="">
      <xdr:nvSpPr>
        <xdr:cNvPr id="136" name="円/楕円 135"/>
        <xdr:cNvSpPr/>
      </xdr:nvSpPr>
      <xdr:spPr>
        <a:xfrm>
          <a:off x="4584700" y="998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131708</xdr:rowOff>
    </xdr:from>
    <xdr:ext cx="599010" cy="259045"/>
    <xdr:sp macro="" textlink="">
      <xdr:nvSpPr>
        <xdr:cNvPr id="137" name="総務費該当値テキスト"/>
        <xdr:cNvSpPr txBox="1"/>
      </xdr:nvSpPr>
      <xdr:spPr>
        <a:xfrm>
          <a:off x="4686300" y="990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157,177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49041</xdr:rowOff>
    </xdr:from>
    <xdr:to>
      <xdr:col>5</xdr:col>
      <xdr:colOff>409575</xdr:colOff>
      <xdr:row>58</xdr:row>
      <xdr:rowOff>150641</xdr:rowOff>
    </xdr:to>
    <xdr:sp macro="" textlink="">
      <xdr:nvSpPr>
        <xdr:cNvPr id="138" name="円/楕円 137"/>
        <xdr:cNvSpPr/>
      </xdr:nvSpPr>
      <xdr:spPr>
        <a:xfrm>
          <a:off x="3746500" y="99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141768</xdr:rowOff>
    </xdr:from>
    <xdr:ext cx="599010" cy="259045"/>
    <xdr:sp macro="" textlink="">
      <xdr:nvSpPr>
        <xdr:cNvPr id="139" name="テキスト ボックス 138"/>
        <xdr:cNvSpPr txBox="1"/>
      </xdr:nvSpPr>
      <xdr:spPr>
        <a:xfrm>
          <a:off x="3497794" y="10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152,308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86961</xdr:rowOff>
    </xdr:from>
    <xdr:to>
      <xdr:col>4</xdr:col>
      <xdr:colOff>206375</xdr:colOff>
      <xdr:row>59</xdr:row>
      <xdr:rowOff>17111</xdr:rowOff>
    </xdr:to>
    <xdr:sp macro="" textlink="">
      <xdr:nvSpPr>
        <xdr:cNvPr id="140" name="円/楕円 139"/>
        <xdr:cNvSpPr/>
      </xdr:nvSpPr>
      <xdr:spPr>
        <a:xfrm>
          <a:off x="2857500" y="100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8238</xdr:rowOff>
    </xdr:from>
    <xdr:ext cx="599010" cy="259045"/>
    <xdr:sp macro="" textlink="">
      <xdr:nvSpPr>
        <xdr:cNvPr id="141" name="テキスト ボックス 140"/>
        <xdr:cNvSpPr txBox="1"/>
      </xdr:nvSpPr>
      <xdr:spPr>
        <a:xfrm>
          <a:off x="2608794" y="1012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102,544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67888</xdr:rowOff>
    </xdr:from>
    <xdr:to>
      <xdr:col>3</xdr:col>
      <xdr:colOff>3175</xdr:colOff>
      <xdr:row>58</xdr:row>
      <xdr:rowOff>169488</xdr:rowOff>
    </xdr:to>
    <xdr:sp macro="" textlink="">
      <xdr:nvSpPr>
        <xdr:cNvPr id="142" name="円/楕円 141"/>
        <xdr:cNvSpPr/>
      </xdr:nvSpPr>
      <xdr:spPr>
        <a:xfrm>
          <a:off x="1968500" y="100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160615</xdr:rowOff>
    </xdr:from>
    <xdr:ext cx="599010" cy="259045"/>
    <xdr:sp macro="" textlink="">
      <xdr:nvSpPr>
        <xdr:cNvPr id="143" name="テキスト ボックス 142"/>
        <xdr:cNvSpPr txBox="1"/>
      </xdr:nvSpPr>
      <xdr:spPr>
        <a:xfrm>
          <a:off x="1719794" y="1010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127,575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85665</xdr:rowOff>
    </xdr:from>
    <xdr:to>
      <xdr:col>1</xdr:col>
      <xdr:colOff>485775</xdr:colOff>
      <xdr:row>59</xdr:row>
      <xdr:rowOff>15815</xdr:rowOff>
    </xdr:to>
    <xdr:sp macro="" textlink="">
      <xdr:nvSpPr>
        <xdr:cNvPr id="144" name="円/楕円 143"/>
        <xdr:cNvSpPr/>
      </xdr:nvSpPr>
      <xdr:spPr>
        <a:xfrm>
          <a:off x="1079500" y="100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6942</xdr:rowOff>
    </xdr:from>
    <xdr:ext cx="599010" cy="259045"/>
    <xdr:sp macro="" textlink="">
      <xdr:nvSpPr>
        <xdr:cNvPr id="145" name="テキスト ボックス 144"/>
        <xdr:cNvSpPr txBox="1"/>
      </xdr:nvSpPr>
      <xdr:spPr>
        <a:xfrm>
          <a:off x="830794" y="10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16379</xdr:rowOff>
    </xdr:from>
    <xdr:to>
      <xdr:col>6</xdr:col>
      <xdr:colOff>511175</xdr:colOff>
      <xdr:row>76</xdr:row>
      <xdr:rowOff>26133</xdr:rowOff>
    </xdr:to>
    <xdr:cxnSp macro="">
      <xdr:nvCxnSpPr>
        <xdr:cNvPr id="172" name="直線コネクタ 171"/>
        <xdr:cNvCxnSpPr/>
      </xdr:nvCxnSpPr>
      <xdr:spPr>
        <a:xfrm flipV="1">
          <a:off x="3797300" y="13046579"/>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26133</xdr:rowOff>
    </xdr:from>
    <xdr:to>
      <xdr:col>5</xdr:col>
      <xdr:colOff>358775</xdr:colOff>
      <xdr:row>76</xdr:row>
      <xdr:rowOff>62447</xdr:rowOff>
    </xdr:to>
    <xdr:cxnSp macro="">
      <xdr:nvCxnSpPr>
        <xdr:cNvPr id="175" name="直線コネクタ 174"/>
        <xdr:cNvCxnSpPr/>
      </xdr:nvCxnSpPr>
      <xdr:spPr>
        <a:xfrm flipV="1">
          <a:off x="2908300" y="13056333"/>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29316</xdr:rowOff>
    </xdr:from>
    <xdr:to>
      <xdr:col>4</xdr:col>
      <xdr:colOff>155575</xdr:colOff>
      <xdr:row>76</xdr:row>
      <xdr:rowOff>62447</xdr:rowOff>
    </xdr:to>
    <xdr:cxnSp macro="">
      <xdr:nvCxnSpPr>
        <xdr:cNvPr id="178" name="直線コネクタ 177"/>
        <xdr:cNvCxnSpPr/>
      </xdr:nvCxnSpPr>
      <xdr:spPr>
        <a:xfrm>
          <a:off x="2019300" y="13059516"/>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29316</xdr:rowOff>
    </xdr:from>
    <xdr:to>
      <xdr:col>2</xdr:col>
      <xdr:colOff>638175</xdr:colOff>
      <xdr:row>76</xdr:row>
      <xdr:rowOff>52592</xdr:rowOff>
    </xdr:to>
    <xdr:cxnSp macro="">
      <xdr:nvCxnSpPr>
        <xdr:cNvPr id="181" name="直線コネクタ 180"/>
        <xdr:cNvCxnSpPr/>
      </xdr:nvCxnSpPr>
      <xdr:spPr>
        <a:xfrm flipV="1">
          <a:off x="1130300" y="13059516"/>
          <a:ext cx="889000" cy="2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86687</xdr:rowOff>
    </xdr:from>
    <xdr:ext cx="599010" cy="259045"/>
    <xdr:sp macro="" textlink="">
      <xdr:nvSpPr>
        <xdr:cNvPr id="183" name="テキスト ボックス 182"/>
        <xdr:cNvSpPr txBox="1"/>
      </xdr:nvSpPr>
      <xdr:spPr>
        <a:xfrm>
          <a:off x="1719794"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137030</xdr:rowOff>
    </xdr:from>
    <xdr:to>
      <xdr:col>6</xdr:col>
      <xdr:colOff>561975</xdr:colOff>
      <xdr:row>76</xdr:row>
      <xdr:rowOff>67180</xdr:rowOff>
    </xdr:to>
    <xdr:sp macro="" textlink="">
      <xdr:nvSpPr>
        <xdr:cNvPr id="191" name="円/楕円 190"/>
        <xdr:cNvSpPr/>
      </xdr:nvSpPr>
      <xdr:spPr>
        <a:xfrm>
          <a:off x="4584700" y="129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115456</xdr:rowOff>
    </xdr:from>
    <xdr:ext cx="599010" cy="259045"/>
    <xdr:sp macro="" textlink="">
      <xdr:nvSpPr>
        <xdr:cNvPr id="192" name="民生費該当値テキスト"/>
        <xdr:cNvSpPr txBox="1"/>
      </xdr:nvSpPr>
      <xdr:spPr>
        <a:xfrm>
          <a:off x="4686300" y="1297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203,946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146783</xdr:rowOff>
    </xdr:from>
    <xdr:to>
      <xdr:col>5</xdr:col>
      <xdr:colOff>409575</xdr:colOff>
      <xdr:row>76</xdr:row>
      <xdr:rowOff>76933</xdr:rowOff>
    </xdr:to>
    <xdr:sp macro="" textlink="">
      <xdr:nvSpPr>
        <xdr:cNvPr id="193" name="円/楕円 192"/>
        <xdr:cNvSpPr/>
      </xdr:nvSpPr>
      <xdr:spPr>
        <a:xfrm>
          <a:off x="3746500" y="130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68060</xdr:rowOff>
    </xdr:from>
    <xdr:ext cx="599010" cy="259045"/>
    <xdr:sp macro="" textlink="">
      <xdr:nvSpPr>
        <xdr:cNvPr id="194" name="テキスト ボックス 193"/>
        <xdr:cNvSpPr txBox="1"/>
      </xdr:nvSpPr>
      <xdr:spPr>
        <a:xfrm>
          <a:off x="3497794" y="1309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199,679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11647</xdr:rowOff>
    </xdr:from>
    <xdr:to>
      <xdr:col>4</xdr:col>
      <xdr:colOff>206375</xdr:colOff>
      <xdr:row>76</xdr:row>
      <xdr:rowOff>113247</xdr:rowOff>
    </xdr:to>
    <xdr:sp macro="" textlink="">
      <xdr:nvSpPr>
        <xdr:cNvPr id="195" name="円/楕円 194"/>
        <xdr:cNvSpPr/>
      </xdr:nvSpPr>
      <xdr:spPr>
        <a:xfrm>
          <a:off x="2857500" y="130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104374</xdr:rowOff>
    </xdr:from>
    <xdr:ext cx="599010" cy="259045"/>
    <xdr:sp macro="" textlink="">
      <xdr:nvSpPr>
        <xdr:cNvPr id="196" name="テキスト ボックス 195"/>
        <xdr:cNvSpPr txBox="1"/>
      </xdr:nvSpPr>
      <xdr:spPr>
        <a:xfrm>
          <a:off x="2608794" y="1313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183,794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149966</xdr:rowOff>
    </xdr:from>
    <xdr:to>
      <xdr:col>3</xdr:col>
      <xdr:colOff>3175</xdr:colOff>
      <xdr:row>76</xdr:row>
      <xdr:rowOff>80116</xdr:rowOff>
    </xdr:to>
    <xdr:sp macro="" textlink="">
      <xdr:nvSpPr>
        <xdr:cNvPr id="197" name="円/楕円 196"/>
        <xdr:cNvSpPr/>
      </xdr:nvSpPr>
      <xdr:spPr>
        <a:xfrm>
          <a:off x="1968500" y="130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96643</xdr:rowOff>
    </xdr:from>
    <xdr:ext cx="599010" cy="259045"/>
    <xdr:sp macro="" textlink="">
      <xdr:nvSpPr>
        <xdr:cNvPr id="198" name="テキスト ボックス 197"/>
        <xdr:cNvSpPr txBox="1"/>
      </xdr:nvSpPr>
      <xdr:spPr>
        <a:xfrm>
          <a:off x="1719794" y="1278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198,287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1792</xdr:rowOff>
    </xdr:from>
    <xdr:to>
      <xdr:col>1</xdr:col>
      <xdr:colOff>485775</xdr:colOff>
      <xdr:row>76</xdr:row>
      <xdr:rowOff>103392</xdr:rowOff>
    </xdr:to>
    <xdr:sp macro="" textlink="">
      <xdr:nvSpPr>
        <xdr:cNvPr id="199" name="円/楕円 198"/>
        <xdr:cNvSpPr/>
      </xdr:nvSpPr>
      <xdr:spPr>
        <a:xfrm>
          <a:off x="1079500" y="1303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94519</xdr:rowOff>
    </xdr:from>
    <xdr:ext cx="599010" cy="259045"/>
    <xdr:sp macro="" textlink="">
      <xdr:nvSpPr>
        <xdr:cNvPr id="200" name="テキスト ボックス 199"/>
        <xdr:cNvSpPr txBox="1"/>
      </xdr:nvSpPr>
      <xdr:spPr>
        <a:xfrm>
          <a:off x="830794" y="1312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77406</xdr:rowOff>
    </xdr:from>
    <xdr:to>
      <xdr:col>6</xdr:col>
      <xdr:colOff>511175</xdr:colOff>
      <xdr:row>98</xdr:row>
      <xdr:rowOff>79983</xdr:rowOff>
    </xdr:to>
    <xdr:cxnSp macro="">
      <xdr:nvCxnSpPr>
        <xdr:cNvPr id="229" name="直線コネクタ 228"/>
        <xdr:cNvCxnSpPr/>
      </xdr:nvCxnSpPr>
      <xdr:spPr>
        <a:xfrm>
          <a:off x="3797300" y="16879506"/>
          <a:ext cx="838200" cy="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76854</xdr:rowOff>
    </xdr:from>
    <xdr:to>
      <xdr:col>5</xdr:col>
      <xdr:colOff>358775</xdr:colOff>
      <xdr:row>98</xdr:row>
      <xdr:rowOff>77406</xdr:rowOff>
    </xdr:to>
    <xdr:cxnSp macro="">
      <xdr:nvCxnSpPr>
        <xdr:cNvPr id="232" name="直線コネクタ 231"/>
        <xdr:cNvCxnSpPr/>
      </xdr:nvCxnSpPr>
      <xdr:spPr>
        <a:xfrm>
          <a:off x="2908300" y="16878954"/>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76854</xdr:rowOff>
    </xdr:from>
    <xdr:to>
      <xdr:col>4</xdr:col>
      <xdr:colOff>155575</xdr:colOff>
      <xdr:row>98</xdr:row>
      <xdr:rowOff>79003</xdr:rowOff>
    </xdr:to>
    <xdr:cxnSp macro="">
      <xdr:nvCxnSpPr>
        <xdr:cNvPr id="235" name="直線コネクタ 234"/>
        <xdr:cNvCxnSpPr/>
      </xdr:nvCxnSpPr>
      <xdr:spPr>
        <a:xfrm flipV="1">
          <a:off x="2019300" y="1687895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79003</xdr:rowOff>
    </xdr:from>
    <xdr:to>
      <xdr:col>2</xdr:col>
      <xdr:colOff>638175</xdr:colOff>
      <xdr:row>98</xdr:row>
      <xdr:rowOff>87606</xdr:rowOff>
    </xdr:to>
    <xdr:cxnSp macro="">
      <xdr:nvCxnSpPr>
        <xdr:cNvPr id="238" name="直線コネクタ 237"/>
        <xdr:cNvCxnSpPr/>
      </xdr:nvCxnSpPr>
      <xdr:spPr>
        <a:xfrm flipV="1">
          <a:off x="1130300" y="16881103"/>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29183</xdr:rowOff>
    </xdr:from>
    <xdr:to>
      <xdr:col>6</xdr:col>
      <xdr:colOff>561975</xdr:colOff>
      <xdr:row>98</xdr:row>
      <xdr:rowOff>130783</xdr:rowOff>
    </xdr:to>
    <xdr:sp macro="" textlink="">
      <xdr:nvSpPr>
        <xdr:cNvPr id="248" name="円/楕円 247"/>
        <xdr:cNvSpPr/>
      </xdr:nvSpPr>
      <xdr:spPr>
        <a:xfrm>
          <a:off x="4584700" y="1683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115560</xdr:rowOff>
    </xdr:from>
    <xdr:ext cx="534377" cy="259045"/>
    <xdr:sp macro="" textlink="">
      <xdr:nvSpPr>
        <xdr:cNvPr id="249" name="衛生費該当値テキスト"/>
        <xdr:cNvSpPr txBox="1"/>
      </xdr:nvSpPr>
      <xdr:spPr>
        <a:xfrm>
          <a:off x="4686300" y="1674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35,674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26606</xdr:rowOff>
    </xdr:from>
    <xdr:to>
      <xdr:col>5</xdr:col>
      <xdr:colOff>409575</xdr:colOff>
      <xdr:row>98</xdr:row>
      <xdr:rowOff>128206</xdr:rowOff>
    </xdr:to>
    <xdr:sp macro="" textlink="">
      <xdr:nvSpPr>
        <xdr:cNvPr id="250" name="円/楕円 249"/>
        <xdr:cNvSpPr/>
      </xdr:nvSpPr>
      <xdr:spPr>
        <a:xfrm>
          <a:off x="3746500" y="168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119333</xdr:rowOff>
    </xdr:from>
    <xdr:ext cx="534377" cy="259045"/>
    <xdr:sp macro="" textlink="">
      <xdr:nvSpPr>
        <xdr:cNvPr id="251" name="テキスト ボックス 250"/>
        <xdr:cNvSpPr txBox="1"/>
      </xdr:nvSpPr>
      <xdr:spPr>
        <a:xfrm>
          <a:off x="3530111"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26054</xdr:rowOff>
    </xdr:from>
    <xdr:to>
      <xdr:col>4</xdr:col>
      <xdr:colOff>206375</xdr:colOff>
      <xdr:row>98</xdr:row>
      <xdr:rowOff>127654</xdr:rowOff>
    </xdr:to>
    <xdr:sp macro="" textlink="">
      <xdr:nvSpPr>
        <xdr:cNvPr id="252" name="円/楕円 251"/>
        <xdr:cNvSpPr/>
      </xdr:nvSpPr>
      <xdr:spPr>
        <a:xfrm>
          <a:off x="2857500" y="168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118781</xdr:rowOff>
    </xdr:from>
    <xdr:ext cx="534377" cy="259045"/>
    <xdr:sp macro="" textlink="">
      <xdr:nvSpPr>
        <xdr:cNvPr id="253" name="テキスト ボックス 252"/>
        <xdr:cNvSpPr txBox="1"/>
      </xdr:nvSpPr>
      <xdr:spPr>
        <a:xfrm>
          <a:off x="2641111" y="169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36,495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28203</xdr:rowOff>
    </xdr:from>
    <xdr:to>
      <xdr:col>3</xdr:col>
      <xdr:colOff>3175</xdr:colOff>
      <xdr:row>98</xdr:row>
      <xdr:rowOff>129803</xdr:rowOff>
    </xdr:to>
    <xdr:sp macro="" textlink="">
      <xdr:nvSpPr>
        <xdr:cNvPr id="254" name="円/楕円 253"/>
        <xdr:cNvSpPr/>
      </xdr:nvSpPr>
      <xdr:spPr>
        <a:xfrm>
          <a:off x="1968500" y="168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120930</xdr:rowOff>
    </xdr:from>
    <xdr:ext cx="534377" cy="259045"/>
    <xdr:sp macro="" textlink="">
      <xdr:nvSpPr>
        <xdr:cNvPr id="255" name="テキスト ボックス 254"/>
        <xdr:cNvSpPr txBox="1"/>
      </xdr:nvSpPr>
      <xdr:spPr>
        <a:xfrm>
          <a:off x="1752111" y="169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36806</xdr:rowOff>
    </xdr:from>
    <xdr:to>
      <xdr:col>1</xdr:col>
      <xdr:colOff>485775</xdr:colOff>
      <xdr:row>98</xdr:row>
      <xdr:rowOff>138406</xdr:rowOff>
    </xdr:to>
    <xdr:sp macro="" textlink="">
      <xdr:nvSpPr>
        <xdr:cNvPr id="256" name="円/楕円 255"/>
        <xdr:cNvSpPr/>
      </xdr:nvSpPr>
      <xdr:spPr>
        <a:xfrm>
          <a:off x="1079500" y="168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129533</xdr:rowOff>
    </xdr:from>
    <xdr:ext cx="534377" cy="259045"/>
    <xdr:sp macro="" textlink="">
      <xdr:nvSpPr>
        <xdr:cNvPr id="257" name="テキスト ボックス 256"/>
        <xdr:cNvSpPr txBox="1"/>
      </xdr:nvSpPr>
      <xdr:spPr>
        <a:xfrm>
          <a:off x="863111" y="1693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3655</xdr:rowOff>
    </xdr:from>
    <xdr:to>
      <xdr:col>15</xdr:col>
      <xdr:colOff>180975</xdr:colOff>
      <xdr:row>59</xdr:row>
      <xdr:rowOff>21860</xdr:rowOff>
    </xdr:to>
    <xdr:cxnSp macro="">
      <xdr:nvCxnSpPr>
        <xdr:cNvPr id="343" name="直線コネクタ 342"/>
        <xdr:cNvCxnSpPr/>
      </xdr:nvCxnSpPr>
      <xdr:spPr>
        <a:xfrm flipV="1">
          <a:off x="9639300" y="10119205"/>
          <a:ext cx="8382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3393</xdr:rowOff>
    </xdr:from>
    <xdr:to>
      <xdr:col>14</xdr:col>
      <xdr:colOff>28575</xdr:colOff>
      <xdr:row>59</xdr:row>
      <xdr:rowOff>21860</xdr:rowOff>
    </xdr:to>
    <xdr:cxnSp macro="">
      <xdr:nvCxnSpPr>
        <xdr:cNvPr id="346" name="直線コネクタ 345"/>
        <xdr:cNvCxnSpPr/>
      </xdr:nvCxnSpPr>
      <xdr:spPr>
        <a:xfrm>
          <a:off x="8750300" y="10118943"/>
          <a:ext cx="889000" cy="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3393</xdr:rowOff>
    </xdr:from>
    <xdr:to>
      <xdr:col>12</xdr:col>
      <xdr:colOff>511175</xdr:colOff>
      <xdr:row>59</xdr:row>
      <xdr:rowOff>17740</xdr:rowOff>
    </xdr:to>
    <xdr:cxnSp macro="">
      <xdr:nvCxnSpPr>
        <xdr:cNvPr id="349" name="直線コネクタ 348"/>
        <xdr:cNvCxnSpPr/>
      </xdr:nvCxnSpPr>
      <xdr:spPr>
        <a:xfrm flipV="1">
          <a:off x="7861300" y="10118943"/>
          <a:ext cx="889000" cy="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17740</xdr:rowOff>
    </xdr:from>
    <xdr:to>
      <xdr:col>11</xdr:col>
      <xdr:colOff>307975</xdr:colOff>
      <xdr:row>59</xdr:row>
      <xdr:rowOff>19883</xdr:rowOff>
    </xdr:to>
    <xdr:cxnSp macro="">
      <xdr:nvCxnSpPr>
        <xdr:cNvPr id="352" name="直線コネクタ 351"/>
        <xdr:cNvCxnSpPr/>
      </xdr:nvCxnSpPr>
      <xdr:spPr>
        <a:xfrm flipV="1">
          <a:off x="6972300" y="10133290"/>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124305</xdr:rowOff>
    </xdr:from>
    <xdr:to>
      <xdr:col>15</xdr:col>
      <xdr:colOff>231775</xdr:colOff>
      <xdr:row>59</xdr:row>
      <xdr:rowOff>54455</xdr:rowOff>
    </xdr:to>
    <xdr:sp macro="" textlink="">
      <xdr:nvSpPr>
        <xdr:cNvPr id="362" name="円/楕円 361"/>
        <xdr:cNvSpPr/>
      </xdr:nvSpPr>
      <xdr:spPr>
        <a:xfrm>
          <a:off x="10426700" y="1006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99010" cy="259045"/>
    <xdr:sp macro="" textlink="">
      <xdr:nvSpPr>
        <xdr:cNvPr id="363" name="農林水産業費該当値テキスト"/>
        <xdr:cNvSpPr txBox="1"/>
      </xdr:nvSpPr>
      <xdr:spPr>
        <a:xfrm>
          <a:off x="10528300" y="1002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107,073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142510</xdr:rowOff>
    </xdr:from>
    <xdr:to>
      <xdr:col>14</xdr:col>
      <xdr:colOff>79375</xdr:colOff>
      <xdr:row>59</xdr:row>
      <xdr:rowOff>72660</xdr:rowOff>
    </xdr:to>
    <xdr:sp macro="" textlink="">
      <xdr:nvSpPr>
        <xdr:cNvPr id="364" name="円/楕円 363"/>
        <xdr:cNvSpPr/>
      </xdr:nvSpPr>
      <xdr:spPr>
        <a:xfrm>
          <a:off x="9588500" y="100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63787</xdr:rowOff>
    </xdr:from>
    <xdr:ext cx="534377" cy="259045"/>
    <xdr:sp macro="" textlink="">
      <xdr:nvSpPr>
        <xdr:cNvPr id="365" name="テキスト ボックス 364"/>
        <xdr:cNvSpPr txBox="1"/>
      </xdr:nvSpPr>
      <xdr:spPr>
        <a:xfrm>
          <a:off x="9372111" y="1017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59,292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124043</xdr:rowOff>
    </xdr:from>
    <xdr:to>
      <xdr:col>12</xdr:col>
      <xdr:colOff>561975</xdr:colOff>
      <xdr:row>59</xdr:row>
      <xdr:rowOff>54193</xdr:rowOff>
    </xdr:to>
    <xdr:sp macro="" textlink="">
      <xdr:nvSpPr>
        <xdr:cNvPr id="366" name="円/楕円 365"/>
        <xdr:cNvSpPr/>
      </xdr:nvSpPr>
      <xdr:spPr>
        <a:xfrm>
          <a:off x="8699500" y="1006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45320</xdr:rowOff>
    </xdr:from>
    <xdr:ext cx="599010" cy="259045"/>
    <xdr:sp macro="" textlink="">
      <xdr:nvSpPr>
        <xdr:cNvPr id="367" name="テキスト ボックス 366"/>
        <xdr:cNvSpPr txBox="1"/>
      </xdr:nvSpPr>
      <xdr:spPr>
        <a:xfrm>
          <a:off x="8450794" y="1016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107,761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138390</xdr:rowOff>
    </xdr:from>
    <xdr:to>
      <xdr:col>11</xdr:col>
      <xdr:colOff>358775</xdr:colOff>
      <xdr:row>59</xdr:row>
      <xdr:rowOff>68540</xdr:rowOff>
    </xdr:to>
    <xdr:sp macro="" textlink="">
      <xdr:nvSpPr>
        <xdr:cNvPr id="368" name="円/楕円 367"/>
        <xdr:cNvSpPr/>
      </xdr:nvSpPr>
      <xdr:spPr>
        <a:xfrm>
          <a:off x="7810500" y="100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59667</xdr:rowOff>
    </xdr:from>
    <xdr:ext cx="534377" cy="259045"/>
    <xdr:sp macro="" textlink="">
      <xdr:nvSpPr>
        <xdr:cNvPr id="369" name="テキスト ボックス 368"/>
        <xdr:cNvSpPr txBox="1"/>
      </xdr:nvSpPr>
      <xdr:spPr>
        <a:xfrm>
          <a:off x="7594111" y="1017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140533</xdr:rowOff>
    </xdr:from>
    <xdr:to>
      <xdr:col>10</xdr:col>
      <xdr:colOff>155575</xdr:colOff>
      <xdr:row>59</xdr:row>
      <xdr:rowOff>70683</xdr:rowOff>
    </xdr:to>
    <xdr:sp macro="" textlink="">
      <xdr:nvSpPr>
        <xdr:cNvPr id="370" name="円/楕円 369"/>
        <xdr:cNvSpPr/>
      </xdr:nvSpPr>
      <xdr:spPr>
        <a:xfrm>
          <a:off x="6921500" y="100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61810</xdr:rowOff>
    </xdr:from>
    <xdr:ext cx="534377" cy="259045"/>
    <xdr:sp macro="" textlink="">
      <xdr:nvSpPr>
        <xdr:cNvPr id="371" name="テキスト ボックス 370"/>
        <xdr:cNvSpPr txBox="1"/>
      </xdr:nvSpPr>
      <xdr:spPr>
        <a:xfrm>
          <a:off x="6705111" y="1017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131589</xdr:rowOff>
    </xdr:from>
    <xdr:to>
      <xdr:col>15</xdr:col>
      <xdr:colOff>180975</xdr:colOff>
      <xdr:row>78</xdr:row>
      <xdr:rowOff>141514</xdr:rowOff>
    </xdr:to>
    <xdr:cxnSp macro="">
      <xdr:nvCxnSpPr>
        <xdr:cNvPr id="400" name="直線コネクタ 399"/>
        <xdr:cNvCxnSpPr/>
      </xdr:nvCxnSpPr>
      <xdr:spPr>
        <a:xfrm>
          <a:off x="9639300" y="13504689"/>
          <a:ext cx="8382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131254</xdr:rowOff>
    </xdr:from>
    <xdr:to>
      <xdr:col>14</xdr:col>
      <xdr:colOff>28575</xdr:colOff>
      <xdr:row>78</xdr:row>
      <xdr:rowOff>131589</xdr:rowOff>
    </xdr:to>
    <xdr:cxnSp macro="">
      <xdr:nvCxnSpPr>
        <xdr:cNvPr id="403" name="直線コネクタ 402"/>
        <xdr:cNvCxnSpPr/>
      </xdr:nvCxnSpPr>
      <xdr:spPr>
        <a:xfrm>
          <a:off x="8750300" y="13504354"/>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131254</xdr:rowOff>
    </xdr:from>
    <xdr:to>
      <xdr:col>12</xdr:col>
      <xdr:colOff>511175</xdr:colOff>
      <xdr:row>78</xdr:row>
      <xdr:rowOff>140858</xdr:rowOff>
    </xdr:to>
    <xdr:cxnSp macro="">
      <xdr:nvCxnSpPr>
        <xdr:cNvPr id="406" name="直線コネクタ 405"/>
        <xdr:cNvCxnSpPr/>
      </xdr:nvCxnSpPr>
      <xdr:spPr>
        <a:xfrm flipV="1">
          <a:off x="7861300" y="13504354"/>
          <a:ext cx="8890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140858</xdr:rowOff>
    </xdr:from>
    <xdr:to>
      <xdr:col>11</xdr:col>
      <xdr:colOff>307975</xdr:colOff>
      <xdr:row>78</xdr:row>
      <xdr:rowOff>158358</xdr:rowOff>
    </xdr:to>
    <xdr:cxnSp macro="">
      <xdr:nvCxnSpPr>
        <xdr:cNvPr id="409" name="直線コネクタ 408"/>
        <xdr:cNvCxnSpPr/>
      </xdr:nvCxnSpPr>
      <xdr:spPr>
        <a:xfrm flipV="1">
          <a:off x="6972300" y="13513958"/>
          <a:ext cx="889000" cy="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90714</xdr:rowOff>
    </xdr:from>
    <xdr:to>
      <xdr:col>15</xdr:col>
      <xdr:colOff>231775</xdr:colOff>
      <xdr:row>79</xdr:row>
      <xdr:rowOff>20864</xdr:rowOff>
    </xdr:to>
    <xdr:sp macro="" textlink="">
      <xdr:nvSpPr>
        <xdr:cNvPr id="419" name="円/楕円 418"/>
        <xdr:cNvSpPr/>
      </xdr:nvSpPr>
      <xdr:spPr>
        <a:xfrm>
          <a:off x="10426700" y="134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5641</xdr:rowOff>
    </xdr:from>
    <xdr:ext cx="534377" cy="259045"/>
    <xdr:sp macro="" textlink="">
      <xdr:nvSpPr>
        <xdr:cNvPr id="420" name="商工費該当値テキスト"/>
        <xdr:cNvSpPr txBox="1"/>
      </xdr:nvSpPr>
      <xdr:spPr>
        <a:xfrm>
          <a:off x="10528300" y="1337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80789</xdr:rowOff>
    </xdr:from>
    <xdr:to>
      <xdr:col>14</xdr:col>
      <xdr:colOff>79375</xdr:colOff>
      <xdr:row>79</xdr:row>
      <xdr:rowOff>10939</xdr:rowOff>
    </xdr:to>
    <xdr:sp macro="" textlink="">
      <xdr:nvSpPr>
        <xdr:cNvPr id="421" name="円/楕円 420"/>
        <xdr:cNvSpPr/>
      </xdr:nvSpPr>
      <xdr:spPr>
        <a:xfrm>
          <a:off x="9588500" y="134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2066</xdr:rowOff>
    </xdr:from>
    <xdr:ext cx="534377" cy="259045"/>
    <xdr:sp macro="" textlink="">
      <xdr:nvSpPr>
        <xdr:cNvPr id="422" name="テキスト ボックス 421"/>
        <xdr:cNvSpPr txBox="1"/>
      </xdr:nvSpPr>
      <xdr:spPr>
        <a:xfrm>
          <a:off x="9372111" y="135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80454</xdr:rowOff>
    </xdr:from>
    <xdr:to>
      <xdr:col>12</xdr:col>
      <xdr:colOff>561975</xdr:colOff>
      <xdr:row>79</xdr:row>
      <xdr:rowOff>10604</xdr:rowOff>
    </xdr:to>
    <xdr:sp macro="" textlink="">
      <xdr:nvSpPr>
        <xdr:cNvPr id="423" name="円/楕円 422"/>
        <xdr:cNvSpPr/>
      </xdr:nvSpPr>
      <xdr:spPr>
        <a:xfrm>
          <a:off x="8699500" y="1345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1731</xdr:rowOff>
    </xdr:from>
    <xdr:ext cx="534377" cy="259045"/>
    <xdr:sp macro="" textlink="">
      <xdr:nvSpPr>
        <xdr:cNvPr id="424" name="テキスト ボックス 423"/>
        <xdr:cNvSpPr txBox="1"/>
      </xdr:nvSpPr>
      <xdr:spPr>
        <a:xfrm>
          <a:off x="8483111" y="135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22,217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90058</xdr:rowOff>
    </xdr:from>
    <xdr:to>
      <xdr:col>11</xdr:col>
      <xdr:colOff>358775</xdr:colOff>
      <xdr:row>79</xdr:row>
      <xdr:rowOff>20208</xdr:rowOff>
    </xdr:to>
    <xdr:sp macro="" textlink="">
      <xdr:nvSpPr>
        <xdr:cNvPr id="425" name="円/楕円 424"/>
        <xdr:cNvSpPr/>
      </xdr:nvSpPr>
      <xdr:spPr>
        <a:xfrm>
          <a:off x="7810500" y="134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11335</xdr:rowOff>
    </xdr:from>
    <xdr:ext cx="534377" cy="259045"/>
    <xdr:sp macro="" textlink="">
      <xdr:nvSpPr>
        <xdr:cNvPr id="426" name="テキスト ボックス 425"/>
        <xdr:cNvSpPr txBox="1"/>
      </xdr:nvSpPr>
      <xdr:spPr>
        <a:xfrm>
          <a:off x="7594111" y="1355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107558</xdr:rowOff>
    </xdr:from>
    <xdr:to>
      <xdr:col>10</xdr:col>
      <xdr:colOff>155575</xdr:colOff>
      <xdr:row>79</xdr:row>
      <xdr:rowOff>37708</xdr:rowOff>
    </xdr:to>
    <xdr:sp macro="" textlink="">
      <xdr:nvSpPr>
        <xdr:cNvPr id="427" name="円/楕円 426"/>
        <xdr:cNvSpPr/>
      </xdr:nvSpPr>
      <xdr:spPr>
        <a:xfrm>
          <a:off x="6921500" y="134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28835</xdr:rowOff>
    </xdr:from>
    <xdr:ext cx="534377" cy="259045"/>
    <xdr:sp macro="" textlink="">
      <xdr:nvSpPr>
        <xdr:cNvPr id="428" name="テキスト ボックス 427"/>
        <xdr:cNvSpPr txBox="1"/>
      </xdr:nvSpPr>
      <xdr:spPr>
        <a:xfrm>
          <a:off x="6705111" y="135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109472</xdr:rowOff>
    </xdr:from>
    <xdr:to>
      <xdr:col>15</xdr:col>
      <xdr:colOff>180975</xdr:colOff>
      <xdr:row>98</xdr:row>
      <xdr:rowOff>109510</xdr:rowOff>
    </xdr:to>
    <xdr:cxnSp macro="">
      <xdr:nvCxnSpPr>
        <xdr:cNvPr id="455" name="直線コネクタ 454"/>
        <xdr:cNvCxnSpPr/>
      </xdr:nvCxnSpPr>
      <xdr:spPr>
        <a:xfrm>
          <a:off x="9639300" y="1691157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106069</xdr:rowOff>
    </xdr:from>
    <xdr:to>
      <xdr:col>14</xdr:col>
      <xdr:colOff>28575</xdr:colOff>
      <xdr:row>98</xdr:row>
      <xdr:rowOff>109472</xdr:rowOff>
    </xdr:to>
    <xdr:cxnSp macro="">
      <xdr:nvCxnSpPr>
        <xdr:cNvPr id="458" name="直線コネクタ 457"/>
        <xdr:cNvCxnSpPr/>
      </xdr:nvCxnSpPr>
      <xdr:spPr>
        <a:xfrm>
          <a:off x="8750300" y="16908169"/>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104919</xdr:rowOff>
    </xdr:from>
    <xdr:to>
      <xdr:col>12</xdr:col>
      <xdr:colOff>511175</xdr:colOff>
      <xdr:row>98</xdr:row>
      <xdr:rowOff>106069</xdr:rowOff>
    </xdr:to>
    <xdr:cxnSp macro="">
      <xdr:nvCxnSpPr>
        <xdr:cNvPr id="461" name="直線コネクタ 460"/>
        <xdr:cNvCxnSpPr/>
      </xdr:nvCxnSpPr>
      <xdr:spPr>
        <a:xfrm>
          <a:off x="7861300" y="1690701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104919</xdr:rowOff>
    </xdr:from>
    <xdr:to>
      <xdr:col>11</xdr:col>
      <xdr:colOff>307975</xdr:colOff>
      <xdr:row>98</xdr:row>
      <xdr:rowOff>121924</xdr:rowOff>
    </xdr:to>
    <xdr:cxnSp macro="">
      <xdr:nvCxnSpPr>
        <xdr:cNvPr id="464" name="直線コネクタ 463"/>
        <xdr:cNvCxnSpPr/>
      </xdr:nvCxnSpPr>
      <xdr:spPr>
        <a:xfrm flipV="1">
          <a:off x="6972300" y="16907019"/>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58710</xdr:rowOff>
    </xdr:from>
    <xdr:to>
      <xdr:col>15</xdr:col>
      <xdr:colOff>231775</xdr:colOff>
      <xdr:row>98</xdr:row>
      <xdr:rowOff>160310</xdr:rowOff>
    </xdr:to>
    <xdr:sp macro="" textlink="">
      <xdr:nvSpPr>
        <xdr:cNvPr id="474" name="円/楕円 473"/>
        <xdr:cNvSpPr/>
      </xdr:nvSpPr>
      <xdr:spPr>
        <a:xfrm>
          <a:off x="10426700" y="1686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170614</xdr:rowOff>
    </xdr:from>
    <xdr:ext cx="534377" cy="259045"/>
    <xdr:sp macro="" textlink="">
      <xdr:nvSpPr>
        <xdr:cNvPr id="475" name="土木費該当値テキスト"/>
        <xdr:cNvSpPr txBox="1"/>
      </xdr:nvSpPr>
      <xdr:spPr>
        <a:xfrm>
          <a:off x="10528300" y="168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66,034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58672</xdr:rowOff>
    </xdr:from>
    <xdr:to>
      <xdr:col>14</xdr:col>
      <xdr:colOff>79375</xdr:colOff>
      <xdr:row>98</xdr:row>
      <xdr:rowOff>160272</xdr:rowOff>
    </xdr:to>
    <xdr:sp macro="" textlink="">
      <xdr:nvSpPr>
        <xdr:cNvPr id="476" name="円/楕円 475"/>
        <xdr:cNvSpPr/>
      </xdr:nvSpPr>
      <xdr:spPr>
        <a:xfrm>
          <a:off x="9588500" y="16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151399</xdr:rowOff>
    </xdr:from>
    <xdr:ext cx="534377" cy="259045"/>
    <xdr:sp macro="" textlink="">
      <xdr:nvSpPr>
        <xdr:cNvPr id="477" name="テキスト ボックス 476"/>
        <xdr:cNvSpPr txBox="1"/>
      </xdr:nvSpPr>
      <xdr:spPr>
        <a:xfrm>
          <a:off x="9372111" y="1695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66,115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55269</xdr:rowOff>
    </xdr:from>
    <xdr:to>
      <xdr:col>12</xdr:col>
      <xdr:colOff>561975</xdr:colOff>
      <xdr:row>98</xdr:row>
      <xdr:rowOff>156869</xdr:rowOff>
    </xdr:to>
    <xdr:sp macro="" textlink="">
      <xdr:nvSpPr>
        <xdr:cNvPr id="478" name="円/楕円 477"/>
        <xdr:cNvSpPr/>
      </xdr:nvSpPr>
      <xdr:spPr>
        <a:xfrm>
          <a:off x="8699500" y="168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147996</xdr:rowOff>
    </xdr:from>
    <xdr:ext cx="534377" cy="259045"/>
    <xdr:sp macro="" textlink="">
      <xdr:nvSpPr>
        <xdr:cNvPr id="479" name="テキスト ボックス 478"/>
        <xdr:cNvSpPr txBox="1"/>
      </xdr:nvSpPr>
      <xdr:spPr>
        <a:xfrm>
          <a:off x="8483111" y="169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73,557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54119</xdr:rowOff>
    </xdr:from>
    <xdr:to>
      <xdr:col>11</xdr:col>
      <xdr:colOff>358775</xdr:colOff>
      <xdr:row>98</xdr:row>
      <xdr:rowOff>155719</xdr:rowOff>
    </xdr:to>
    <xdr:sp macro="" textlink="">
      <xdr:nvSpPr>
        <xdr:cNvPr id="480" name="円/楕円 479"/>
        <xdr:cNvSpPr/>
      </xdr:nvSpPr>
      <xdr:spPr>
        <a:xfrm>
          <a:off x="7810500" y="168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146846</xdr:rowOff>
    </xdr:from>
    <xdr:ext cx="534377" cy="259045"/>
    <xdr:sp macro="" textlink="">
      <xdr:nvSpPr>
        <xdr:cNvPr id="481" name="テキスト ボックス 480"/>
        <xdr:cNvSpPr txBox="1"/>
      </xdr:nvSpPr>
      <xdr:spPr>
        <a:xfrm>
          <a:off x="7594111" y="169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76,074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71124</xdr:rowOff>
    </xdr:from>
    <xdr:to>
      <xdr:col>10</xdr:col>
      <xdr:colOff>155575</xdr:colOff>
      <xdr:row>99</xdr:row>
      <xdr:rowOff>1274</xdr:rowOff>
    </xdr:to>
    <xdr:sp macro="" textlink="">
      <xdr:nvSpPr>
        <xdr:cNvPr id="482" name="円/楕円 481"/>
        <xdr:cNvSpPr/>
      </xdr:nvSpPr>
      <xdr:spPr>
        <a:xfrm>
          <a:off x="6921500" y="168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163851</xdr:rowOff>
    </xdr:from>
    <xdr:ext cx="534377" cy="259045"/>
    <xdr:sp macro="" textlink="">
      <xdr:nvSpPr>
        <xdr:cNvPr id="483" name="テキスト ボックス 482"/>
        <xdr:cNvSpPr txBox="1"/>
      </xdr:nvSpPr>
      <xdr:spPr>
        <a:xfrm>
          <a:off x="6705111" y="1696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141826</xdr:rowOff>
    </xdr:from>
    <xdr:to>
      <xdr:col>23</xdr:col>
      <xdr:colOff>517525</xdr:colOff>
      <xdr:row>38</xdr:row>
      <xdr:rowOff>46408</xdr:rowOff>
    </xdr:to>
    <xdr:cxnSp macro="">
      <xdr:nvCxnSpPr>
        <xdr:cNvPr id="512" name="直線コネクタ 511"/>
        <xdr:cNvCxnSpPr/>
      </xdr:nvCxnSpPr>
      <xdr:spPr>
        <a:xfrm flipV="1">
          <a:off x="15481300" y="6485476"/>
          <a:ext cx="838200" cy="7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24478</xdr:rowOff>
    </xdr:from>
    <xdr:to>
      <xdr:col>22</xdr:col>
      <xdr:colOff>365125</xdr:colOff>
      <xdr:row>38</xdr:row>
      <xdr:rowOff>46408</xdr:rowOff>
    </xdr:to>
    <xdr:cxnSp macro="">
      <xdr:nvCxnSpPr>
        <xdr:cNvPr id="515" name="直線コネクタ 514"/>
        <xdr:cNvCxnSpPr/>
      </xdr:nvCxnSpPr>
      <xdr:spPr>
        <a:xfrm>
          <a:off x="14592300" y="6539578"/>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2670</xdr:rowOff>
    </xdr:from>
    <xdr:to>
      <xdr:col>21</xdr:col>
      <xdr:colOff>161925</xdr:colOff>
      <xdr:row>38</xdr:row>
      <xdr:rowOff>24478</xdr:rowOff>
    </xdr:to>
    <xdr:cxnSp macro="">
      <xdr:nvCxnSpPr>
        <xdr:cNvPr id="518" name="直線コネクタ 517"/>
        <xdr:cNvCxnSpPr/>
      </xdr:nvCxnSpPr>
      <xdr:spPr>
        <a:xfrm>
          <a:off x="13703300" y="6517770"/>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2670</xdr:rowOff>
    </xdr:from>
    <xdr:to>
      <xdr:col>19</xdr:col>
      <xdr:colOff>644525</xdr:colOff>
      <xdr:row>38</xdr:row>
      <xdr:rowOff>25187</xdr:rowOff>
    </xdr:to>
    <xdr:cxnSp macro="">
      <xdr:nvCxnSpPr>
        <xdr:cNvPr id="521" name="直線コネクタ 520"/>
        <xdr:cNvCxnSpPr/>
      </xdr:nvCxnSpPr>
      <xdr:spPr>
        <a:xfrm flipV="1">
          <a:off x="12814300" y="6517770"/>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91026</xdr:rowOff>
    </xdr:from>
    <xdr:to>
      <xdr:col>23</xdr:col>
      <xdr:colOff>568325</xdr:colOff>
      <xdr:row>38</xdr:row>
      <xdr:rowOff>21175</xdr:rowOff>
    </xdr:to>
    <xdr:sp macro="" textlink="">
      <xdr:nvSpPr>
        <xdr:cNvPr id="531" name="円/楕円 530"/>
        <xdr:cNvSpPr/>
      </xdr:nvSpPr>
      <xdr:spPr>
        <a:xfrm>
          <a:off x="16268700" y="6434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69453</xdr:rowOff>
    </xdr:from>
    <xdr:ext cx="534377" cy="259045"/>
    <xdr:sp macro="" textlink="">
      <xdr:nvSpPr>
        <xdr:cNvPr id="532" name="消防費該当値テキスト"/>
        <xdr:cNvSpPr txBox="1"/>
      </xdr:nvSpPr>
      <xdr:spPr>
        <a:xfrm>
          <a:off x="16370300" y="64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32,221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167058</xdr:rowOff>
    </xdr:from>
    <xdr:to>
      <xdr:col>22</xdr:col>
      <xdr:colOff>415925</xdr:colOff>
      <xdr:row>38</xdr:row>
      <xdr:rowOff>97208</xdr:rowOff>
    </xdr:to>
    <xdr:sp macro="" textlink="">
      <xdr:nvSpPr>
        <xdr:cNvPr id="533" name="円/楕円 532"/>
        <xdr:cNvSpPr/>
      </xdr:nvSpPr>
      <xdr:spPr>
        <a:xfrm>
          <a:off x="15430500" y="651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88335</xdr:rowOff>
    </xdr:from>
    <xdr:ext cx="534377" cy="259045"/>
    <xdr:sp macro="" textlink="">
      <xdr:nvSpPr>
        <xdr:cNvPr id="534" name="テキスト ボックス 533"/>
        <xdr:cNvSpPr txBox="1"/>
      </xdr:nvSpPr>
      <xdr:spPr>
        <a:xfrm>
          <a:off x="15214111" y="660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145128</xdr:rowOff>
    </xdr:from>
    <xdr:to>
      <xdr:col>21</xdr:col>
      <xdr:colOff>212725</xdr:colOff>
      <xdr:row>38</xdr:row>
      <xdr:rowOff>75278</xdr:rowOff>
    </xdr:to>
    <xdr:sp macro="" textlink="">
      <xdr:nvSpPr>
        <xdr:cNvPr id="535" name="円/楕円 534"/>
        <xdr:cNvSpPr/>
      </xdr:nvSpPr>
      <xdr:spPr>
        <a:xfrm>
          <a:off x="14541500" y="64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66405</xdr:rowOff>
    </xdr:from>
    <xdr:ext cx="534377" cy="259045"/>
    <xdr:sp macro="" textlink="">
      <xdr:nvSpPr>
        <xdr:cNvPr id="536" name="テキスト ボックス 535"/>
        <xdr:cNvSpPr txBox="1"/>
      </xdr:nvSpPr>
      <xdr:spPr>
        <a:xfrm>
          <a:off x="14325111" y="65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123320</xdr:rowOff>
    </xdr:from>
    <xdr:to>
      <xdr:col>20</xdr:col>
      <xdr:colOff>9525</xdr:colOff>
      <xdr:row>38</xdr:row>
      <xdr:rowOff>53470</xdr:rowOff>
    </xdr:to>
    <xdr:sp macro="" textlink="">
      <xdr:nvSpPr>
        <xdr:cNvPr id="537" name="円/楕円 536"/>
        <xdr:cNvSpPr/>
      </xdr:nvSpPr>
      <xdr:spPr>
        <a:xfrm>
          <a:off x="13652500" y="64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44597</xdr:rowOff>
    </xdr:from>
    <xdr:ext cx="534377" cy="259045"/>
    <xdr:sp macro="" textlink="">
      <xdr:nvSpPr>
        <xdr:cNvPr id="538" name="テキスト ボックス 537"/>
        <xdr:cNvSpPr txBox="1"/>
      </xdr:nvSpPr>
      <xdr:spPr>
        <a:xfrm>
          <a:off x="13436111" y="655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145836</xdr:rowOff>
    </xdr:from>
    <xdr:to>
      <xdr:col>18</xdr:col>
      <xdr:colOff>492125</xdr:colOff>
      <xdr:row>38</xdr:row>
      <xdr:rowOff>75986</xdr:rowOff>
    </xdr:to>
    <xdr:sp macro="" textlink="">
      <xdr:nvSpPr>
        <xdr:cNvPr id="539" name="円/楕円 538"/>
        <xdr:cNvSpPr/>
      </xdr:nvSpPr>
      <xdr:spPr>
        <a:xfrm>
          <a:off x="12763500" y="64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67114</xdr:rowOff>
    </xdr:from>
    <xdr:ext cx="534377" cy="259045"/>
    <xdr:sp macro="" textlink="">
      <xdr:nvSpPr>
        <xdr:cNvPr id="540" name="テキスト ボックス 539"/>
        <xdr:cNvSpPr txBox="1"/>
      </xdr:nvSpPr>
      <xdr:spPr>
        <a:xfrm>
          <a:off x="12547111" y="658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156220</xdr:rowOff>
    </xdr:from>
    <xdr:to>
      <xdr:col>23</xdr:col>
      <xdr:colOff>517525</xdr:colOff>
      <xdr:row>58</xdr:row>
      <xdr:rowOff>92033</xdr:rowOff>
    </xdr:to>
    <xdr:cxnSp macro="">
      <xdr:nvCxnSpPr>
        <xdr:cNvPr id="569" name="直線コネクタ 568"/>
        <xdr:cNvCxnSpPr/>
      </xdr:nvCxnSpPr>
      <xdr:spPr>
        <a:xfrm>
          <a:off x="15481300" y="9928870"/>
          <a:ext cx="838200" cy="10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156220</xdr:rowOff>
    </xdr:from>
    <xdr:to>
      <xdr:col>22</xdr:col>
      <xdr:colOff>365125</xdr:colOff>
      <xdr:row>58</xdr:row>
      <xdr:rowOff>49965</xdr:rowOff>
    </xdr:to>
    <xdr:cxnSp macro="">
      <xdr:nvCxnSpPr>
        <xdr:cNvPr id="572" name="直線コネクタ 571"/>
        <xdr:cNvCxnSpPr/>
      </xdr:nvCxnSpPr>
      <xdr:spPr>
        <a:xfrm flipV="1">
          <a:off x="14592300" y="9928870"/>
          <a:ext cx="889000" cy="6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49965</xdr:rowOff>
    </xdr:from>
    <xdr:to>
      <xdr:col>21</xdr:col>
      <xdr:colOff>161925</xdr:colOff>
      <xdr:row>58</xdr:row>
      <xdr:rowOff>96183</xdr:rowOff>
    </xdr:to>
    <xdr:cxnSp macro="">
      <xdr:nvCxnSpPr>
        <xdr:cNvPr id="575" name="直線コネクタ 574"/>
        <xdr:cNvCxnSpPr/>
      </xdr:nvCxnSpPr>
      <xdr:spPr>
        <a:xfrm flipV="1">
          <a:off x="13703300" y="9994065"/>
          <a:ext cx="889000" cy="4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96183</xdr:rowOff>
    </xdr:from>
    <xdr:to>
      <xdr:col>19</xdr:col>
      <xdr:colOff>644525</xdr:colOff>
      <xdr:row>58</xdr:row>
      <xdr:rowOff>110580</xdr:rowOff>
    </xdr:to>
    <xdr:cxnSp macro="">
      <xdr:nvCxnSpPr>
        <xdr:cNvPr id="578" name="直線コネクタ 577"/>
        <xdr:cNvCxnSpPr/>
      </xdr:nvCxnSpPr>
      <xdr:spPr>
        <a:xfrm flipV="1">
          <a:off x="12814300" y="10040283"/>
          <a:ext cx="889000" cy="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41233</xdr:rowOff>
    </xdr:from>
    <xdr:to>
      <xdr:col>23</xdr:col>
      <xdr:colOff>568325</xdr:colOff>
      <xdr:row>58</xdr:row>
      <xdr:rowOff>142833</xdr:rowOff>
    </xdr:to>
    <xdr:sp macro="" textlink="">
      <xdr:nvSpPr>
        <xdr:cNvPr id="588" name="円/楕円 587"/>
        <xdr:cNvSpPr/>
      </xdr:nvSpPr>
      <xdr:spPr>
        <a:xfrm>
          <a:off x="16268700" y="99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127610</xdr:rowOff>
    </xdr:from>
    <xdr:ext cx="534377" cy="259045"/>
    <xdr:sp macro="" textlink="">
      <xdr:nvSpPr>
        <xdr:cNvPr id="589" name="教育費該当値テキスト"/>
        <xdr:cNvSpPr txBox="1"/>
      </xdr:nvSpPr>
      <xdr:spPr>
        <a:xfrm>
          <a:off x="16370300" y="990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65,022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105420</xdr:rowOff>
    </xdr:from>
    <xdr:to>
      <xdr:col>22</xdr:col>
      <xdr:colOff>415925</xdr:colOff>
      <xdr:row>58</xdr:row>
      <xdr:rowOff>35570</xdr:rowOff>
    </xdr:to>
    <xdr:sp macro="" textlink="">
      <xdr:nvSpPr>
        <xdr:cNvPr id="590" name="円/楕円 589"/>
        <xdr:cNvSpPr/>
      </xdr:nvSpPr>
      <xdr:spPr>
        <a:xfrm>
          <a:off x="15430500" y="98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26697</xdr:rowOff>
    </xdr:from>
    <xdr:ext cx="599010" cy="259045"/>
    <xdr:sp macro="" textlink="">
      <xdr:nvSpPr>
        <xdr:cNvPr id="591" name="テキスト ボックス 590"/>
        <xdr:cNvSpPr txBox="1"/>
      </xdr:nvSpPr>
      <xdr:spPr>
        <a:xfrm>
          <a:off x="15181794" y="997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121,328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170615</xdr:rowOff>
    </xdr:from>
    <xdr:to>
      <xdr:col>21</xdr:col>
      <xdr:colOff>212725</xdr:colOff>
      <xdr:row>58</xdr:row>
      <xdr:rowOff>100765</xdr:rowOff>
    </xdr:to>
    <xdr:sp macro="" textlink="">
      <xdr:nvSpPr>
        <xdr:cNvPr id="592" name="円/楕円 591"/>
        <xdr:cNvSpPr/>
      </xdr:nvSpPr>
      <xdr:spPr>
        <a:xfrm>
          <a:off x="14541500" y="994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91892</xdr:rowOff>
    </xdr:from>
    <xdr:ext cx="534377" cy="259045"/>
    <xdr:sp macro="" textlink="">
      <xdr:nvSpPr>
        <xdr:cNvPr id="593" name="テキスト ボックス 592"/>
        <xdr:cNvSpPr txBox="1"/>
      </xdr:nvSpPr>
      <xdr:spPr>
        <a:xfrm>
          <a:off x="14325111" y="1003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87,105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45383</xdr:rowOff>
    </xdr:from>
    <xdr:to>
      <xdr:col>20</xdr:col>
      <xdr:colOff>9525</xdr:colOff>
      <xdr:row>58</xdr:row>
      <xdr:rowOff>146983</xdr:rowOff>
    </xdr:to>
    <xdr:sp macro="" textlink="">
      <xdr:nvSpPr>
        <xdr:cNvPr id="594" name="円/楕円 593"/>
        <xdr:cNvSpPr/>
      </xdr:nvSpPr>
      <xdr:spPr>
        <a:xfrm>
          <a:off x="13652500" y="99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138110</xdr:rowOff>
    </xdr:from>
    <xdr:ext cx="534377" cy="259045"/>
    <xdr:sp macro="" textlink="">
      <xdr:nvSpPr>
        <xdr:cNvPr id="595" name="テキスト ボックス 594"/>
        <xdr:cNvSpPr txBox="1"/>
      </xdr:nvSpPr>
      <xdr:spPr>
        <a:xfrm>
          <a:off x="13436111" y="1008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59780</xdr:rowOff>
    </xdr:from>
    <xdr:to>
      <xdr:col>18</xdr:col>
      <xdr:colOff>492125</xdr:colOff>
      <xdr:row>58</xdr:row>
      <xdr:rowOff>161380</xdr:rowOff>
    </xdr:to>
    <xdr:sp macro="" textlink="">
      <xdr:nvSpPr>
        <xdr:cNvPr id="596" name="円/楕円 595"/>
        <xdr:cNvSpPr/>
      </xdr:nvSpPr>
      <xdr:spPr>
        <a:xfrm>
          <a:off x="12763500" y="1000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152507</xdr:rowOff>
    </xdr:from>
    <xdr:ext cx="534377" cy="259045"/>
    <xdr:sp macro="" textlink="">
      <xdr:nvSpPr>
        <xdr:cNvPr id="597" name="テキスト ボックス 596"/>
        <xdr:cNvSpPr txBox="1"/>
      </xdr:nvSpPr>
      <xdr:spPr>
        <a:xfrm>
          <a:off x="12547111" y="100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22771</xdr:rowOff>
    </xdr:from>
    <xdr:to>
      <xdr:col>23</xdr:col>
      <xdr:colOff>517525</xdr:colOff>
      <xdr:row>79</xdr:row>
      <xdr:rowOff>44400</xdr:rowOff>
    </xdr:to>
    <xdr:cxnSp macro="">
      <xdr:nvCxnSpPr>
        <xdr:cNvPr id="626" name="直線コネクタ 625"/>
        <xdr:cNvCxnSpPr/>
      </xdr:nvCxnSpPr>
      <xdr:spPr>
        <a:xfrm flipV="1">
          <a:off x="15481300" y="13567321"/>
          <a:ext cx="8382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44400</xdr:rowOff>
    </xdr:from>
    <xdr:to>
      <xdr:col>22</xdr:col>
      <xdr:colOff>365125</xdr:colOff>
      <xdr:row>79</xdr:row>
      <xdr:rowOff>44450</xdr:rowOff>
    </xdr:to>
    <xdr:cxnSp macro="">
      <xdr:nvCxnSpPr>
        <xdr:cNvPr id="629" name="直線コネクタ 628"/>
        <xdr:cNvCxnSpPr/>
      </xdr:nvCxnSpPr>
      <xdr:spPr>
        <a:xfrm flipV="1">
          <a:off x="14592300" y="13588950"/>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143421</xdr:rowOff>
    </xdr:from>
    <xdr:to>
      <xdr:col>23</xdr:col>
      <xdr:colOff>568325</xdr:colOff>
      <xdr:row>79</xdr:row>
      <xdr:rowOff>73571</xdr:rowOff>
    </xdr:to>
    <xdr:sp macro="" textlink="">
      <xdr:nvSpPr>
        <xdr:cNvPr id="645" name="円/楕円 644"/>
        <xdr:cNvSpPr/>
      </xdr:nvSpPr>
      <xdr:spPr>
        <a:xfrm>
          <a:off x="162687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72630</xdr:rowOff>
    </xdr:from>
    <xdr:ext cx="469744" cy="259045"/>
    <xdr:sp macro="" textlink="">
      <xdr:nvSpPr>
        <xdr:cNvPr id="646" name="災害復旧費該当値テキスト"/>
        <xdr:cNvSpPr txBox="1"/>
      </xdr:nvSpPr>
      <xdr:spPr>
        <a:xfrm>
          <a:off x="16370300" y="134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165050</xdr:rowOff>
    </xdr:from>
    <xdr:to>
      <xdr:col>22</xdr:col>
      <xdr:colOff>415925</xdr:colOff>
      <xdr:row>79</xdr:row>
      <xdr:rowOff>95200</xdr:rowOff>
    </xdr:to>
    <xdr:sp macro="" textlink="">
      <xdr:nvSpPr>
        <xdr:cNvPr id="647" name="円/楕円 646"/>
        <xdr:cNvSpPr/>
      </xdr:nvSpPr>
      <xdr:spPr>
        <a:xfrm>
          <a:off x="15430500" y="135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86327</xdr:rowOff>
    </xdr:from>
    <xdr:ext cx="313932" cy="259045"/>
    <xdr:sp macro="" textlink="">
      <xdr:nvSpPr>
        <xdr:cNvPr id="648" name="テキスト ボックス 647"/>
        <xdr:cNvSpPr txBox="1"/>
      </xdr:nvSpPr>
      <xdr:spPr>
        <a:xfrm>
          <a:off x="15324333" y="13630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9" name="円/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0" name="テキスト ボックス 64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1" name="円/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2" name="テキスト ボックス 65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3" name="円/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4" name="テキスト ボックス 653"/>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143461</xdr:rowOff>
    </xdr:from>
    <xdr:to>
      <xdr:col>23</xdr:col>
      <xdr:colOff>517525</xdr:colOff>
      <xdr:row>98</xdr:row>
      <xdr:rowOff>144712</xdr:rowOff>
    </xdr:to>
    <xdr:cxnSp macro="">
      <xdr:nvCxnSpPr>
        <xdr:cNvPr id="683" name="直線コネクタ 682"/>
        <xdr:cNvCxnSpPr/>
      </xdr:nvCxnSpPr>
      <xdr:spPr>
        <a:xfrm>
          <a:off x="15481300" y="16945561"/>
          <a:ext cx="8382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137306</xdr:rowOff>
    </xdr:from>
    <xdr:to>
      <xdr:col>22</xdr:col>
      <xdr:colOff>365125</xdr:colOff>
      <xdr:row>98</xdr:row>
      <xdr:rowOff>143461</xdr:rowOff>
    </xdr:to>
    <xdr:cxnSp macro="">
      <xdr:nvCxnSpPr>
        <xdr:cNvPr id="686" name="直線コネクタ 685"/>
        <xdr:cNvCxnSpPr/>
      </xdr:nvCxnSpPr>
      <xdr:spPr>
        <a:xfrm>
          <a:off x="14592300" y="16939406"/>
          <a:ext cx="889000" cy="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137306</xdr:rowOff>
    </xdr:from>
    <xdr:to>
      <xdr:col>21</xdr:col>
      <xdr:colOff>161925</xdr:colOff>
      <xdr:row>98</xdr:row>
      <xdr:rowOff>141740</xdr:rowOff>
    </xdr:to>
    <xdr:cxnSp macro="">
      <xdr:nvCxnSpPr>
        <xdr:cNvPr id="689" name="直線コネクタ 688"/>
        <xdr:cNvCxnSpPr/>
      </xdr:nvCxnSpPr>
      <xdr:spPr>
        <a:xfrm flipV="1">
          <a:off x="13703300" y="16939406"/>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137847</xdr:rowOff>
    </xdr:from>
    <xdr:to>
      <xdr:col>19</xdr:col>
      <xdr:colOff>644525</xdr:colOff>
      <xdr:row>98</xdr:row>
      <xdr:rowOff>141740</xdr:rowOff>
    </xdr:to>
    <xdr:cxnSp macro="">
      <xdr:nvCxnSpPr>
        <xdr:cNvPr id="692" name="直線コネクタ 691"/>
        <xdr:cNvCxnSpPr/>
      </xdr:nvCxnSpPr>
      <xdr:spPr>
        <a:xfrm>
          <a:off x="12814300" y="16939947"/>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93912</xdr:rowOff>
    </xdr:from>
    <xdr:to>
      <xdr:col>23</xdr:col>
      <xdr:colOff>568325</xdr:colOff>
      <xdr:row>99</xdr:row>
      <xdr:rowOff>24062</xdr:rowOff>
    </xdr:to>
    <xdr:sp macro="" textlink="">
      <xdr:nvSpPr>
        <xdr:cNvPr id="702" name="円/楕円 701"/>
        <xdr:cNvSpPr/>
      </xdr:nvSpPr>
      <xdr:spPr>
        <a:xfrm>
          <a:off x="16268700" y="168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8839</xdr:rowOff>
    </xdr:from>
    <xdr:ext cx="534377" cy="259045"/>
    <xdr:sp macro="" textlink="">
      <xdr:nvSpPr>
        <xdr:cNvPr id="703" name="公債費該当値テキスト"/>
        <xdr:cNvSpPr txBox="1"/>
      </xdr:nvSpPr>
      <xdr:spPr>
        <a:xfrm>
          <a:off x="16370300" y="168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92661</xdr:rowOff>
    </xdr:from>
    <xdr:to>
      <xdr:col>22</xdr:col>
      <xdr:colOff>415925</xdr:colOff>
      <xdr:row>99</xdr:row>
      <xdr:rowOff>22811</xdr:rowOff>
    </xdr:to>
    <xdr:sp macro="" textlink="">
      <xdr:nvSpPr>
        <xdr:cNvPr id="704" name="円/楕円 703"/>
        <xdr:cNvSpPr/>
      </xdr:nvSpPr>
      <xdr:spPr>
        <a:xfrm>
          <a:off x="15430500" y="168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13938</xdr:rowOff>
    </xdr:from>
    <xdr:ext cx="534377" cy="259045"/>
    <xdr:sp macro="" textlink="">
      <xdr:nvSpPr>
        <xdr:cNvPr id="705" name="テキスト ボックス 704"/>
        <xdr:cNvSpPr txBox="1"/>
      </xdr:nvSpPr>
      <xdr:spPr>
        <a:xfrm>
          <a:off x="15214111" y="169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86506</xdr:rowOff>
    </xdr:from>
    <xdr:to>
      <xdr:col>21</xdr:col>
      <xdr:colOff>212725</xdr:colOff>
      <xdr:row>99</xdr:row>
      <xdr:rowOff>16656</xdr:rowOff>
    </xdr:to>
    <xdr:sp macro="" textlink="">
      <xdr:nvSpPr>
        <xdr:cNvPr id="706" name="円/楕円 705"/>
        <xdr:cNvSpPr/>
      </xdr:nvSpPr>
      <xdr:spPr>
        <a:xfrm>
          <a:off x="14541500" y="168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7783</xdr:rowOff>
    </xdr:from>
    <xdr:ext cx="534377" cy="259045"/>
    <xdr:sp macro="" textlink="">
      <xdr:nvSpPr>
        <xdr:cNvPr id="707" name="テキスト ボックス 706"/>
        <xdr:cNvSpPr txBox="1"/>
      </xdr:nvSpPr>
      <xdr:spPr>
        <a:xfrm>
          <a:off x="14325111" y="169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90940</xdr:rowOff>
    </xdr:from>
    <xdr:to>
      <xdr:col>20</xdr:col>
      <xdr:colOff>9525</xdr:colOff>
      <xdr:row>99</xdr:row>
      <xdr:rowOff>21090</xdr:rowOff>
    </xdr:to>
    <xdr:sp macro="" textlink="">
      <xdr:nvSpPr>
        <xdr:cNvPr id="708" name="円/楕円 707"/>
        <xdr:cNvSpPr/>
      </xdr:nvSpPr>
      <xdr:spPr>
        <a:xfrm>
          <a:off x="13652500" y="16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12217</xdr:rowOff>
    </xdr:from>
    <xdr:ext cx="534377" cy="259045"/>
    <xdr:sp macro="" textlink="">
      <xdr:nvSpPr>
        <xdr:cNvPr id="709" name="テキスト ボックス 708"/>
        <xdr:cNvSpPr txBox="1"/>
      </xdr:nvSpPr>
      <xdr:spPr>
        <a:xfrm>
          <a:off x="13436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58,393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87047</xdr:rowOff>
    </xdr:from>
    <xdr:to>
      <xdr:col>18</xdr:col>
      <xdr:colOff>492125</xdr:colOff>
      <xdr:row>99</xdr:row>
      <xdr:rowOff>17197</xdr:rowOff>
    </xdr:to>
    <xdr:sp macro="" textlink="">
      <xdr:nvSpPr>
        <xdr:cNvPr id="710" name="円/楕円 709"/>
        <xdr:cNvSpPr/>
      </xdr:nvSpPr>
      <xdr:spPr>
        <a:xfrm>
          <a:off x="12763500" y="168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8324</xdr:rowOff>
    </xdr:from>
    <xdr:ext cx="534377" cy="259045"/>
    <xdr:sp macro="" textlink="">
      <xdr:nvSpPr>
        <xdr:cNvPr id="711" name="テキスト ボックス 710"/>
        <xdr:cNvSpPr txBox="1"/>
      </xdr:nvSpPr>
      <xdr:spPr>
        <a:xfrm>
          <a:off x="12547111" y="1698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本町は、すべての費目について類似団体平均を下回っているが、</a:t>
          </a:r>
          <a:r>
            <a:rPr kumimoji="1" lang="ja-JP" altLang="en-US" sz="1100">
              <a:solidFill>
                <a:sysClr val="windowText" lastClr="000000"/>
              </a:solidFill>
              <a:effectLst/>
              <a:latin typeface="+mn-lt"/>
              <a:ea typeface="+mn-ea"/>
              <a:cs typeface="+mn-cs"/>
            </a:rPr>
            <a:t>民生</a:t>
          </a:r>
          <a:r>
            <a:rPr kumimoji="1" lang="ja-JP" altLang="ja-JP" sz="1100">
              <a:solidFill>
                <a:sysClr val="windowText" lastClr="000000"/>
              </a:solidFill>
              <a:effectLst/>
              <a:latin typeface="+mn-lt"/>
              <a:ea typeface="+mn-ea"/>
              <a:cs typeface="+mn-cs"/>
            </a:rPr>
            <a:t>費については年々増加傾向にある。</a:t>
          </a:r>
          <a:r>
            <a:rPr kumimoji="1" lang="ja-JP" altLang="en-US" sz="1100">
              <a:solidFill>
                <a:sysClr val="windowText" lastClr="000000"/>
              </a:solidFill>
              <a:effectLst/>
              <a:latin typeface="+mn-lt"/>
              <a:ea typeface="+mn-ea"/>
              <a:cs typeface="+mn-cs"/>
            </a:rPr>
            <a:t>これは、人口減少が進む中、高齢者の割合が増加するためであり、社会福祉サービスの利用は</a:t>
          </a:r>
          <a:r>
            <a:rPr kumimoji="1" lang="ja-JP" altLang="ja-JP" sz="1100">
              <a:solidFill>
                <a:sysClr val="windowText" lastClr="000000"/>
              </a:solidFill>
              <a:effectLst/>
              <a:latin typeface="+mn-lt"/>
              <a:ea typeface="+mn-ea"/>
              <a:cs typeface="+mn-cs"/>
            </a:rPr>
            <a:t>増加又は横ばいの状態が続くものと考える。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前年度に引き続き</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平成２８年度も国債運用に取り組み、財政調整基金に</a:t>
          </a:r>
          <a:r>
            <a:rPr kumimoji="1" lang="ja-JP" altLang="en-US" sz="1100">
              <a:solidFill>
                <a:sysClr val="windowText" lastClr="000000"/>
              </a:solidFill>
              <a:effectLst/>
              <a:latin typeface="+mn-lt"/>
              <a:ea typeface="+mn-ea"/>
              <a:cs typeface="+mn-cs"/>
            </a:rPr>
            <a:t>３０５</a:t>
          </a:r>
          <a:r>
            <a:rPr kumimoji="1" lang="ja-JP" altLang="ja-JP" sz="1100">
              <a:solidFill>
                <a:sysClr val="windowText" lastClr="000000"/>
              </a:solidFill>
              <a:effectLst/>
              <a:latin typeface="+mn-lt"/>
              <a:ea typeface="+mn-ea"/>
              <a:cs typeface="+mn-cs"/>
            </a:rPr>
            <a:t>千円を積み立て</a:t>
          </a:r>
          <a:r>
            <a:rPr kumimoji="1" lang="ja-JP" altLang="en-US" sz="1100">
              <a:solidFill>
                <a:sysClr val="windowText" lastClr="000000"/>
              </a:solidFill>
              <a:effectLst/>
              <a:latin typeface="+mn-lt"/>
              <a:ea typeface="+mn-ea"/>
              <a:cs typeface="+mn-cs"/>
            </a:rPr>
            <a:t>、標準財政規模比で前年度と同水準を確保した。また、財政調整基金以外には、ふるさと創生基金へ３０，１４３千円、</a:t>
          </a:r>
          <a:r>
            <a:rPr kumimoji="1" lang="ja-JP" altLang="ja-JP" sz="1100">
              <a:solidFill>
                <a:sysClr val="windowText" lastClr="000000"/>
              </a:solidFill>
              <a:effectLst/>
              <a:latin typeface="+mn-lt"/>
              <a:ea typeface="+mn-ea"/>
              <a:cs typeface="+mn-cs"/>
            </a:rPr>
            <a:t>公共施設等整備基金へ</a:t>
          </a:r>
          <a:r>
            <a:rPr kumimoji="1" lang="ja-JP" altLang="en-US" sz="1100">
              <a:solidFill>
                <a:sysClr val="windowText" lastClr="000000"/>
              </a:solidFill>
              <a:effectLst/>
              <a:latin typeface="+mn-lt"/>
              <a:ea typeface="+mn-ea"/>
              <a:cs typeface="+mn-cs"/>
            </a:rPr>
            <a:t>７０，１９０</a:t>
          </a:r>
          <a:r>
            <a:rPr kumimoji="1" lang="ja-JP" altLang="ja-JP" sz="1100">
              <a:solidFill>
                <a:sysClr val="windowText" lastClr="000000"/>
              </a:solidFill>
              <a:effectLst/>
              <a:latin typeface="+mn-lt"/>
              <a:ea typeface="+mn-ea"/>
              <a:cs typeface="+mn-cs"/>
            </a:rPr>
            <a:t>千円の積立を行</a:t>
          </a:r>
          <a:r>
            <a:rPr kumimoji="1" lang="ja-JP" altLang="en-US" sz="1100">
              <a:solidFill>
                <a:sysClr val="windowText" lastClr="000000"/>
              </a:solidFill>
              <a:effectLst/>
              <a:latin typeface="+mn-lt"/>
              <a:ea typeface="+mn-ea"/>
              <a:cs typeface="+mn-cs"/>
            </a:rPr>
            <a:t>い</a:t>
          </a:r>
          <a:r>
            <a:rPr kumimoji="1" lang="ja-JP" altLang="ja-JP" sz="1100">
              <a:solidFill>
                <a:sysClr val="windowText" lastClr="000000"/>
              </a:solidFill>
              <a:effectLst/>
              <a:latin typeface="+mn-lt"/>
              <a:ea typeface="+mn-ea"/>
              <a:cs typeface="+mn-cs"/>
            </a:rPr>
            <a:t>、基金残高は</a:t>
          </a:r>
          <a:r>
            <a:rPr kumimoji="1" lang="ja-JP" altLang="en-US" sz="1100">
              <a:solidFill>
                <a:sysClr val="windowText" lastClr="000000"/>
              </a:solidFill>
              <a:effectLst/>
              <a:latin typeface="+mn-lt"/>
              <a:ea typeface="+mn-ea"/>
              <a:cs typeface="+mn-cs"/>
            </a:rPr>
            <a:t>１００，６５８</a:t>
          </a:r>
          <a:r>
            <a:rPr kumimoji="1" lang="ja-JP" altLang="ja-JP" sz="1100">
              <a:solidFill>
                <a:sysClr val="windowText" lastClr="000000"/>
              </a:solidFill>
              <a:effectLst/>
              <a:latin typeface="+mn-lt"/>
              <a:ea typeface="+mn-ea"/>
              <a:cs typeface="+mn-cs"/>
            </a:rPr>
            <a:t>千円の増となった。概ね適正な範囲での運用を行うことができたと考えて</a:t>
          </a:r>
          <a:r>
            <a:rPr kumimoji="1" lang="ja-JP" altLang="en-US" sz="1100">
              <a:solidFill>
                <a:sysClr val="windowText" lastClr="000000"/>
              </a:solidFill>
              <a:effectLst/>
              <a:latin typeface="+mn-lt"/>
              <a:ea typeface="+mn-ea"/>
              <a:cs typeface="+mn-cs"/>
            </a:rPr>
            <a:t>いるが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平成２８年度においては、普通交付税、地方消費税交付金が減となったことなどから実質収支額は減少し、これを受けて実質単年度収支が赤字となった。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今後も適正な財政運用を行い、財政悪化を招かないよう運営していく。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連結実質赤字比率</a:t>
          </a:r>
          <a:r>
            <a:rPr kumimoji="1" lang="ja-JP" altLang="en-US" sz="1100">
              <a:solidFill>
                <a:sysClr val="windowText" lastClr="000000"/>
              </a:solidFill>
              <a:effectLst/>
              <a:latin typeface="+mn-lt"/>
              <a:ea typeface="+mn-ea"/>
              <a:cs typeface="+mn-cs"/>
            </a:rPr>
            <a:t>は、各会計が黒字を維持し、赤字を生じなかったため発生しなかった。</a:t>
          </a:r>
          <a:r>
            <a:rPr kumimoji="1" lang="ja-JP" altLang="ja-JP" sz="1100">
              <a:solidFill>
                <a:sysClr val="windowText" lastClr="000000"/>
              </a:solidFill>
              <a:effectLst/>
              <a:latin typeface="+mn-lt"/>
              <a:ea typeface="+mn-ea"/>
              <a:cs typeface="+mn-cs"/>
            </a:rPr>
            <a:t>黒字額がほぼ横ばいで推移した主な要因は、</a:t>
          </a:r>
          <a:r>
            <a:rPr kumimoji="1" lang="ja-JP" altLang="en-US" sz="1100">
              <a:solidFill>
                <a:sysClr val="windowText" lastClr="000000"/>
              </a:solidFill>
              <a:effectLst/>
              <a:latin typeface="+mn-lt"/>
              <a:ea typeface="+mn-ea"/>
              <a:cs typeface="+mn-cs"/>
            </a:rPr>
            <a:t>一般会計の実質黒字額が減少したものの、</a:t>
          </a:r>
          <a:r>
            <a:rPr kumimoji="1" lang="ja-JP" altLang="ja-JP" sz="1100">
              <a:solidFill>
                <a:sysClr val="windowText" lastClr="000000"/>
              </a:solidFill>
              <a:effectLst/>
              <a:latin typeface="+mn-lt"/>
              <a:ea typeface="+mn-ea"/>
              <a:cs typeface="+mn-cs"/>
            </a:rPr>
            <a:t>水道事業会計</a:t>
          </a:r>
          <a:r>
            <a:rPr kumimoji="1" lang="ja-JP" altLang="en-US" sz="1100">
              <a:solidFill>
                <a:sysClr val="windowText" lastClr="000000"/>
              </a:solidFill>
              <a:effectLst/>
              <a:latin typeface="+mn-lt"/>
              <a:ea typeface="+mn-ea"/>
              <a:cs typeface="+mn-cs"/>
            </a:rPr>
            <a:t>の資金の剰余額、国民健康保険特別会計</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実質黒字額</a:t>
          </a:r>
          <a:r>
            <a:rPr kumimoji="1" lang="ja-JP" altLang="ja-JP" sz="1100">
              <a:solidFill>
                <a:sysClr val="windowText" lastClr="000000"/>
              </a:solidFill>
              <a:effectLst/>
              <a:latin typeface="+mn-lt"/>
              <a:ea typeface="+mn-ea"/>
              <a:cs typeface="+mn-cs"/>
            </a:rPr>
            <a:t>が増加したことによる。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その他の会計</a:t>
          </a:r>
          <a:r>
            <a:rPr kumimoji="1" lang="ja-JP" altLang="en-US" sz="1100">
              <a:solidFill>
                <a:sysClr val="windowText" lastClr="000000"/>
              </a:solidFill>
              <a:effectLst/>
              <a:latin typeface="+mn-lt"/>
              <a:ea typeface="+mn-ea"/>
              <a:cs typeface="+mn-cs"/>
            </a:rPr>
            <a:t>についても</a:t>
          </a:r>
          <a:r>
            <a:rPr kumimoji="1" lang="ja-JP" altLang="ja-JP" sz="1100">
              <a:solidFill>
                <a:sysClr val="windowText" lastClr="000000"/>
              </a:solidFill>
              <a:effectLst/>
              <a:latin typeface="+mn-lt"/>
              <a:ea typeface="+mn-ea"/>
              <a:cs typeface="+mn-cs"/>
            </a:rPr>
            <a:t>黒字とな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実際</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一般会計からの繰入金</a:t>
          </a:r>
          <a:r>
            <a:rPr kumimoji="1" lang="ja-JP" altLang="en-US" sz="1100" strike="noStrike" baseline="0">
              <a:solidFill>
                <a:sysClr val="windowText" lastClr="000000"/>
              </a:solidFill>
              <a:effectLst/>
              <a:latin typeface="+mn-lt"/>
              <a:ea typeface="+mn-ea"/>
              <a:cs typeface="+mn-cs"/>
            </a:rPr>
            <a:t>に依存した</a:t>
          </a:r>
          <a:r>
            <a:rPr kumimoji="1" lang="ja-JP" altLang="ja-JP" sz="1100">
              <a:solidFill>
                <a:sysClr val="windowText" lastClr="000000"/>
              </a:solidFill>
              <a:effectLst/>
              <a:latin typeface="+mn-lt"/>
              <a:ea typeface="+mn-ea"/>
              <a:cs typeface="+mn-cs"/>
            </a:rPr>
            <a:t>運営を行って</a:t>
          </a:r>
          <a:r>
            <a:rPr kumimoji="1" lang="ja-JP" altLang="en-US" sz="1100">
              <a:solidFill>
                <a:sysClr val="windowText" lastClr="000000"/>
              </a:solidFill>
              <a:effectLst/>
              <a:latin typeface="+mn-lt"/>
              <a:ea typeface="+mn-ea"/>
              <a:cs typeface="+mn-cs"/>
            </a:rPr>
            <a:t>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特に</a:t>
          </a:r>
          <a:r>
            <a:rPr kumimoji="1" lang="ja-JP" altLang="en-US" sz="1100">
              <a:solidFill>
                <a:sysClr val="windowText" lastClr="000000"/>
              </a:solidFill>
              <a:effectLst/>
              <a:latin typeface="+mn-lt"/>
              <a:ea typeface="+mn-ea"/>
              <a:cs typeface="+mn-cs"/>
            </a:rPr>
            <a:t>繰出金が大きい</a:t>
          </a:r>
          <a:r>
            <a:rPr kumimoji="1" lang="ja-JP" altLang="ja-JP" sz="1100">
              <a:solidFill>
                <a:sysClr val="windowText" lastClr="000000"/>
              </a:solidFill>
              <a:effectLst/>
              <a:latin typeface="+mn-lt"/>
              <a:ea typeface="+mn-ea"/>
              <a:cs typeface="+mn-cs"/>
            </a:rPr>
            <a:t>下水道事業会計</a:t>
          </a:r>
          <a:r>
            <a:rPr kumimoji="1" lang="ja-JP" altLang="en-US" sz="1100">
              <a:solidFill>
                <a:sysClr val="windowText" lastClr="000000"/>
              </a:solidFill>
              <a:effectLst/>
              <a:latin typeface="+mn-lt"/>
              <a:ea typeface="+mn-ea"/>
              <a:cs typeface="+mn-cs"/>
            </a:rPr>
            <a:t>においては</a:t>
          </a:r>
          <a:r>
            <a:rPr kumimoji="1" lang="ja-JP" altLang="ja-JP" sz="1100">
              <a:solidFill>
                <a:sysClr val="windowText" lastClr="000000"/>
              </a:solidFill>
              <a:effectLst/>
              <a:latin typeface="+mn-lt"/>
              <a:ea typeface="+mn-ea"/>
              <a:cs typeface="+mn-cs"/>
            </a:rPr>
            <a:t>、独立採算が基本の企業経営を目指し、下水道接続率の向上、徴収率の向上を図り、健全な経営ができるよう努めていく。</a:t>
          </a:r>
          <a:endParaRPr lang="ja-JP" altLang="ja-JP" sz="11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3305506</v>
      </c>
      <c r="BO4" s="411"/>
      <c r="BP4" s="411"/>
      <c r="BQ4" s="411"/>
      <c r="BR4" s="411"/>
      <c r="BS4" s="411"/>
      <c r="BT4" s="411"/>
      <c r="BU4" s="412"/>
      <c r="BV4" s="410">
        <v>3395168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8.9</v>
      </c>
      <c r="CU4" s="588"/>
      <c r="CV4" s="588"/>
      <c r="CW4" s="588"/>
      <c r="CX4" s="588"/>
      <c r="CY4" s="588"/>
      <c r="CZ4" s="588"/>
      <c r="DA4" s="589"/>
      <c r="DB4" s="587">
        <v>11.7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3121575</v>
      </c>
      <c r="BO5" s="416"/>
      <c r="BP5" s="416"/>
      <c r="BQ5" s="416"/>
      <c r="BR5" s="416"/>
      <c r="BS5" s="416"/>
      <c r="BT5" s="416"/>
      <c r="BU5" s="417"/>
      <c r="BV5" s="415">
        <v>3136543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96.6</v>
      </c>
      <c r="CU5" s="386"/>
      <c r="CV5" s="386"/>
      <c r="CW5" s="386"/>
      <c r="CX5" s="386"/>
      <c r="CY5" s="386"/>
      <c r="CZ5" s="386"/>
      <c r="DA5" s="387"/>
      <c r="DB5" s="385">
        <v>93.5</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183931</v>
      </c>
      <c r="BO6" s="416"/>
      <c r="BP6" s="416"/>
      <c r="BQ6" s="416"/>
      <c r="BR6" s="416"/>
      <c r="BS6" s="416"/>
      <c r="BT6" s="416"/>
      <c r="BU6" s="417"/>
      <c r="BV6" s="415">
        <v>258625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98.2</v>
      </c>
      <c r="CU6" s="562"/>
      <c r="CV6" s="562"/>
      <c r="CW6" s="562"/>
      <c r="CX6" s="562"/>
      <c r="CY6" s="562"/>
      <c r="CZ6" s="562"/>
      <c r="DA6" s="563"/>
      <c r="DB6" s="561">
        <v>96</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16158</v>
      </c>
      <c r="BO7" s="416"/>
      <c r="BP7" s="416"/>
      <c r="BQ7" s="416"/>
      <c r="BR7" s="416"/>
      <c r="BS7" s="416"/>
      <c r="BT7" s="416"/>
      <c r="BU7" s="417"/>
      <c r="BV7" s="415">
        <v>36928</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1879511</v>
      </c>
      <c r="CU7" s="416"/>
      <c r="CV7" s="416"/>
      <c r="CW7" s="416"/>
      <c r="CX7" s="416"/>
      <c r="CY7" s="416"/>
      <c r="CZ7" s="416"/>
      <c r="DA7" s="417"/>
      <c r="DB7" s="415">
        <v>1897892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167773</v>
      </c>
      <c r="BO8" s="416"/>
      <c r="BP8" s="416"/>
      <c r="BQ8" s="416"/>
      <c r="BR8" s="416"/>
      <c r="BS8" s="416"/>
      <c r="BT8" s="416"/>
      <c r="BU8" s="417"/>
      <c r="BV8" s="415">
        <v>221697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0.16</v>
      </c>
      <c r="CU8" s="525"/>
      <c r="CV8" s="525"/>
      <c r="CW8" s="525"/>
      <c r="CX8" s="525"/>
      <c r="CY8" s="525"/>
      <c r="CZ8" s="525"/>
      <c r="DA8" s="526"/>
      <c r="DB8" s="524">
        <v>0.16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3985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-53923</v>
      </c>
      <c r="BO9" s="416"/>
      <c r="BP9" s="416"/>
      <c r="BQ9" s="416"/>
      <c r="BR9" s="416"/>
      <c r="BS9" s="416"/>
      <c r="BT9" s="416"/>
      <c r="BU9" s="417"/>
      <c r="BV9" s="415">
        <v>859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9.3000000000000007</v>
      </c>
      <c r="CU9" s="386"/>
      <c r="CV9" s="386"/>
      <c r="CW9" s="386"/>
      <c r="CX9" s="386"/>
      <c r="CY9" s="386"/>
      <c r="CZ9" s="386"/>
      <c r="DA9" s="387"/>
      <c r="DB9" s="385">
        <v>10.6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4375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305</v>
      </c>
      <c r="BO10" s="416"/>
      <c r="BP10" s="416"/>
      <c r="BQ10" s="416"/>
      <c r="BR10" s="416"/>
      <c r="BS10" s="416"/>
      <c r="BT10" s="416"/>
      <c r="BU10" s="417"/>
      <c r="BV10" s="415">
        <v>17969</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4084</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4080</v>
      </c>
      <c r="S13" s="517"/>
      <c r="T13" s="517"/>
      <c r="U13" s="517"/>
      <c r="V13" s="518"/>
      <c r="W13" s="504" t="s">
        <v>123</v>
      </c>
      <c r="X13" s="428"/>
      <c r="Y13" s="428"/>
      <c r="Z13" s="428"/>
      <c r="AA13" s="428"/>
      <c r="AB13" s="429"/>
      <c r="AC13" s="391">
        <v>462</v>
      </c>
      <c r="AD13" s="392"/>
      <c r="AE13" s="392"/>
      <c r="AF13" s="392"/>
      <c r="AG13" s="393"/>
      <c r="AH13" s="391">
        <v>501</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-53618</v>
      </c>
      <c r="BO13" s="416"/>
      <c r="BP13" s="416"/>
      <c r="BQ13" s="416"/>
      <c r="BR13" s="416"/>
      <c r="BS13" s="416"/>
      <c r="BT13" s="416"/>
      <c r="BU13" s="417"/>
      <c r="BV13" s="415">
        <v>18828</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4.2</v>
      </c>
      <c r="CU13" s="386"/>
      <c r="CV13" s="386"/>
      <c r="CW13" s="386"/>
      <c r="CX13" s="386"/>
      <c r="CY13" s="386"/>
      <c r="CZ13" s="386"/>
      <c r="DA13" s="387"/>
      <c r="DB13" s="385">
        <v>4.8</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4163</v>
      </c>
      <c r="S14" s="517"/>
      <c r="T14" s="517"/>
      <c r="U14" s="517"/>
      <c r="V14" s="518"/>
      <c r="W14" s="519"/>
      <c r="X14" s="431"/>
      <c r="Y14" s="431"/>
      <c r="Z14" s="431"/>
      <c r="AA14" s="431"/>
      <c r="AB14" s="432"/>
      <c r="AC14" s="509">
        <v>23.1</v>
      </c>
      <c r="AD14" s="510"/>
      <c r="AE14" s="510"/>
      <c r="AF14" s="510"/>
      <c r="AG14" s="511"/>
      <c r="AH14" s="509">
        <v>23.6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8.6999999999999993</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4158</v>
      </c>
      <c r="S15" s="517"/>
      <c r="T15" s="517"/>
      <c r="U15" s="517"/>
      <c r="V15" s="518"/>
      <c r="W15" s="504" t="s">
        <v>129</v>
      </c>
      <c r="X15" s="428"/>
      <c r="Y15" s="428"/>
      <c r="Z15" s="428"/>
      <c r="AA15" s="428"/>
      <c r="AB15" s="429"/>
      <c r="AC15" s="391">
        <v>492</v>
      </c>
      <c r="AD15" s="392"/>
      <c r="AE15" s="392"/>
      <c r="AF15" s="392"/>
      <c r="AG15" s="393"/>
      <c r="AH15" s="391">
        <v>533</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289014</v>
      </c>
      <c r="BO15" s="411"/>
      <c r="BP15" s="411"/>
      <c r="BQ15" s="411"/>
      <c r="BR15" s="411"/>
      <c r="BS15" s="411"/>
      <c r="BT15" s="411"/>
      <c r="BU15" s="412"/>
      <c r="BV15" s="410">
        <v>281459</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24.6</v>
      </c>
      <c r="AD16" s="510"/>
      <c r="AE16" s="510"/>
      <c r="AF16" s="510"/>
      <c r="AG16" s="511"/>
      <c r="AH16" s="509">
        <v>25.1</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1741626</v>
      </c>
      <c r="BO16" s="416"/>
      <c r="BP16" s="416"/>
      <c r="BQ16" s="416"/>
      <c r="BR16" s="416"/>
      <c r="BS16" s="416"/>
      <c r="BT16" s="416"/>
      <c r="BU16" s="417"/>
      <c r="BV16" s="415">
        <v>1739201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1043</v>
      </c>
      <c r="AD17" s="392"/>
      <c r="AE17" s="392"/>
      <c r="AF17" s="392"/>
      <c r="AG17" s="393"/>
      <c r="AH17" s="391">
        <v>1090</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356819</v>
      </c>
      <c r="BO17" s="416"/>
      <c r="BP17" s="416"/>
      <c r="BQ17" s="416"/>
      <c r="BR17" s="416"/>
      <c r="BS17" s="416"/>
      <c r="BT17" s="416"/>
      <c r="BU17" s="417"/>
      <c r="BV17" s="415">
        <v>346220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48.37</v>
      </c>
      <c r="M18" s="480"/>
      <c r="N18" s="480"/>
      <c r="O18" s="480"/>
      <c r="P18" s="480"/>
      <c r="Q18" s="480"/>
      <c r="R18" s="481"/>
      <c r="S18" s="481"/>
      <c r="T18" s="481"/>
      <c r="U18" s="481"/>
      <c r="V18" s="482"/>
      <c r="W18" s="496"/>
      <c r="X18" s="497"/>
      <c r="Y18" s="497"/>
      <c r="Z18" s="497"/>
      <c r="AA18" s="497"/>
      <c r="AB18" s="505"/>
      <c r="AC18" s="379">
        <v>52.2</v>
      </c>
      <c r="AD18" s="380"/>
      <c r="AE18" s="380"/>
      <c r="AF18" s="380"/>
      <c r="AG18" s="483"/>
      <c r="AH18" s="379">
        <v>51.3</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1769469</v>
      </c>
      <c r="BO18" s="416"/>
      <c r="BP18" s="416"/>
      <c r="BQ18" s="416"/>
      <c r="BR18" s="416"/>
      <c r="BS18" s="416"/>
      <c r="BT18" s="416"/>
      <c r="BU18" s="417"/>
      <c r="BV18" s="415">
        <v>1751752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82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2284859</v>
      </c>
      <c r="BO19" s="416"/>
      <c r="BP19" s="416"/>
      <c r="BQ19" s="416"/>
      <c r="BR19" s="416"/>
      <c r="BS19" s="416"/>
      <c r="BT19" s="416"/>
      <c r="BU19" s="417"/>
      <c r="BV19" s="415">
        <v>2239283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1479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2502003</v>
      </c>
      <c r="BO23" s="416"/>
      <c r="BP23" s="416"/>
      <c r="BQ23" s="416"/>
      <c r="BR23" s="416"/>
      <c r="BS23" s="416"/>
      <c r="BT23" s="416"/>
      <c r="BU23" s="417"/>
      <c r="BV23" s="415">
        <v>2563777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7740</v>
      </c>
      <c r="R24" s="392"/>
      <c r="S24" s="392"/>
      <c r="T24" s="392"/>
      <c r="U24" s="392"/>
      <c r="V24" s="393"/>
      <c r="W24" s="457"/>
      <c r="X24" s="448"/>
      <c r="Y24" s="449"/>
      <c r="Z24" s="388" t="s">
        <v>152</v>
      </c>
      <c r="AA24" s="389"/>
      <c r="AB24" s="389"/>
      <c r="AC24" s="389"/>
      <c r="AD24" s="389"/>
      <c r="AE24" s="389"/>
      <c r="AF24" s="389"/>
      <c r="AG24" s="390"/>
      <c r="AH24" s="391">
        <v>57</v>
      </c>
      <c r="AI24" s="392"/>
      <c r="AJ24" s="392"/>
      <c r="AK24" s="392"/>
      <c r="AL24" s="393"/>
      <c r="AM24" s="391">
        <v>161196</v>
      </c>
      <c r="AN24" s="392"/>
      <c r="AO24" s="392"/>
      <c r="AP24" s="392"/>
      <c r="AQ24" s="392"/>
      <c r="AR24" s="393"/>
      <c r="AS24" s="391">
        <v>2828</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2338540</v>
      </c>
      <c r="BO24" s="416"/>
      <c r="BP24" s="416"/>
      <c r="BQ24" s="416"/>
      <c r="BR24" s="416"/>
      <c r="BS24" s="416"/>
      <c r="BT24" s="416"/>
      <c r="BU24" s="417"/>
      <c r="BV24" s="415">
        <v>2381344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1</v>
      </c>
      <c r="M25" s="392"/>
      <c r="N25" s="392"/>
      <c r="O25" s="392"/>
      <c r="P25" s="393"/>
      <c r="Q25" s="391">
        <v>6010</v>
      </c>
      <c r="R25" s="392"/>
      <c r="S25" s="392"/>
      <c r="T25" s="392"/>
      <c r="U25" s="392"/>
      <c r="V25" s="393"/>
      <c r="W25" s="457"/>
      <c r="X25" s="448"/>
      <c r="Y25" s="449"/>
      <c r="Z25" s="388" t="s">
        <v>155</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87924</v>
      </c>
      <c r="BO25" s="411"/>
      <c r="BP25" s="411"/>
      <c r="BQ25" s="411"/>
      <c r="BR25" s="411"/>
      <c r="BS25" s="411"/>
      <c r="BT25" s="411"/>
      <c r="BU25" s="412"/>
      <c r="BV25" s="410">
        <v>138390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5280</v>
      </c>
      <c r="R26" s="392"/>
      <c r="S26" s="392"/>
      <c r="T26" s="392"/>
      <c r="U26" s="392"/>
      <c r="V26" s="393"/>
      <c r="W26" s="457"/>
      <c r="X26" s="448"/>
      <c r="Y26" s="449"/>
      <c r="Z26" s="388" t="s">
        <v>158</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160</v>
      </c>
      <c r="F27" s="389"/>
      <c r="G27" s="389"/>
      <c r="H27" s="389"/>
      <c r="I27" s="389"/>
      <c r="J27" s="389"/>
      <c r="K27" s="390"/>
      <c r="L27" s="391">
        <v>1</v>
      </c>
      <c r="M27" s="392"/>
      <c r="N27" s="392"/>
      <c r="O27" s="392"/>
      <c r="P27" s="393"/>
      <c r="Q27" s="391">
        <v>2980</v>
      </c>
      <c r="R27" s="392"/>
      <c r="S27" s="392"/>
      <c r="T27" s="392"/>
      <c r="U27" s="392"/>
      <c r="V27" s="393"/>
      <c r="W27" s="457"/>
      <c r="X27" s="448"/>
      <c r="Y27" s="449"/>
      <c r="Z27" s="388" t="s">
        <v>161</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v>60000</v>
      </c>
      <c r="BO27" s="419"/>
      <c r="BP27" s="419"/>
      <c r="BQ27" s="419"/>
      <c r="BR27" s="419"/>
      <c r="BS27" s="419"/>
      <c r="BT27" s="419"/>
      <c r="BU27" s="420"/>
      <c r="BV27" s="418">
        <v>60000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163</v>
      </c>
      <c r="F28" s="389"/>
      <c r="G28" s="389"/>
      <c r="H28" s="389"/>
      <c r="I28" s="389"/>
      <c r="J28" s="389"/>
      <c r="K28" s="390"/>
      <c r="L28" s="391">
        <v>1</v>
      </c>
      <c r="M28" s="392"/>
      <c r="N28" s="392"/>
      <c r="O28" s="392"/>
      <c r="P28" s="393"/>
      <c r="Q28" s="391">
        <v>2460</v>
      </c>
      <c r="R28" s="392"/>
      <c r="S28" s="392"/>
      <c r="T28" s="392"/>
      <c r="U28" s="392"/>
      <c r="V28" s="393"/>
      <c r="W28" s="457"/>
      <c r="X28" s="448"/>
      <c r="Y28" s="449"/>
      <c r="Z28" s="388" t="s">
        <v>164</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911205</v>
      </c>
      <c r="BO28" s="411"/>
      <c r="BP28" s="411"/>
      <c r="BQ28" s="411"/>
      <c r="BR28" s="411"/>
      <c r="BS28" s="411"/>
      <c r="BT28" s="411"/>
      <c r="BU28" s="412"/>
      <c r="BV28" s="410">
        <v>910900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167</v>
      </c>
      <c r="F29" s="389"/>
      <c r="G29" s="389"/>
      <c r="H29" s="389"/>
      <c r="I29" s="389"/>
      <c r="J29" s="389"/>
      <c r="K29" s="390"/>
      <c r="L29" s="391">
        <v>8</v>
      </c>
      <c r="M29" s="392"/>
      <c r="N29" s="392"/>
      <c r="O29" s="392"/>
      <c r="P29" s="393"/>
      <c r="Q29" s="391">
        <v>2250</v>
      </c>
      <c r="R29" s="392"/>
      <c r="S29" s="392"/>
      <c r="T29" s="392"/>
      <c r="U29" s="392"/>
      <c r="V29" s="393"/>
      <c r="W29" s="458"/>
      <c r="X29" s="459"/>
      <c r="Y29" s="460"/>
      <c r="Z29" s="388" t="s">
        <v>168</v>
      </c>
      <c r="AA29" s="389"/>
      <c r="AB29" s="389"/>
      <c r="AC29" s="389"/>
      <c r="AD29" s="389"/>
      <c r="AE29" s="389"/>
      <c r="AF29" s="389"/>
      <c r="AG29" s="390"/>
      <c r="AH29" s="391">
        <v>57</v>
      </c>
      <c r="AI29" s="392"/>
      <c r="AJ29" s="392"/>
      <c r="AK29" s="392"/>
      <c r="AL29" s="393"/>
      <c r="AM29" s="391">
        <v>161196</v>
      </c>
      <c r="AN29" s="392"/>
      <c r="AO29" s="392"/>
      <c r="AP29" s="392"/>
      <c r="AQ29" s="392"/>
      <c r="AR29" s="393"/>
      <c r="AS29" s="391">
        <v>2828</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42653</v>
      </c>
      <c r="BO29" s="416"/>
      <c r="BP29" s="416"/>
      <c r="BQ29" s="416"/>
      <c r="BR29" s="416"/>
      <c r="BS29" s="416"/>
      <c r="BT29" s="416"/>
      <c r="BU29" s="417"/>
      <c r="BV29" s="415">
        <v>42633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92.3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982523</v>
      </c>
      <c r="BO30" s="419"/>
      <c r="BP30" s="419"/>
      <c r="BQ30" s="419"/>
      <c r="BR30" s="419"/>
      <c r="BS30" s="419"/>
      <c r="BT30" s="419"/>
      <c r="BU30" s="420"/>
      <c r="BV30" s="418">
        <v>882190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ゆのまえ湯楽里株式会社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球磨郡公立多良木病院企業団</v>
      </c>
      <c r="BZ35" s="374"/>
      <c r="CA35" s="374"/>
      <c r="CB35" s="374"/>
      <c r="CC35" s="374"/>
      <c r="CD35" s="374"/>
      <c r="CE35" s="374"/>
      <c r="CF35" s="374"/>
      <c r="CG35" s="374"/>
      <c r="CH35" s="374"/>
      <c r="CI35" s="374"/>
      <c r="CJ35" s="374"/>
      <c r="CK35" s="374"/>
      <c r="CL35" s="374"/>
      <c r="CM35" s="374"/>
      <c r="CN35" s="167"/>
      <c r="CO35" s="375">
        <f t="shared" ref="CO35:CO43" si="3">IF(CQ35="","",CO34+1)</f>
        <v>16</v>
      </c>
      <c r="CP35" s="375"/>
      <c r="CQ35" s="374" t="str">
        <f>IF('各会計、関係団体の財政状況及び健全化判断比率'!BS8="","",'各会計、関係団体の財政状況及び健全化判断比率'!BS8)</f>
        <v>球磨プレカット株式会社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上球磨消防組合</v>
      </c>
      <c r="BZ36" s="374"/>
      <c r="CA36" s="374"/>
      <c r="CB36" s="374"/>
      <c r="CC36" s="374"/>
      <c r="CD36" s="374"/>
      <c r="CE36" s="374"/>
      <c r="CF36" s="374"/>
      <c r="CG36" s="374"/>
      <c r="CH36" s="374"/>
      <c r="CI36" s="374"/>
      <c r="CJ36" s="374"/>
      <c r="CK36" s="374"/>
      <c r="CL36" s="374"/>
      <c r="CM36" s="374"/>
      <c r="CN36" s="167"/>
      <c r="CO36" s="375">
        <f t="shared" si="3"/>
        <v>17</v>
      </c>
      <c r="CP36" s="375"/>
      <c r="CQ36" s="374" t="str">
        <f>IF('各会計、関係団体の財政状況及び健全化判断比率'!BS9="","",'各会計、関係団体の財政状況及び健全化判断比率'!BS9)</f>
        <v>湯前町農業公社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人吉球磨広域行政組合（一般会計）</v>
      </c>
      <c r="BZ37" s="374"/>
      <c r="CA37" s="374"/>
      <c r="CB37" s="374"/>
      <c r="CC37" s="374"/>
      <c r="CD37" s="374"/>
      <c r="CE37" s="374"/>
      <c r="CF37" s="374"/>
      <c r="CG37" s="374"/>
      <c r="CH37" s="374"/>
      <c r="CI37" s="374"/>
      <c r="CJ37" s="374"/>
      <c r="CK37" s="374"/>
      <c r="CL37" s="374"/>
      <c r="CM37" s="374"/>
      <c r="CN37" s="167"/>
      <c r="CO37" s="375">
        <f t="shared" si="3"/>
        <v>18</v>
      </c>
      <c r="CP37" s="375"/>
      <c r="CQ37" s="374" t="str">
        <f>IF('各会計、関係団体の財政状況及び健全化判断比率'!BS10="","",'各会計、関係団体の財政状況及び健全化判断比率'!BS10)</f>
        <v>くま川鉄道株式会社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人吉球磨広域行政組合（人吉球磨ふるさと市町村圏特別会計）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人吉球磨広域行政組合（特別養護老人ホーム特別会計）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熊本県後期高齢者医療広域連合（一般会計）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熊本県後期高齢者医療広域連合（後期高齢者医療特別会計）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523</v>
      </c>
      <c r="D34" s="1184"/>
      <c r="E34" s="1185"/>
      <c r="F34" s="32">
        <v>11.6</v>
      </c>
      <c r="G34" s="33">
        <v>12.22</v>
      </c>
      <c r="H34" s="33">
        <v>12.43</v>
      </c>
      <c r="I34" s="33">
        <v>12.66</v>
      </c>
      <c r="J34" s="34">
        <v>13.84</v>
      </c>
      <c r="K34" s="22"/>
      <c r="L34" s="22"/>
      <c r="M34" s="22"/>
      <c r="N34" s="22"/>
      <c r="O34" s="22"/>
      <c r="P34" s="22"/>
    </row>
    <row r="35" spans="1:16" ht="39" customHeight="1">
      <c r="A35" s="22"/>
      <c r="B35" s="35"/>
      <c r="C35" s="1178" t="s">
        <v>524</v>
      </c>
      <c r="D35" s="1179"/>
      <c r="E35" s="1180"/>
      <c r="F35" s="36">
        <v>8.6999999999999993</v>
      </c>
      <c r="G35" s="37">
        <v>10.99</v>
      </c>
      <c r="H35" s="37">
        <v>12.06</v>
      </c>
      <c r="I35" s="37">
        <v>11.68</v>
      </c>
      <c r="J35" s="38">
        <v>8.92</v>
      </c>
      <c r="K35" s="22"/>
      <c r="L35" s="22"/>
      <c r="M35" s="22"/>
      <c r="N35" s="22"/>
      <c r="O35" s="22"/>
      <c r="P35" s="22"/>
    </row>
    <row r="36" spans="1:16" ht="39" customHeight="1">
      <c r="A36" s="22"/>
      <c r="B36" s="35"/>
      <c r="C36" s="1178" t="s">
        <v>525</v>
      </c>
      <c r="D36" s="1179"/>
      <c r="E36" s="1180"/>
      <c r="F36" s="36">
        <v>2.79</v>
      </c>
      <c r="G36" s="37">
        <v>2.12</v>
      </c>
      <c r="H36" s="37">
        <v>1.87</v>
      </c>
      <c r="I36" s="37">
        <v>2.0699999999999998</v>
      </c>
      <c r="J36" s="38">
        <v>3.7</v>
      </c>
      <c r="K36" s="22"/>
      <c r="L36" s="22"/>
      <c r="M36" s="22"/>
      <c r="N36" s="22"/>
      <c r="O36" s="22"/>
      <c r="P36" s="22"/>
    </row>
    <row r="37" spans="1:16" ht="39" customHeight="1">
      <c r="A37" s="22"/>
      <c r="B37" s="35"/>
      <c r="C37" s="1178" t="s">
        <v>526</v>
      </c>
      <c r="D37" s="1179"/>
      <c r="E37" s="1180"/>
      <c r="F37" s="36">
        <v>1.82</v>
      </c>
      <c r="G37" s="37">
        <v>1.65</v>
      </c>
      <c r="H37" s="37">
        <v>0.47</v>
      </c>
      <c r="I37" s="37">
        <v>0.57999999999999996</v>
      </c>
      <c r="J37" s="38">
        <v>0.78</v>
      </c>
      <c r="K37" s="22"/>
      <c r="L37" s="22"/>
      <c r="M37" s="22"/>
      <c r="N37" s="22"/>
      <c r="O37" s="22"/>
      <c r="P37" s="22"/>
    </row>
    <row r="38" spans="1:16" ht="39" customHeight="1">
      <c r="A38" s="22"/>
      <c r="B38" s="35"/>
      <c r="C38" s="1178" t="s">
        <v>527</v>
      </c>
      <c r="D38" s="1179"/>
      <c r="E38" s="1180"/>
      <c r="F38" s="36">
        <v>0.24</v>
      </c>
      <c r="G38" s="37">
        <v>0.06</v>
      </c>
      <c r="H38" s="37">
        <v>0.28999999999999998</v>
      </c>
      <c r="I38" s="37">
        <v>0.26</v>
      </c>
      <c r="J38" s="38">
        <v>0.08</v>
      </c>
      <c r="K38" s="22"/>
      <c r="L38" s="22"/>
      <c r="M38" s="22"/>
      <c r="N38" s="22"/>
      <c r="O38" s="22"/>
      <c r="P38" s="22"/>
    </row>
    <row r="39" spans="1:16" ht="39" customHeight="1">
      <c r="A39" s="22"/>
      <c r="B39" s="35"/>
      <c r="C39" s="1178" t="s">
        <v>528</v>
      </c>
      <c r="D39" s="1179"/>
      <c r="E39" s="1180"/>
      <c r="F39" s="36">
        <v>0.01</v>
      </c>
      <c r="G39" s="37">
        <v>0</v>
      </c>
      <c r="H39" s="37">
        <v>0.01</v>
      </c>
      <c r="I39" s="37">
        <v>0.02</v>
      </c>
      <c r="J39" s="38">
        <v>0.02</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529</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530</v>
      </c>
      <c r="D43" s="1182"/>
      <c r="E43" s="1183"/>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270</v>
      </c>
      <c r="L45" s="60">
        <v>251</v>
      </c>
      <c r="M45" s="60">
        <v>262</v>
      </c>
      <c r="N45" s="60">
        <v>237</v>
      </c>
      <c r="O45" s="61">
        <v>229</v>
      </c>
      <c r="P45" s="48"/>
      <c r="Q45" s="48"/>
      <c r="R45" s="48"/>
      <c r="S45" s="48"/>
      <c r="T45" s="48"/>
      <c r="U45" s="48"/>
    </row>
    <row r="46" spans="1:21" ht="30.75" customHeight="1">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c r="A48" s="48"/>
      <c r="B48" s="1196"/>
      <c r="C48" s="1197"/>
      <c r="D48" s="62"/>
      <c r="E48" s="1188" t="s">
        <v>15</v>
      </c>
      <c r="F48" s="1188"/>
      <c r="G48" s="1188"/>
      <c r="H48" s="1188"/>
      <c r="I48" s="1188"/>
      <c r="J48" s="1189"/>
      <c r="K48" s="63">
        <v>86</v>
      </c>
      <c r="L48" s="64">
        <v>81</v>
      </c>
      <c r="M48" s="64">
        <v>94</v>
      </c>
      <c r="N48" s="64">
        <v>85</v>
      </c>
      <c r="O48" s="65">
        <v>81</v>
      </c>
      <c r="P48" s="48"/>
      <c r="Q48" s="48"/>
      <c r="R48" s="48"/>
      <c r="S48" s="48"/>
      <c r="T48" s="48"/>
      <c r="U48" s="48"/>
    </row>
    <row r="49" spans="1:21" ht="30.75" customHeight="1">
      <c r="A49" s="48"/>
      <c r="B49" s="1196"/>
      <c r="C49" s="1197"/>
      <c r="D49" s="62"/>
      <c r="E49" s="1188" t="s">
        <v>16</v>
      </c>
      <c r="F49" s="1188"/>
      <c r="G49" s="1188"/>
      <c r="H49" s="1188"/>
      <c r="I49" s="1188"/>
      <c r="J49" s="1189"/>
      <c r="K49" s="63">
        <v>26</v>
      </c>
      <c r="L49" s="64">
        <v>26</v>
      </c>
      <c r="M49" s="64">
        <v>23</v>
      </c>
      <c r="N49" s="64">
        <v>24</v>
      </c>
      <c r="O49" s="65">
        <v>21</v>
      </c>
      <c r="P49" s="48"/>
      <c r="Q49" s="48"/>
      <c r="R49" s="48"/>
      <c r="S49" s="48"/>
      <c r="T49" s="48"/>
      <c r="U49" s="48"/>
    </row>
    <row r="50" spans="1:21" ht="30.75" customHeight="1">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c r="A52" s="48"/>
      <c r="B52" s="1186" t="s">
        <v>19</v>
      </c>
      <c r="C52" s="1187"/>
      <c r="D52" s="66"/>
      <c r="E52" s="1188" t="s">
        <v>20</v>
      </c>
      <c r="F52" s="1188"/>
      <c r="G52" s="1188"/>
      <c r="H52" s="1188"/>
      <c r="I52" s="1188"/>
      <c r="J52" s="1189"/>
      <c r="K52" s="63">
        <v>273</v>
      </c>
      <c r="L52" s="64">
        <v>268</v>
      </c>
      <c r="M52" s="64">
        <v>297</v>
      </c>
      <c r="N52" s="64">
        <v>283</v>
      </c>
      <c r="O52" s="65">
        <v>270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109</v>
      </c>
      <c r="L53" s="69">
        <v>90</v>
      </c>
      <c r="M53" s="69">
        <v>82</v>
      </c>
      <c r="N53" s="69">
        <v>63</v>
      </c>
      <c r="O53" s="70">
        <v>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4" t="s">
        <v>24</v>
      </c>
      <c r="C41" s="1215"/>
      <c r="D41" s="81"/>
      <c r="E41" s="1216" t="s">
        <v>25</v>
      </c>
      <c r="F41" s="1216"/>
      <c r="G41" s="1216"/>
      <c r="H41" s="1217"/>
      <c r="I41" s="82">
        <v>2465</v>
      </c>
      <c r="J41" s="83">
        <v>2458</v>
      </c>
      <c r="K41" s="83">
        <v>2394</v>
      </c>
      <c r="L41" s="83">
        <v>2564</v>
      </c>
      <c r="M41" s="84">
        <v>2502</v>
      </c>
    </row>
    <row r="42" spans="2:13" ht="27.75" customHeight="1">
      <c r="B42" s="1204"/>
      <c r="C42" s="1205"/>
      <c r="D42" s="85"/>
      <c r="E42" s="1208" t="s">
        <v>26</v>
      </c>
      <c r="F42" s="1208"/>
      <c r="G42" s="1208"/>
      <c r="H42" s="1209"/>
      <c r="I42" s="86" t="s">
        <v>476</v>
      </c>
      <c r="J42" s="87" t="s">
        <v>476</v>
      </c>
      <c r="K42" s="87" t="s">
        <v>476</v>
      </c>
      <c r="L42" s="87" t="s">
        <v>476</v>
      </c>
      <c r="M42" s="88" t="s">
        <v>476</v>
      </c>
    </row>
    <row r="43" spans="2:13" ht="27.75" customHeight="1">
      <c r="B43" s="1204"/>
      <c r="C43" s="1205"/>
      <c r="D43" s="85"/>
      <c r="E43" s="1208" t="s">
        <v>27</v>
      </c>
      <c r="F43" s="1208"/>
      <c r="G43" s="1208"/>
      <c r="H43" s="1209"/>
      <c r="I43" s="86">
        <v>1051</v>
      </c>
      <c r="J43" s="87">
        <v>1032</v>
      </c>
      <c r="K43" s="87">
        <v>1037</v>
      </c>
      <c r="L43" s="87">
        <v>1009</v>
      </c>
      <c r="M43" s="88">
        <v>999</v>
      </c>
    </row>
    <row r="44" spans="2:13" ht="27.75" customHeight="1">
      <c r="B44" s="1204"/>
      <c r="C44" s="1205"/>
      <c r="D44" s="85"/>
      <c r="E44" s="1208" t="s">
        <v>28</v>
      </c>
      <c r="F44" s="1208"/>
      <c r="G44" s="1208"/>
      <c r="H44" s="1209"/>
      <c r="I44" s="86">
        <v>136</v>
      </c>
      <c r="J44" s="87">
        <v>116</v>
      </c>
      <c r="K44" s="87">
        <v>89</v>
      </c>
      <c r="L44" s="87">
        <v>125</v>
      </c>
      <c r="M44" s="88">
        <v>125</v>
      </c>
    </row>
    <row r="45" spans="2:13" ht="27.75" customHeight="1">
      <c r="B45" s="1204"/>
      <c r="C45" s="1205"/>
      <c r="D45" s="85"/>
      <c r="E45" s="1208" t="s">
        <v>29</v>
      </c>
      <c r="F45" s="1208"/>
      <c r="G45" s="1208"/>
      <c r="H45" s="1209"/>
      <c r="I45" s="86">
        <v>679</v>
      </c>
      <c r="J45" s="87">
        <v>669</v>
      </c>
      <c r="K45" s="87">
        <v>610</v>
      </c>
      <c r="L45" s="87">
        <v>411</v>
      </c>
      <c r="M45" s="88">
        <v>514</v>
      </c>
    </row>
    <row r="46" spans="2:13" ht="27.75" customHeight="1">
      <c r="B46" s="1204"/>
      <c r="C46" s="1205"/>
      <c r="D46" s="89"/>
      <c r="E46" s="1208" t="s">
        <v>30</v>
      </c>
      <c r="F46" s="1208"/>
      <c r="G46" s="1208"/>
      <c r="H46" s="1209"/>
      <c r="I46" s="86" t="s">
        <v>476</v>
      </c>
      <c r="J46" s="87" t="s">
        <v>476</v>
      </c>
      <c r="K46" s="87" t="s">
        <v>476</v>
      </c>
      <c r="L46" s="87" t="s">
        <v>476</v>
      </c>
      <c r="M46" s="88" t="s">
        <v>476</v>
      </c>
    </row>
    <row r="47" spans="2:13" ht="27.75" customHeight="1">
      <c r="B47" s="1204"/>
      <c r="C47" s="1205"/>
      <c r="D47" s="90"/>
      <c r="E47" s="1218" t="s">
        <v>31</v>
      </c>
      <c r="F47" s="1219"/>
      <c r="G47" s="1219"/>
      <c r="H47" s="1220"/>
      <c r="I47" s="86" t="s">
        <v>476</v>
      </c>
      <c r="J47" s="87" t="s">
        <v>476</v>
      </c>
      <c r="K47" s="87" t="s">
        <v>476</v>
      </c>
      <c r="L47" s="87" t="s">
        <v>476</v>
      </c>
      <c r="M47" s="88" t="s">
        <v>476</v>
      </c>
    </row>
    <row r="48" spans="2:13" ht="27.75" customHeight="1">
      <c r="B48" s="1204"/>
      <c r="C48" s="1205"/>
      <c r="D48" s="85"/>
      <c r="E48" s="1208" t="s">
        <v>32</v>
      </c>
      <c r="F48" s="1208"/>
      <c r="G48" s="1208"/>
      <c r="H48" s="1209"/>
      <c r="I48" s="86" t="s">
        <v>476</v>
      </c>
      <c r="J48" s="87" t="s">
        <v>476</v>
      </c>
      <c r="K48" s="87" t="s">
        <v>476</v>
      </c>
      <c r="L48" s="87" t="s">
        <v>476</v>
      </c>
      <c r="M48" s="88" t="s">
        <v>476</v>
      </c>
    </row>
    <row r="49" spans="2:13" ht="27.75" customHeight="1">
      <c r="B49" s="1206"/>
      <c r="C49" s="1207"/>
      <c r="D49" s="85"/>
      <c r="E49" s="1208" t="s">
        <v>33</v>
      </c>
      <c r="F49" s="1208"/>
      <c r="G49" s="1208"/>
      <c r="H49" s="1209"/>
      <c r="I49" s="86" t="s">
        <v>476</v>
      </c>
      <c r="J49" s="87" t="s">
        <v>476</v>
      </c>
      <c r="K49" s="87" t="s">
        <v>476</v>
      </c>
      <c r="L49" s="87" t="s">
        <v>476</v>
      </c>
      <c r="M49" s="88" t="s">
        <v>476</v>
      </c>
    </row>
    <row r="50" spans="2:13" ht="27.75" customHeight="1">
      <c r="B50" s="1202" t="s">
        <v>34</v>
      </c>
      <c r="C50" s="1203"/>
      <c r="D50" s="91"/>
      <c r="E50" s="1208" t="s">
        <v>35</v>
      </c>
      <c r="F50" s="1208"/>
      <c r="G50" s="1208"/>
      <c r="H50" s="1209"/>
      <c r="I50" s="86">
        <v>1842</v>
      </c>
      <c r="J50" s="87">
        <v>2041</v>
      </c>
      <c r="K50" s="87">
        <v>1940</v>
      </c>
      <c r="L50" s="87">
        <v>1997</v>
      </c>
      <c r="M50" s="88">
        <v>2079</v>
      </c>
    </row>
    <row r="51" spans="2:13" ht="27.75" customHeight="1">
      <c r="B51" s="1204"/>
      <c r="C51" s="1205"/>
      <c r="D51" s="85"/>
      <c r="E51" s="1208" t="s">
        <v>36</v>
      </c>
      <c r="F51" s="1208"/>
      <c r="G51" s="1208"/>
      <c r="H51" s="1209"/>
      <c r="I51" s="86">
        <v>87</v>
      </c>
      <c r="J51" s="87">
        <v>85</v>
      </c>
      <c r="K51" s="87">
        <v>75</v>
      </c>
      <c r="L51" s="87">
        <v>90</v>
      </c>
      <c r="M51" s="88">
        <v>123</v>
      </c>
    </row>
    <row r="52" spans="2:13" ht="27.75" customHeight="1">
      <c r="B52" s="1206"/>
      <c r="C52" s="1207"/>
      <c r="D52" s="85"/>
      <c r="E52" s="1208" t="s">
        <v>37</v>
      </c>
      <c r="F52" s="1208"/>
      <c r="G52" s="1208"/>
      <c r="H52" s="1209"/>
      <c r="I52" s="86">
        <v>2625</v>
      </c>
      <c r="J52" s="87">
        <v>2648</v>
      </c>
      <c r="K52" s="87">
        <v>2628</v>
      </c>
      <c r="L52" s="87">
        <v>2766</v>
      </c>
      <c r="M52" s="88">
        <v>1797</v>
      </c>
    </row>
    <row r="53" spans="2:13" ht="27.75" customHeight="1" thickBot="1">
      <c r="B53" s="1210" t="s">
        <v>21</v>
      </c>
      <c r="C53" s="1211"/>
      <c r="D53" s="92"/>
      <c r="E53" s="1212" t="s">
        <v>38</v>
      </c>
      <c r="F53" s="1212"/>
      <c r="G53" s="1212"/>
      <c r="H53" s="1213"/>
      <c r="I53" s="93">
        <v>-224</v>
      </c>
      <c r="J53" s="94">
        <v>-499</v>
      </c>
      <c r="K53" s="94">
        <v>-512</v>
      </c>
      <c r="L53" s="94">
        <v>-744</v>
      </c>
      <c r="M53" s="95">
        <v>142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515</v>
      </c>
      <c r="G2" s="113"/>
      <c r="H2" s="114"/>
    </row>
    <row r="3" spans="1:8">
      <c r="A3" s="110" t="s">
        <v>508</v>
      </c>
      <c r="B3" s="115"/>
      <c r="C3" s="116"/>
      <c r="D3" s="117">
        <v>76459</v>
      </c>
      <c r="E3" s="118"/>
      <c r="F3" s="119">
        <v>228305</v>
      </c>
      <c r="G3" s="120"/>
      <c r="H3" s="121"/>
    </row>
    <row r="4" spans="1:8">
      <c r="A4" s="122"/>
      <c r="B4" s="123"/>
      <c r="C4" s="124"/>
      <c r="D4" s="125">
        <v>16420</v>
      </c>
      <c r="E4" s="126"/>
      <c r="F4" s="127">
        <v>86611</v>
      </c>
      <c r="G4" s="128"/>
      <c r="H4" s="129"/>
    </row>
    <row r="5" spans="1:8">
      <c r="A5" s="110" t="s">
        <v>510</v>
      </c>
      <c r="B5" s="115"/>
      <c r="C5" s="116"/>
      <c r="D5" s="117">
        <v>134440</v>
      </c>
      <c r="E5" s="118"/>
      <c r="F5" s="119">
        <v>316331</v>
      </c>
      <c r="G5" s="120"/>
      <c r="H5" s="121"/>
    </row>
    <row r="6" spans="1:8">
      <c r="A6" s="122"/>
      <c r="B6" s="123"/>
      <c r="C6" s="124"/>
      <c r="D6" s="125">
        <v>28235</v>
      </c>
      <c r="E6" s="126"/>
      <c r="F6" s="127">
        <v>106387</v>
      </c>
      <c r="G6" s="128"/>
      <c r="H6" s="129"/>
    </row>
    <row r="7" spans="1:8">
      <c r="A7" s="110" t="s">
        <v>511</v>
      </c>
      <c r="B7" s="115"/>
      <c r="C7" s="116"/>
      <c r="D7" s="117">
        <v>183981</v>
      </c>
      <c r="E7" s="118"/>
      <c r="F7" s="119">
        <v>333013</v>
      </c>
      <c r="G7" s="120"/>
      <c r="H7" s="121"/>
    </row>
    <row r="8" spans="1:8">
      <c r="A8" s="122"/>
      <c r="B8" s="123"/>
      <c r="C8" s="124"/>
      <c r="D8" s="125">
        <v>69498</v>
      </c>
      <c r="E8" s="126"/>
      <c r="F8" s="127">
        <v>126732</v>
      </c>
      <c r="G8" s="128"/>
      <c r="H8" s="129"/>
    </row>
    <row r="9" spans="1:8">
      <c r="A9" s="110" t="s">
        <v>512</v>
      </c>
      <c r="B9" s="115"/>
      <c r="C9" s="116"/>
      <c r="D9" s="117">
        <v>144040</v>
      </c>
      <c r="E9" s="118"/>
      <c r="F9" s="119">
        <v>280458</v>
      </c>
      <c r="G9" s="120"/>
      <c r="H9" s="121"/>
    </row>
    <row r="10" spans="1:8">
      <c r="A10" s="122"/>
      <c r="B10" s="123"/>
      <c r="C10" s="124"/>
      <c r="D10" s="125">
        <v>25148</v>
      </c>
      <c r="E10" s="126"/>
      <c r="F10" s="127">
        <v>127286</v>
      </c>
      <c r="G10" s="128"/>
      <c r="H10" s="129"/>
    </row>
    <row r="11" spans="1:8">
      <c r="A11" s="110" t="s">
        <v>513</v>
      </c>
      <c r="B11" s="115"/>
      <c r="C11" s="116"/>
      <c r="D11" s="117">
        <v>123189</v>
      </c>
      <c r="E11" s="118"/>
      <c r="F11" s="119">
        <v>291945</v>
      </c>
      <c r="G11" s="120"/>
      <c r="H11" s="121"/>
    </row>
    <row r="12" spans="1:8">
      <c r="A12" s="122"/>
      <c r="B12" s="123"/>
      <c r="C12" s="130"/>
      <c r="D12" s="125">
        <v>22198</v>
      </c>
      <c r="E12" s="126"/>
      <c r="F12" s="127">
        <v>127651</v>
      </c>
      <c r="G12" s="128"/>
      <c r="H12" s="129"/>
    </row>
    <row r="13" spans="1:8">
      <c r="A13" s="110"/>
      <c r="B13" s="115"/>
      <c r="C13" s="131"/>
      <c r="D13" s="132">
        <v>132422</v>
      </c>
      <c r="E13" s="133"/>
      <c r="F13" s="134">
        <v>290010</v>
      </c>
      <c r="G13" s="135"/>
      <c r="H13" s="121"/>
    </row>
    <row r="14" spans="1:8">
      <c r="A14" s="122"/>
      <c r="B14" s="123"/>
      <c r="C14" s="124"/>
      <c r="D14" s="125">
        <v>32300</v>
      </c>
      <c r="E14" s="126"/>
      <c r="F14" s="127">
        <v>114933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8.7100000000000009</v>
      </c>
      <c r="C19" s="136">
        <f>ROUND(VALUE(SUBSTITUTE(実質収支比率等に係る経年分析!G$48,"▲","-")),2)</f>
        <v>11</v>
      </c>
      <c r="D19" s="136">
        <f>ROUND(VALUE(SUBSTITUTE(実質収支比率等に係る経年分析!H$48,"▲","-")),2)</f>
        <v>12.07</v>
      </c>
      <c r="E19" s="136">
        <f>ROUND(VALUE(SUBSTITUTE(実質収支比率等に係る経年分析!I$48,"▲","-")),2)</f>
        <v>11.68</v>
      </c>
      <c r="F19" s="136">
        <f>ROUND(VALUE(SUBSTITUTE(実質収支比率等に係る経年分析!J$48,"▲","-")),2)</f>
        <v>8.93</v>
      </c>
    </row>
    <row r="20" spans="1:11">
      <c r="A20" s="136" t="s">
        <v>43</v>
      </c>
      <c r="B20" s="136">
        <f>ROUND(VALUE(SUBSTITUTE(実質収支比率等に係る経年分析!F$47,"▲","-")),2)</f>
        <v>47.63</v>
      </c>
      <c r="C20" s="136">
        <f>ROUND(VALUE(SUBSTITUTE(実質収支比率等に係る経年分析!G$47,"▲","-")),2)</f>
        <v>46.93</v>
      </c>
      <c r="D20" s="136">
        <f>ROUND(VALUE(SUBSTITUTE(実質収支比率等に係る経年分析!H$47,"▲","-")),2)</f>
        <v>48.8</v>
      </c>
      <c r="E20" s="136">
        <f>ROUND(VALUE(SUBSTITUTE(実質収支比率等に係る経年分析!I$47,"▲","-")),2)</f>
        <v>48</v>
      </c>
      <c r="F20" s="136">
        <f>ROUND(VALUE(SUBSTITUTE(実質収支比率等に係る経年分析!J$47,"▲","-")),2)</f>
        <v>48.48</v>
      </c>
    </row>
    <row r="21" spans="1:11">
      <c r="A21" s="136" t="s">
        <v>44</v>
      </c>
      <c r="B21" s="136">
        <f>IF(ISNUMBER(VALUE(SUBSTITUTE(実質収支比率等に係る経年分析!F$49,"▲","-"))),ROUND(VALUE(SUBSTITUTE(実質収支比率等に係る経年分析!F$49,"▲","-")),2),NA())</f>
        <v>-7.66</v>
      </c>
      <c r="C21" s="136">
        <f>IF(ISNUMBER(VALUE(SUBSTITUTE(実質収支比率等に係る経年分析!G$49,"▲","-"))),ROUND(VALUE(SUBSTITUTE(実質収支比率等に係る経年分析!G$49,"▲","-")),2),NA())</f>
        <v>2.4700000000000002</v>
      </c>
      <c r="D21" s="136">
        <f>IF(ISNUMBER(VALUE(SUBSTITUTE(実質収支比率等に係る経年分析!H$49,"▲","-"))),ROUND(VALUE(SUBSTITUTE(実質収支比率等に係る経年分析!H$49,"▲","-")),2),NA())</f>
        <v>1.4</v>
      </c>
      <c r="E21" s="136">
        <f>IF(ISNUMBER(VALUE(SUBSTITUTE(実質収支比率等に係る経年分析!I$49,"▲","-"))),ROUND(VALUE(SUBSTITUTE(実質収支比率等に係る経年分析!I$49,"▲","-")),2),NA())</f>
        <v>0.99</v>
      </c>
      <c r="F21" s="136">
        <f>IF(ISNUMBER(VALUE(SUBSTITUTE(実質収支比率等に係る経年分析!J$49,"▲","-"))),ROUND(VALUE(SUBSTITUTE(実質収支比率等に係る経年分析!J$49,"▲","-")),2),NA())</f>
        <v>-2.85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後期高齢者医療保険特別会計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0.28999999999999998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1.82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1.65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0.57999999999999996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0.78</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2.12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1.87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2.0699999999999998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8.6999999999999993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10.99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12.06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11.68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8.92</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12.22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12.43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12.66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13.84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273</v>
      </c>
      <c r="E42" s="138"/>
      <c r="F42" s="138"/>
      <c r="G42" s="138">
        <f>'実質公債費比率（分子）の構造'!L$52</f>
        <v>268</v>
      </c>
      <c r="H42" s="138"/>
      <c r="I42" s="138"/>
      <c r="J42" s="138">
        <f>'実質公債費比率（分子）の構造'!M$52</f>
        <v>297</v>
      </c>
      <c r="K42" s="138"/>
      <c r="L42" s="138"/>
      <c r="M42" s="138">
        <f>'実質公債費比率（分子）の構造'!N$52</f>
        <v>283</v>
      </c>
      <c r="N42" s="138"/>
      <c r="O42" s="138"/>
      <c r="P42" s="138">
        <f>'実質公債費比率（分子）の構造'!O$52</f>
        <v>270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c r="A45" s="138" t="s">
        <v>54</v>
      </c>
      <c r="B45" s="138">
        <f>'実質公債費比率（分子）の構造'!K$49</f>
        <v>26</v>
      </c>
      <c r="C45" s="138"/>
      <c r="D45" s="138"/>
      <c r="E45" s="138">
        <f>'実質公債費比率（分子）の構造'!L$49</f>
        <v>26</v>
      </c>
      <c r="F45" s="138"/>
      <c r="G45" s="138"/>
      <c r="H45" s="138">
        <f>'実質公債費比率（分子）の構造'!M$49</f>
        <v>23</v>
      </c>
      <c r="I45" s="138"/>
      <c r="J45" s="138"/>
      <c r="K45" s="138">
        <f>'実質公債費比率（分子）の構造'!N$49</f>
        <v>24</v>
      </c>
      <c r="L45" s="138"/>
      <c r="M45" s="138"/>
      <c r="N45" s="138">
        <f>'実質公債費比率（分子）の構造'!O$49</f>
        <v>21</v>
      </c>
      <c r="O45" s="138"/>
      <c r="P45" s="138"/>
    </row>
    <row r="46" spans="1:16">
      <c r="A46" s="138" t="s">
        <v>55</v>
      </c>
      <c r="B46" s="138">
        <f>'実質公債費比率（分子）の構造'!K$48</f>
        <v>86</v>
      </c>
      <c r="C46" s="138"/>
      <c r="D46" s="138"/>
      <c r="E46" s="138">
        <f>'実質公債費比率（分子）の構造'!L$48</f>
        <v>81</v>
      </c>
      <c r="F46" s="138"/>
      <c r="G46" s="138"/>
      <c r="H46" s="138">
        <f>'実質公債費比率（分子）の構造'!M$48</f>
        <v>94</v>
      </c>
      <c r="I46" s="138"/>
      <c r="J46" s="138"/>
      <c r="K46" s="138">
        <f>'実質公債費比率（分子）の構造'!N$48</f>
        <v>85</v>
      </c>
      <c r="L46" s="138"/>
      <c r="M46" s="138"/>
      <c r="N46" s="138">
        <f>'実質公債費比率（分子）の構造'!O$48</f>
        <v>81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270</v>
      </c>
      <c r="C49" s="138"/>
      <c r="D49" s="138"/>
      <c r="E49" s="138">
        <f>'実質公債費比率（分子）の構造'!L$45</f>
        <v>251</v>
      </c>
      <c r="F49" s="138"/>
      <c r="G49" s="138"/>
      <c r="H49" s="138">
        <f>'実質公債費比率（分子）の構造'!M$45</f>
        <v>262</v>
      </c>
      <c r="I49" s="138"/>
      <c r="J49" s="138"/>
      <c r="K49" s="138">
        <f>'実質公債費比率（分子）の構造'!N$45</f>
        <v>237</v>
      </c>
      <c r="L49" s="138"/>
      <c r="M49" s="138"/>
      <c r="N49" s="138">
        <f>'実質公債費比率（分子）の構造'!O$45</f>
        <v>229</v>
      </c>
      <c r="O49" s="138"/>
      <c r="P49" s="138"/>
    </row>
    <row r="50" spans="1:16">
      <c r="A50" s="138" t="s">
        <v>59</v>
      </c>
      <c r="B50" s="138" t="e">
        <f>NA()</f>
        <v>#N/A</v>
      </c>
      <c r="C50" s="138">
        <f>IF(ISNUMBER('実質公債費比率（分子）の構造'!K$53),'実質公債費比率（分子）の構造'!K$53,NA())</f>
        <v>109</v>
      </c>
      <c r="D50" s="138" t="e">
        <f>NA()</f>
        <v>#N/A</v>
      </c>
      <c r="E50" s="138" t="e">
        <f>NA()</f>
        <v>#N/A</v>
      </c>
      <c r="F50" s="138">
        <f>IF(ISNUMBER('実質公債費比率（分子）の構造'!L$53),'実質公債費比率（分子）の構造'!L$53,NA())</f>
        <v>90</v>
      </c>
      <c r="G50" s="138" t="e">
        <f>NA()</f>
        <v>#N/A</v>
      </c>
      <c r="H50" s="138" t="e">
        <f>NA()</f>
        <v>#N/A</v>
      </c>
      <c r="I50" s="138">
        <f>IF(ISNUMBER('実質公債費比率（分子）の構造'!M$53),'実質公債費比率（分子）の構造'!M$53,NA())</f>
        <v>82</v>
      </c>
      <c r="J50" s="138" t="e">
        <f>NA()</f>
        <v>#N/A</v>
      </c>
      <c r="K50" s="138" t="e">
        <f>NA()</f>
        <v>#N/A</v>
      </c>
      <c r="L50" s="138">
        <f>IF(ISNUMBER('実質公債費比率（分子）の構造'!N$53),'実質公債費比率（分子）の構造'!N$53,NA())</f>
        <v>63</v>
      </c>
      <c r="M50" s="138" t="e">
        <f>NA()</f>
        <v>#N/A</v>
      </c>
      <c r="N50" s="138" t="e">
        <f>NA()</f>
        <v>#N/A</v>
      </c>
      <c r="O50" s="138">
        <f>IF(ISNUMBER('実質公債費比率（分子）の構造'!O$53),'実質公債費比率（分子）の構造'!O$53,NA())</f>
        <v>61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2625</v>
      </c>
      <c r="E56" s="137"/>
      <c r="F56" s="137"/>
      <c r="G56" s="137">
        <f>'将来負担比率（分子）の構造'!J$52</f>
        <v>2648</v>
      </c>
      <c r="H56" s="137"/>
      <c r="I56" s="137"/>
      <c r="J56" s="137">
        <f>'将来負担比率（分子）の構造'!K$52</f>
        <v>2628</v>
      </c>
      <c r="K56" s="137"/>
      <c r="L56" s="137"/>
      <c r="M56" s="137">
        <f>'将来負担比率（分子）の構造'!L$52</f>
        <v>2766</v>
      </c>
      <c r="N56" s="137"/>
      <c r="O56" s="137"/>
      <c r="P56" s="137">
        <f>'将来負担比率（分子）の構造'!M$52</f>
        <v>1797</v>
      </c>
    </row>
    <row r="57" spans="1:16">
      <c r="A57" s="137" t="s">
        <v>36</v>
      </c>
      <c r="B57" s="137"/>
      <c r="C57" s="137"/>
      <c r="D57" s="137">
        <f>'将来負担比率（分子）の構造'!I$51</f>
        <v>87</v>
      </c>
      <c r="E57" s="137"/>
      <c r="F57" s="137"/>
      <c r="G57" s="137">
        <f>'将来負担比率（分子）の構造'!J$51</f>
        <v>85</v>
      </c>
      <c r="H57" s="137"/>
      <c r="I57" s="137"/>
      <c r="J57" s="137">
        <f>'将来負担比率（分子）の構造'!K$51</f>
        <v>75</v>
      </c>
      <c r="K57" s="137"/>
      <c r="L57" s="137"/>
      <c r="M57" s="137">
        <f>'将来負担比率（分子）の構造'!L$51</f>
        <v>90</v>
      </c>
      <c r="N57" s="137"/>
      <c r="O57" s="137"/>
      <c r="P57" s="137">
        <f>'将来負担比率（分子）の構造'!M$51</f>
        <v>123</v>
      </c>
    </row>
    <row r="58" spans="1:16">
      <c r="A58" s="137" t="s">
        <v>35</v>
      </c>
      <c r="B58" s="137"/>
      <c r="C58" s="137"/>
      <c r="D58" s="137">
        <f>'将来負担比率（分子）の構造'!I$50</f>
        <v>1842</v>
      </c>
      <c r="E58" s="137"/>
      <c r="F58" s="137"/>
      <c r="G58" s="137">
        <f>'将来負担比率（分子）の構造'!J$50</f>
        <v>2041</v>
      </c>
      <c r="H58" s="137"/>
      <c r="I58" s="137"/>
      <c r="J58" s="137">
        <f>'将来負担比率（分子）の構造'!K$50</f>
        <v>1940</v>
      </c>
      <c r="K58" s="137"/>
      <c r="L58" s="137"/>
      <c r="M58" s="137">
        <f>'将来負担比率（分子）の構造'!L$50</f>
        <v>1997</v>
      </c>
      <c r="N58" s="137"/>
      <c r="O58" s="137"/>
      <c r="P58" s="137">
        <f>'将来負担比率（分子）の構造'!M$50</f>
        <v>2079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679</v>
      </c>
      <c r="C62" s="137"/>
      <c r="D62" s="137"/>
      <c r="E62" s="137">
        <f>'将来負担比率（分子）の構造'!J$45</f>
        <v>669</v>
      </c>
      <c r="F62" s="137"/>
      <c r="G62" s="137"/>
      <c r="H62" s="137">
        <f>'将来負担比率（分子）の構造'!K$45</f>
        <v>610</v>
      </c>
      <c r="I62" s="137"/>
      <c r="J62" s="137"/>
      <c r="K62" s="137">
        <f>'将来負担比率（分子）の構造'!L$45</f>
        <v>411</v>
      </c>
      <c r="L62" s="137"/>
      <c r="M62" s="137"/>
      <c r="N62" s="137">
        <f>'将来負担比率（分子）の構造'!M$45</f>
        <v>514</v>
      </c>
      <c r="O62" s="137"/>
      <c r="P62" s="137"/>
    </row>
    <row r="63" spans="1:16">
      <c r="A63" s="137" t="s">
        <v>28</v>
      </c>
      <c r="B63" s="137">
        <f>'将来負担比率（分子）の構造'!I$44</f>
        <v>136</v>
      </c>
      <c r="C63" s="137"/>
      <c r="D63" s="137"/>
      <c r="E63" s="137">
        <f>'将来負担比率（分子）の構造'!J$44</f>
        <v>116</v>
      </c>
      <c r="F63" s="137"/>
      <c r="G63" s="137"/>
      <c r="H63" s="137">
        <f>'将来負担比率（分子）の構造'!K$44</f>
        <v>89</v>
      </c>
      <c r="I63" s="137"/>
      <c r="J63" s="137"/>
      <c r="K63" s="137">
        <f>'将来負担比率（分子）の構造'!L$44</f>
        <v>125</v>
      </c>
      <c r="L63" s="137"/>
      <c r="M63" s="137"/>
      <c r="N63" s="137">
        <f>'将来負担比率（分子）の構造'!M$44</f>
        <v>125</v>
      </c>
      <c r="O63" s="137"/>
      <c r="P63" s="137"/>
    </row>
    <row r="64" spans="1:16">
      <c r="A64" s="137" t="s">
        <v>27</v>
      </c>
      <c r="B64" s="137">
        <f>'将来負担比率（分子）の構造'!I$43</f>
        <v>1051</v>
      </c>
      <c r="C64" s="137"/>
      <c r="D64" s="137"/>
      <c r="E64" s="137">
        <f>'将来負担比率（分子）の構造'!J$43</f>
        <v>1032</v>
      </c>
      <c r="F64" s="137"/>
      <c r="G64" s="137"/>
      <c r="H64" s="137">
        <f>'将来負担比率（分子）の構造'!K$43</f>
        <v>1037</v>
      </c>
      <c r="I64" s="137"/>
      <c r="J64" s="137"/>
      <c r="K64" s="137">
        <f>'将来負担比率（分子）の構造'!L$43</f>
        <v>1009</v>
      </c>
      <c r="L64" s="137"/>
      <c r="M64" s="137"/>
      <c r="N64" s="137">
        <f>'将来負担比率（分子）の構造'!M$43</f>
        <v>999</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2465</v>
      </c>
      <c r="C66" s="137"/>
      <c r="D66" s="137"/>
      <c r="E66" s="137">
        <f>'将来負担比率（分子）の構造'!J$41</f>
        <v>2458</v>
      </c>
      <c r="F66" s="137"/>
      <c r="G66" s="137"/>
      <c r="H66" s="137">
        <f>'将来負担比率（分子）の構造'!K$41</f>
        <v>2394</v>
      </c>
      <c r="I66" s="137"/>
      <c r="J66" s="137"/>
      <c r="K66" s="137">
        <f>'将来負担比率（分子）の構造'!L$41</f>
        <v>2564</v>
      </c>
      <c r="L66" s="137"/>
      <c r="M66" s="137"/>
      <c r="N66" s="137">
        <f>'将来負担比率（分子）の構造'!M$41</f>
        <v>2502</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142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ht="13.5">
      <c r="B42" s="250"/>
      <c r="C42" s="246"/>
      <c r="D42" s="246"/>
      <c r="E42" s="246"/>
      <c r="F42" s="246"/>
      <c r="G42" s="353" t="s">
        <v>559</v>
      </c>
      <c r="I42" s="354"/>
      <c r="J42" s="354"/>
      <c r="K42" s="354"/>
      <c r="L42" s="246"/>
      <c r="M42" s="246"/>
      <c r="N42" s="246"/>
      <c r="O42" s="246"/>
    </row>
    <row r="43" spans="2:17" ht="13.5">
      <c r="B43" s="250"/>
      <c r="C43" s="246"/>
      <c r="D43" s="246"/>
      <c r="E43" s="246"/>
      <c r="F43" s="246"/>
      <c r="G43" s="1235" t="s">
        <v>569</v>
      </c>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55"/>
      <c r="I48" s="355"/>
      <c r="J48" s="355"/>
    </row>
    <row r="49" spans="1:17" ht="13.5">
      <c r="B49" s="250"/>
      <c r="C49" s="246"/>
      <c r="D49" s="246"/>
      <c r="E49" s="246"/>
      <c r="F49" s="246"/>
      <c r="G49" s="245" t="s">
        <v>560</v>
      </c>
    </row>
    <row r="50" spans="1:17" ht="13.5">
      <c r="B50" s="250"/>
      <c r="C50" s="246"/>
      <c r="D50" s="246"/>
      <c r="E50" s="246"/>
      <c r="F50" s="246"/>
      <c r="G50" s="1244"/>
      <c r="H50" s="1245"/>
      <c r="I50" s="1245"/>
      <c r="J50" s="1246"/>
      <c r="K50" s="356" t="s">
        <v>516</v>
      </c>
      <c r="L50" s="356" t="s">
        <v>517</v>
      </c>
      <c r="M50" s="356" t="s">
        <v>518</v>
      </c>
      <c r="N50" s="356" t="s">
        <v>519</v>
      </c>
      <c r="O50" s="356" t="s">
        <v>520</v>
      </c>
    </row>
    <row r="51" spans="1:17" ht="13.5">
      <c r="B51" s="250"/>
      <c r="C51" s="246"/>
      <c r="D51" s="246"/>
      <c r="E51" s="246"/>
      <c r="F51" s="246"/>
      <c r="G51" s="1247" t="s">
        <v>561</v>
      </c>
      <c r="H51" s="1248"/>
      <c r="I51" s="1253" t="s">
        <v>562</v>
      </c>
      <c r="J51" s="1253"/>
      <c r="K51" s="1256"/>
      <c r="L51" s="1256"/>
      <c r="M51" s="1256"/>
      <c r="N51" s="1223"/>
      <c r="O51" s="1256"/>
    </row>
    <row r="52" spans="1:17" ht="13.5">
      <c r="B52" s="250"/>
      <c r="C52" s="246"/>
      <c r="D52" s="246"/>
      <c r="E52" s="246"/>
      <c r="F52" s="246"/>
      <c r="G52" s="1249"/>
      <c r="H52" s="1250"/>
      <c r="I52" s="1254"/>
      <c r="J52" s="1254"/>
      <c r="K52" s="1223"/>
      <c r="L52" s="1223"/>
      <c r="M52" s="1223"/>
      <c r="N52" s="1223"/>
      <c r="O52" s="1223"/>
    </row>
    <row r="53" spans="1:17" ht="13.5">
      <c r="A53" s="357"/>
      <c r="B53" s="250"/>
      <c r="C53" s="246"/>
      <c r="D53" s="246"/>
      <c r="E53" s="246"/>
      <c r="F53" s="246"/>
      <c r="G53" s="1249"/>
      <c r="H53" s="1250"/>
      <c r="I53" s="1233" t="s">
        <v>568</v>
      </c>
      <c r="J53" s="1233"/>
      <c r="K53" s="1255"/>
      <c r="L53" s="1255"/>
      <c r="M53" s="1255"/>
      <c r="N53" s="1221">
        <v>65.3</v>
      </c>
      <c r="O53" s="1255"/>
    </row>
    <row r="54" spans="1:17" ht="13.5">
      <c r="A54" s="357"/>
      <c r="B54" s="250"/>
      <c r="C54" s="246"/>
      <c r="D54" s="246"/>
      <c r="E54" s="246"/>
      <c r="F54" s="246"/>
      <c r="G54" s="1251"/>
      <c r="H54" s="1252"/>
      <c r="I54" s="1233"/>
      <c r="J54" s="1233"/>
      <c r="K54" s="1222"/>
      <c r="L54" s="1222"/>
      <c r="M54" s="1222"/>
      <c r="N54" s="1222"/>
      <c r="O54" s="1222"/>
    </row>
    <row r="55" spans="1:17" ht="13.5">
      <c r="A55" s="357"/>
      <c r="B55" s="250"/>
      <c r="C55" s="246"/>
      <c r="D55" s="246"/>
      <c r="E55" s="246"/>
      <c r="F55" s="246"/>
      <c r="G55" s="1227" t="s">
        <v>563</v>
      </c>
      <c r="H55" s="1228"/>
      <c r="I55" s="1233" t="s">
        <v>562</v>
      </c>
      <c r="J55" s="1233"/>
      <c r="K55" s="1256"/>
      <c r="L55" s="1256"/>
      <c r="M55" s="1256"/>
      <c r="N55" s="1223">
        <v>0</v>
      </c>
      <c r="O55" s="1256"/>
    </row>
    <row r="56" spans="1:17" ht="13.5">
      <c r="A56" s="357"/>
      <c r="B56" s="250"/>
      <c r="C56" s="246"/>
      <c r="D56" s="246"/>
      <c r="E56" s="246"/>
      <c r="F56" s="246"/>
      <c r="G56" s="1229"/>
      <c r="H56" s="1230"/>
      <c r="I56" s="1233"/>
      <c r="J56" s="1233"/>
      <c r="K56" s="1223"/>
      <c r="L56" s="1223"/>
      <c r="M56" s="1223"/>
      <c r="N56" s="1223"/>
      <c r="O56" s="1223"/>
    </row>
    <row r="57" spans="1:17" s="357" customFormat="1" ht="13.5">
      <c r="B57" s="358"/>
      <c r="C57" s="354"/>
      <c r="D57" s="354"/>
      <c r="E57" s="354"/>
      <c r="F57" s="354"/>
      <c r="G57" s="1229"/>
      <c r="H57" s="1230"/>
      <c r="I57" s="1225" t="s">
        <v>568</v>
      </c>
      <c r="J57" s="1225"/>
      <c r="K57" s="1255"/>
      <c r="L57" s="1255"/>
      <c r="M57" s="1255"/>
      <c r="N57" s="1221">
        <v>54.2</v>
      </c>
      <c r="O57" s="1255"/>
      <c r="P57" s="359"/>
      <c r="Q57" s="358"/>
    </row>
    <row r="58" spans="1:17" s="357" customFormat="1" ht="13.5">
      <c r="A58" s="245"/>
      <c r="B58" s="358"/>
      <c r="C58" s="354"/>
      <c r="D58" s="354"/>
      <c r="E58" s="354"/>
      <c r="F58" s="354"/>
      <c r="G58" s="1231"/>
      <c r="H58" s="1232"/>
      <c r="I58" s="1225"/>
      <c r="J58" s="1225"/>
      <c r="K58" s="1222"/>
      <c r="L58" s="1222"/>
      <c r="M58" s="1222"/>
      <c r="N58" s="1222"/>
      <c r="O58" s="1222"/>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ht="13.5">
      <c r="B64" s="250"/>
      <c r="C64" s="246"/>
      <c r="D64" s="246"/>
      <c r="E64" s="246"/>
      <c r="F64" s="246"/>
      <c r="G64" s="353" t="s">
        <v>559</v>
      </c>
      <c r="I64" s="354"/>
      <c r="J64" s="354"/>
      <c r="K64" s="354"/>
      <c r="L64" s="246"/>
      <c r="M64" s="246"/>
      <c r="N64" s="246"/>
      <c r="O64" s="246"/>
    </row>
    <row r="65" spans="2:30" ht="13.5">
      <c r="B65" s="250"/>
      <c r="C65" s="246"/>
      <c r="D65" s="246"/>
      <c r="E65" s="246"/>
      <c r="F65" s="246"/>
      <c r="G65" s="1235" t="s">
        <v>567</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565</v>
      </c>
      <c r="I71" s="370"/>
      <c r="J71" s="366"/>
      <c r="K71" s="366"/>
      <c r="L71" s="367"/>
      <c r="M71" s="366"/>
      <c r="N71" s="367"/>
      <c r="O71" s="368"/>
    </row>
    <row r="72" spans="2:30" ht="13.5">
      <c r="B72" s="250"/>
      <c r="C72" s="246"/>
      <c r="D72" s="246"/>
      <c r="E72" s="246"/>
      <c r="F72" s="246"/>
      <c r="G72" s="1244"/>
      <c r="H72" s="1245"/>
      <c r="I72" s="1245"/>
      <c r="J72" s="1246"/>
      <c r="K72" s="356" t="s">
        <v>516</v>
      </c>
      <c r="L72" s="356" t="s">
        <v>517</v>
      </c>
      <c r="M72" s="356" t="s">
        <v>518</v>
      </c>
      <c r="N72" s="356" t="s">
        <v>519</v>
      </c>
      <c r="O72" s="356" t="s">
        <v>520</v>
      </c>
    </row>
    <row r="73" spans="2:30" ht="13.5">
      <c r="B73" s="250"/>
      <c r="C73" s="246"/>
      <c r="D73" s="246"/>
      <c r="E73" s="246"/>
      <c r="F73" s="246"/>
      <c r="G73" s="1247" t="s">
        <v>561</v>
      </c>
      <c r="H73" s="1248"/>
      <c r="I73" s="1253" t="s">
        <v>562</v>
      </c>
      <c r="J73" s="1253"/>
      <c r="K73" s="1234"/>
      <c r="L73" s="1234"/>
      <c r="M73" s="1223"/>
      <c r="N73" s="1223"/>
      <c r="O73" s="1223">
        <v>8.6999999999999993</v>
      </c>
      <c r="S73" s="245">
        <v>9.9</v>
      </c>
    </row>
    <row r="74" spans="2:30" ht="13.5">
      <c r="B74" s="250"/>
      <c r="C74" s="246"/>
      <c r="D74" s="246"/>
      <c r="E74" s="246"/>
      <c r="F74" s="246"/>
      <c r="G74" s="1249"/>
      <c r="H74" s="1250"/>
      <c r="I74" s="1254"/>
      <c r="J74" s="1254"/>
      <c r="K74" s="1234"/>
      <c r="L74" s="1234"/>
      <c r="M74" s="1223"/>
      <c r="N74" s="1223"/>
      <c r="O74" s="1223"/>
    </row>
    <row r="75" spans="2:30" ht="13.5">
      <c r="B75" s="250"/>
      <c r="C75" s="246"/>
      <c r="D75" s="246"/>
      <c r="E75" s="246"/>
      <c r="F75" s="246"/>
      <c r="G75" s="1249"/>
      <c r="H75" s="1250"/>
      <c r="I75" s="1233" t="s">
        <v>566</v>
      </c>
      <c r="J75" s="1233"/>
      <c r="K75" s="1221">
        <v>7.3</v>
      </c>
      <c r="L75" s="1221">
        <v>6.6</v>
      </c>
      <c r="M75" s="1221">
        <v>5.8</v>
      </c>
      <c r="N75" s="1221">
        <v>4.8</v>
      </c>
      <c r="O75" s="1221">
        <v>4.2</v>
      </c>
      <c r="U75" s="245">
        <v>81.2</v>
      </c>
      <c r="W75" s="245">
        <v>87.2</v>
      </c>
      <c r="Y75" s="245">
        <v>99.8</v>
      </c>
      <c r="AA75" s="245">
        <v>109.5</v>
      </c>
      <c r="AC75" s="245">
        <v>115.2</v>
      </c>
    </row>
    <row r="76" spans="2:30" ht="13.5">
      <c r="B76" s="250"/>
      <c r="C76" s="246"/>
      <c r="D76" s="246"/>
      <c r="E76" s="246"/>
      <c r="F76" s="246"/>
      <c r="G76" s="1251"/>
      <c r="H76" s="1252"/>
      <c r="I76" s="1233"/>
      <c r="J76" s="1233"/>
      <c r="K76" s="1222"/>
      <c r="L76" s="1222"/>
      <c r="M76" s="1222"/>
      <c r="N76" s="1222"/>
      <c r="O76" s="1222"/>
    </row>
    <row r="77" spans="2:30" ht="13.5">
      <c r="B77" s="250"/>
      <c r="C77" s="246"/>
      <c r="D77" s="246"/>
      <c r="E77" s="246"/>
      <c r="F77" s="246"/>
      <c r="G77" s="1227" t="s">
        <v>563</v>
      </c>
      <c r="H77" s="1228"/>
      <c r="I77" s="1233" t="s">
        <v>562</v>
      </c>
      <c r="J77" s="1233"/>
      <c r="K77" s="1234">
        <v>0</v>
      </c>
      <c r="L77" s="1234">
        <v>0</v>
      </c>
      <c r="M77" s="1223">
        <v>0</v>
      </c>
      <c r="N77" s="1223">
        <v>0</v>
      </c>
      <c r="O77" s="1223">
        <v>0</v>
      </c>
      <c r="R77" s="245">
        <v>12.3</v>
      </c>
      <c r="T77" s="245">
        <v>11.1</v>
      </c>
    </row>
    <row r="78" spans="2:30" ht="13.5">
      <c r="B78" s="250"/>
      <c r="C78" s="246"/>
      <c r="D78" s="246"/>
      <c r="E78" s="246"/>
      <c r="F78" s="246"/>
      <c r="G78" s="1229"/>
      <c r="H78" s="1230"/>
      <c r="I78" s="1233"/>
      <c r="J78" s="1233"/>
      <c r="K78" s="1234"/>
      <c r="L78" s="1234"/>
      <c r="M78" s="1223"/>
      <c r="N78" s="1223"/>
      <c r="O78" s="1223"/>
    </row>
    <row r="79" spans="2:30" ht="13.5">
      <c r="B79" s="250"/>
      <c r="C79" s="246"/>
      <c r="D79" s="246"/>
      <c r="E79" s="246"/>
      <c r="F79" s="246"/>
      <c r="G79" s="1229"/>
      <c r="H79" s="1230"/>
      <c r="I79" s="1224" t="s">
        <v>566</v>
      </c>
      <c r="J79" s="1225"/>
      <c r="K79" s="1226">
        <v>10.1</v>
      </c>
      <c r="L79" s="1226">
        <v>9.1999999999999993</v>
      </c>
      <c r="M79" s="1226">
        <v>8.1999999999999993</v>
      </c>
      <c r="N79" s="1226">
        <v>7.8</v>
      </c>
      <c r="O79" s="1226">
        <v>7.4</v>
      </c>
      <c r="V79" s="245">
        <v>53.5</v>
      </c>
      <c r="X79" s="245">
        <v>48.2</v>
      </c>
      <c r="Z79" s="245">
        <v>34.200000000000003</v>
      </c>
      <c r="AB79" s="245">
        <v>30.3</v>
      </c>
      <c r="AD79" s="245">
        <v>28.9</v>
      </c>
    </row>
    <row r="80" spans="2:30" ht="13.5">
      <c r="B80" s="250"/>
      <c r="C80" s="246"/>
      <c r="D80" s="246"/>
      <c r="E80" s="246"/>
      <c r="F80" s="246"/>
      <c r="G80" s="1231"/>
      <c r="H80" s="1232"/>
      <c r="I80" s="1225"/>
      <c r="J80" s="1225"/>
      <c r="K80" s="1226"/>
      <c r="L80" s="1226"/>
      <c r="M80" s="1226"/>
      <c r="N80" s="1226"/>
      <c r="O80" s="122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206</v>
      </c>
      <c r="C5" s="708"/>
      <c r="D5" s="708"/>
      <c r="E5" s="708"/>
      <c r="F5" s="708"/>
      <c r="G5" s="708"/>
      <c r="H5" s="708"/>
      <c r="I5" s="708"/>
      <c r="J5" s="708"/>
      <c r="K5" s="708"/>
      <c r="L5" s="708"/>
      <c r="M5" s="708"/>
      <c r="N5" s="708"/>
      <c r="O5" s="708"/>
      <c r="P5" s="708"/>
      <c r="Q5" s="709"/>
      <c r="R5" s="670">
        <v>250879</v>
      </c>
      <c r="S5" s="671"/>
      <c r="T5" s="671"/>
      <c r="U5" s="671"/>
      <c r="V5" s="671"/>
      <c r="W5" s="671"/>
      <c r="X5" s="671"/>
      <c r="Y5" s="718"/>
      <c r="Z5" s="731">
        <v>7.6</v>
      </c>
      <c r="AA5" s="731"/>
      <c r="AB5" s="731"/>
      <c r="AC5" s="731"/>
      <c r="AD5" s="732">
        <v>250879</v>
      </c>
      <c r="AE5" s="732"/>
      <c r="AF5" s="732"/>
      <c r="AG5" s="732"/>
      <c r="AH5" s="732"/>
      <c r="AI5" s="732"/>
      <c r="AJ5" s="732"/>
      <c r="AK5" s="732"/>
      <c r="AL5" s="719">
        <v>13.9</v>
      </c>
      <c r="AM5" s="688"/>
      <c r="AN5" s="688"/>
      <c r="AO5" s="720"/>
      <c r="AP5" s="707" t="s">
        <v>207</v>
      </c>
      <c r="AQ5" s="708"/>
      <c r="AR5" s="708"/>
      <c r="AS5" s="708"/>
      <c r="AT5" s="708"/>
      <c r="AU5" s="708"/>
      <c r="AV5" s="708"/>
      <c r="AW5" s="708"/>
      <c r="AX5" s="708"/>
      <c r="AY5" s="708"/>
      <c r="AZ5" s="708"/>
      <c r="BA5" s="708"/>
      <c r="BB5" s="708"/>
      <c r="BC5" s="708"/>
      <c r="BD5" s="708"/>
      <c r="BE5" s="708"/>
      <c r="BF5" s="709"/>
      <c r="BG5" s="620">
        <v>250278</v>
      </c>
      <c r="BH5" s="621"/>
      <c r="BI5" s="621"/>
      <c r="BJ5" s="621"/>
      <c r="BK5" s="621"/>
      <c r="BL5" s="621"/>
      <c r="BM5" s="621"/>
      <c r="BN5" s="622"/>
      <c r="BO5" s="673">
        <v>99.8</v>
      </c>
      <c r="BP5" s="673"/>
      <c r="BQ5" s="673"/>
      <c r="BR5" s="673"/>
      <c r="BS5" s="674" t="s">
        <v>208</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200</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24528</v>
      </c>
      <c r="S6" s="621"/>
      <c r="T6" s="621"/>
      <c r="U6" s="621"/>
      <c r="V6" s="621"/>
      <c r="W6" s="621"/>
      <c r="X6" s="621"/>
      <c r="Y6" s="622"/>
      <c r="Z6" s="673">
        <v>0.7</v>
      </c>
      <c r="AA6" s="673"/>
      <c r="AB6" s="673"/>
      <c r="AC6" s="673"/>
      <c r="AD6" s="674">
        <v>24528</v>
      </c>
      <c r="AE6" s="674"/>
      <c r="AF6" s="674"/>
      <c r="AG6" s="674"/>
      <c r="AH6" s="674"/>
      <c r="AI6" s="674"/>
      <c r="AJ6" s="674"/>
      <c r="AK6" s="674"/>
      <c r="AL6" s="643">
        <v>1.4</v>
      </c>
      <c r="AM6" s="675"/>
      <c r="AN6" s="675"/>
      <c r="AO6" s="676"/>
      <c r="AP6" s="617" t="s">
        <v>213</v>
      </c>
      <c r="AQ6" s="618"/>
      <c r="AR6" s="618"/>
      <c r="AS6" s="618"/>
      <c r="AT6" s="618"/>
      <c r="AU6" s="618"/>
      <c r="AV6" s="618"/>
      <c r="AW6" s="618"/>
      <c r="AX6" s="618"/>
      <c r="AY6" s="618"/>
      <c r="AZ6" s="618"/>
      <c r="BA6" s="618"/>
      <c r="BB6" s="618"/>
      <c r="BC6" s="618"/>
      <c r="BD6" s="618"/>
      <c r="BE6" s="618"/>
      <c r="BF6" s="619"/>
      <c r="BG6" s="620">
        <v>250278</v>
      </c>
      <c r="BH6" s="621"/>
      <c r="BI6" s="621"/>
      <c r="BJ6" s="621"/>
      <c r="BK6" s="621"/>
      <c r="BL6" s="621"/>
      <c r="BM6" s="621"/>
      <c r="BN6" s="622"/>
      <c r="BO6" s="673">
        <v>99.8</v>
      </c>
      <c r="BP6" s="673"/>
      <c r="BQ6" s="673"/>
      <c r="BR6" s="673"/>
      <c r="BS6" s="674" t="s">
        <v>208</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65051</v>
      </c>
      <c r="CS6" s="621"/>
      <c r="CT6" s="621"/>
      <c r="CU6" s="621"/>
      <c r="CV6" s="621"/>
      <c r="CW6" s="621"/>
      <c r="CX6" s="621"/>
      <c r="CY6" s="622"/>
      <c r="CZ6" s="673">
        <v>2.1</v>
      </c>
      <c r="DA6" s="673"/>
      <c r="DB6" s="673"/>
      <c r="DC6" s="673"/>
      <c r="DD6" s="626" t="s">
        <v>208</v>
      </c>
      <c r="DE6" s="621"/>
      <c r="DF6" s="621"/>
      <c r="DG6" s="621"/>
      <c r="DH6" s="621"/>
      <c r="DI6" s="621"/>
      <c r="DJ6" s="621"/>
      <c r="DK6" s="621"/>
      <c r="DL6" s="621"/>
      <c r="DM6" s="621"/>
      <c r="DN6" s="621"/>
      <c r="DO6" s="621"/>
      <c r="DP6" s="622"/>
      <c r="DQ6" s="626">
        <v>65051</v>
      </c>
      <c r="DR6" s="621"/>
      <c r="DS6" s="621"/>
      <c r="DT6" s="621"/>
      <c r="DU6" s="621"/>
      <c r="DV6" s="621"/>
      <c r="DW6" s="621"/>
      <c r="DX6" s="621"/>
      <c r="DY6" s="621"/>
      <c r="DZ6" s="621"/>
      <c r="EA6" s="621"/>
      <c r="EB6" s="621"/>
      <c r="EC6" s="656"/>
    </row>
    <row r="7" spans="2:143" ht="11.25" customHeight="1">
      <c r="B7" s="617" t="s">
        <v>215</v>
      </c>
      <c r="C7" s="618"/>
      <c r="D7" s="618"/>
      <c r="E7" s="618"/>
      <c r="F7" s="618"/>
      <c r="G7" s="618"/>
      <c r="H7" s="618"/>
      <c r="I7" s="618"/>
      <c r="J7" s="618"/>
      <c r="K7" s="618"/>
      <c r="L7" s="618"/>
      <c r="M7" s="618"/>
      <c r="N7" s="618"/>
      <c r="O7" s="618"/>
      <c r="P7" s="618"/>
      <c r="Q7" s="619"/>
      <c r="R7" s="620">
        <v>225</v>
      </c>
      <c r="S7" s="621"/>
      <c r="T7" s="621"/>
      <c r="U7" s="621"/>
      <c r="V7" s="621"/>
      <c r="W7" s="621"/>
      <c r="X7" s="621"/>
      <c r="Y7" s="622"/>
      <c r="Z7" s="673">
        <v>0</v>
      </c>
      <c r="AA7" s="673"/>
      <c r="AB7" s="673"/>
      <c r="AC7" s="673"/>
      <c r="AD7" s="674">
        <v>225</v>
      </c>
      <c r="AE7" s="674"/>
      <c r="AF7" s="674"/>
      <c r="AG7" s="674"/>
      <c r="AH7" s="674"/>
      <c r="AI7" s="674"/>
      <c r="AJ7" s="674"/>
      <c r="AK7" s="674"/>
      <c r="AL7" s="643">
        <v>0</v>
      </c>
      <c r="AM7" s="675"/>
      <c r="AN7" s="675"/>
      <c r="AO7" s="676"/>
      <c r="AP7" s="617" t="s">
        <v>216</v>
      </c>
      <c r="AQ7" s="618"/>
      <c r="AR7" s="618"/>
      <c r="AS7" s="618"/>
      <c r="AT7" s="618"/>
      <c r="AU7" s="618"/>
      <c r="AV7" s="618"/>
      <c r="AW7" s="618"/>
      <c r="AX7" s="618"/>
      <c r="AY7" s="618"/>
      <c r="AZ7" s="618"/>
      <c r="BA7" s="618"/>
      <c r="BB7" s="618"/>
      <c r="BC7" s="618"/>
      <c r="BD7" s="618"/>
      <c r="BE7" s="618"/>
      <c r="BF7" s="619"/>
      <c r="BG7" s="620">
        <v>98577</v>
      </c>
      <c r="BH7" s="621"/>
      <c r="BI7" s="621"/>
      <c r="BJ7" s="621"/>
      <c r="BK7" s="621"/>
      <c r="BL7" s="621"/>
      <c r="BM7" s="621"/>
      <c r="BN7" s="622"/>
      <c r="BO7" s="673">
        <v>39.299999999999997</v>
      </c>
      <c r="BP7" s="673"/>
      <c r="BQ7" s="673"/>
      <c r="BR7" s="673"/>
      <c r="BS7" s="674" t="s">
        <v>208</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641909</v>
      </c>
      <c r="CS7" s="621"/>
      <c r="CT7" s="621"/>
      <c r="CU7" s="621"/>
      <c r="CV7" s="621"/>
      <c r="CW7" s="621"/>
      <c r="CX7" s="621"/>
      <c r="CY7" s="622"/>
      <c r="CZ7" s="673">
        <v>20.6</v>
      </c>
      <c r="DA7" s="673"/>
      <c r="DB7" s="673"/>
      <c r="DC7" s="673"/>
      <c r="DD7" s="626">
        <v>25029</v>
      </c>
      <c r="DE7" s="621"/>
      <c r="DF7" s="621"/>
      <c r="DG7" s="621"/>
      <c r="DH7" s="621"/>
      <c r="DI7" s="621"/>
      <c r="DJ7" s="621"/>
      <c r="DK7" s="621"/>
      <c r="DL7" s="621"/>
      <c r="DM7" s="621"/>
      <c r="DN7" s="621"/>
      <c r="DO7" s="621"/>
      <c r="DP7" s="622"/>
      <c r="DQ7" s="626">
        <v>549480</v>
      </c>
      <c r="DR7" s="621"/>
      <c r="DS7" s="621"/>
      <c r="DT7" s="621"/>
      <c r="DU7" s="621"/>
      <c r="DV7" s="621"/>
      <c r="DW7" s="621"/>
      <c r="DX7" s="621"/>
      <c r="DY7" s="621"/>
      <c r="DZ7" s="621"/>
      <c r="EA7" s="621"/>
      <c r="EB7" s="621"/>
      <c r="EC7" s="656"/>
    </row>
    <row r="8" spans="2:143" ht="11.25" customHeight="1">
      <c r="B8" s="617" t="s">
        <v>218</v>
      </c>
      <c r="C8" s="618"/>
      <c r="D8" s="618"/>
      <c r="E8" s="618"/>
      <c r="F8" s="618"/>
      <c r="G8" s="618"/>
      <c r="H8" s="618"/>
      <c r="I8" s="618"/>
      <c r="J8" s="618"/>
      <c r="K8" s="618"/>
      <c r="L8" s="618"/>
      <c r="M8" s="618"/>
      <c r="N8" s="618"/>
      <c r="O8" s="618"/>
      <c r="P8" s="618"/>
      <c r="Q8" s="619"/>
      <c r="R8" s="620">
        <v>521</v>
      </c>
      <c r="S8" s="621"/>
      <c r="T8" s="621"/>
      <c r="U8" s="621"/>
      <c r="V8" s="621"/>
      <c r="W8" s="621"/>
      <c r="X8" s="621"/>
      <c r="Y8" s="622"/>
      <c r="Z8" s="673">
        <v>0</v>
      </c>
      <c r="AA8" s="673"/>
      <c r="AB8" s="673"/>
      <c r="AC8" s="673"/>
      <c r="AD8" s="674">
        <v>521</v>
      </c>
      <c r="AE8" s="674"/>
      <c r="AF8" s="674"/>
      <c r="AG8" s="674"/>
      <c r="AH8" s="674"/>
      <c r="AI8" s="674"/>
      <c r="AJ8" s="674"/>
      <c r="AK8" s="674"/>
      <c r="AL8" s="643">
        <v>0</v>
      </c>
      <c r="AM8" s="675"/>
      <c r="AN8" s="675"/>
      <c r="AO8" s="676"/>
      <c r="AP8" s="617" t="s">
        <v>219</v>
      </c>
      <c r="AQ8" s="618"/>
      <c r="AR8" s="618"/>
      <c r="AS8" s="618"/>
      <c r="AT8" s="618"/>
      <c r="AU8" s="618"/>
      <c r="AV8" s="618"/>
      <c r="AW8" s="618"/>
      <c r="AX8" s="618"/>
      <c r="AY8" s="618"/>
      <c r="AZ8" s="618"/>
      <c r="BA8" s="618"/>
      <c r="BB8" s="618"/>
      <c r="BC8" s="618"/>
      <c r="BD8" s="618"/>
      <c r="BE8" s="618"/>
      <c r="BF8" s="619"/>
      <c r="BG8" s="620">
        <v>5328</v>
      </c>
      <c r="BH8" s="621"/>
      <c r="BI8" s="621"/>
      <c r="BJ8" s="621"/>
      <c r="BK8" s="621"/>
      <c r="BL8" s="621"/>
      <c r="BM8" s="621"/>
      <c r="BN8" s="622"/>
      <c r="BO8" s="673">
        <v>2.1</v>
      </c>
      <c r="BP8" s="673"/>
      <c r="BQ8" s="673"/>
      <c r="BR8" s="673"/>
      <c r="BS8" s="626" t="s">
        <v>111</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832916</v>
      </c>
      <c r="CS8" s="621"/>
      <c r="CT8" s="621"/>
      <c r="CU8" s="621"/>
      <c r="CV8" s="621"/>
      <c r="CW8" s="621"/>
      <c r="CX8" s="621"/>
      <c r="CY8" s="622"/>
      <c r="CZ8" s="673">
        <v>26.7</v>
      </c>
      <c r="DA8" s="673"/>
      <c r="DB8" s="673"/>
      <c r="DC8" s="673"/>
      <c r="DD8" s="626">
        <v>700</v>
      </c>
      <c r="DE8" s="621"/>
      <c r="DF8" s="621"/>
      <c r="DG8" s="621"/>
      <c r="DH8" s="621"/>
      <c r="DI8" s="621"/>
      <c r="DJ8" s="621"/>
      <c r="DK8" s="621"/>
      <c r="DL8" s="621"/>
      <c r="DM8" s="621"/>
      <c r="DN8" s="621"/>
      <c r="DO8" s="621"/>
      <c r="DP8" s="622"/>
      <c r="DQ8" s="626">
        <v>454542</v>
      </c>
      <c r="DR8" s="621"/>
      <c r="DS8" s="621"/>
      <c r="DT8" s="621"/>
      <c r="DU8" s="621"/>
      <c r="DV8" s="621"/>
      <c r="DW8" s="621"/>
      <c r="DX8" s="621"/>
      <c r="DY8" s="621"/>
      <c r="DZ8" s="621"/>
      <c r="EA8" s="621"/>
      <c r="EB8" s="621"/>
      <c r="EC8" s="656"/>
    </row>
    <row r="9" spans="2:143" ht="11.25" customHeight="1">
      <c r="B9" s="617" t="s">
        <v>221</v>
      </c>
      <c r="C9" s="618"/>
      <c r="D9" s="618"/>
      <c r="E9" s="618"/>
      <c r="F9" s="618"/>
      <c r="G9" s="618"/>
      <c r="H9" s="618"/>
      <c r="I9" s="618"/>
      <c r="J9" s="618"/>
      <c r="K9" s="618"/>
      <c r="L9" s="618"/>
      <c r="M9" s="618"/>
      <c r="N9" s="618"/>
      <c r="O9" s="618"/>
      <c r="P9" s="618"/>
      <c r="Q9" s="619"/>
      <c r="R9" s="620">
        <v>380</v>
      </c>
      <c r="S9" s="621"/>
      <c r="T9" s="621"/>
      <c r="U9" s="621"/>
      <c r="V9" s="621"/>
      <c r="W9" s="621"/>
      <c r="X9" s="621"/>
      <c r="Y9" s="622"/>
      <c r="Z9" s="673">
        <v>0</v>
      </c>
      <c r="AA9" s="673"/>
      <c r="AB9" s="673"/>
      <c r="AC9" s="673"/>
      <c r="AD9" s="674">
        <v>380</v>
      </c>
      <c r="AE9" s="674"/>
      <c r="AF9" s="674"/>
      <c r="AG9" s="674"/>
      <c r="AH9" s="674"/>
      <c r="AI9" s="674"/>
      <c r="AJ9" s="674"/>
      <c r="AK9" s="674"/>
      <c r="AL9" s="643">
        <v>0</v>
      </c>
      <c r="AM9" s="675"/>
      <c r="AN9" s="675"/>
      <c r="AO9" s="676"/>
      <c r="AP9" s="617" t="s">
        <v>222</v>
      </c>
      <c r="AQ9" s="618"/>
      <c r="AR9" s="618"/>
      <c r="AS9" s="618"/>
      <c r="AT9" s="618"/>
      <c r="AU9" s="618"/>
      <c r="AV9" s="618"/>
      <c r="AW9" s="618"/>
      <c r="AX9" s="618"/>
      <c r="AY9" s="618"/>
      <c r="AZ9" s="618"/>
      <c r="BA9" s="618"/>
      <c r="BB9" s="618"/>
      <c r="BC9" s="618"/>
      <c r="BD9" s="618"/>
      <c r="BE9" s="618"/>
      <c r="BF9" s="619"/>
      <c r="BG9" s="620">
        <v>84327</v>
      </c>
      <c r="BH9" s="621"/>
      <c r="BI9" s="621"/>
      <c r="BJ9" s="621"/>
      <c r="BK9" s="621"/>
      <c r="BL9" s="621"/>
      <c r="BM9" s="621"/>
      <c r="BN9" s="622"/>
      <c r="BO9" s="673">
        <v>33.6</v>
      </c>
      <c r="BP9" s="673"/>
      <c r="BQ9" s="673"/>
      <c r="BR9" s="673"/>
      <c r="BS9" s="626" t="s">
        <v>111</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145694</v>
      </c>
      <c r="CS9" s="621"/>
      <c r="CT9" s="621"/>
      <c r="CU9" s="621"/>
      <c r="CV9" s="621"/>
      <c r="CW9" s="621"/>
      <c r="CX9" s="621"/>
      <c r="CY9" s="622"/>
      <c r="CZ9" s="673">
        <v>4.7</v>
      </c>
      <c r="DA9" s="673"/>
      <c r="DB9" s="673"/>
      <c r="DC9" s="673"/>
      <c r="DD9" s="626" t="s">
        <v>111</v>
      </c>
      <c r="DE9" s="621"/>
      <c r="DF9" s="621"/>
      <c r="DG9" s="621"/>
      <c r="DH9" s="621"/>
      <c r="DI9" s="621"/>
      <c r="DJ9" s="621"/>
      <c r="DK9" s="621"/>
      <c r="DL9" s="621"/>
      <c r="DM9" s="621"/>
      <c r="DN9" s="621"/>
      <c r="DO9" s="621"/>
      <c r="DP9" s="622"/>
      <c r="DQ9" s="626">
        <v>142283</v>
      </c>
      <c r="DR9" s="621"/>
      <c r="DS9" s="621"/>
      <c r="DT9" s="621"/>
      <c r="DU9" s="621"/>
      <c r="DV9" s="621"/>
      <c r="DW9" s="621"/>
      <c r="DX9" s="621"/>
      <c r="DY9" s="621"/>
      <c r="DZ9" s="621"/>
      <c r="EA9" s="621"/>
      <c r="EB9" s="621"/>
      <c r="EC9" s="656"/>
    </row>
    <row r="10" spans="2:143" ht="11.25" customHeight="1">
      <c r="B10" s="617" t="s">
        <v>224</v>
      </c>
      <c r="C10" s="618"/>
      <c r="D10" s="618"/>
      <c r="E10" s="618"/>
      <c r="F10" s="618"/>
      <c r="G10" s="618"/>
      <c r="H10" s="618"/>
      <c r="I10" s="618"/>
      <c r="J10" s="618"/>
      <c r="K10" s="618"/>
      <c r="L10" s="618"/>
      <c r="M10" s="618"/>
      <c r="N10" s="618"/>
      <c r="O10" s="618"/>
      <c r="P10" s="618"/>
      <c r="Q10" s="619"/>
      <c r="R10" s="620">
        <v>66959</v>
      </c>
      <c r="S10" s="621"/>
      <c r="T10" s="621"/>
      <c r="U10" s="621"/>
      <c r="V10" s="621"/>
      <c r="W10" s="621"/>
      <c r="X10" s="621"/>
      <c r="Y10" s="622"/>
      <c r="Z10" s="673">
        <v>2</v>
      </c>
      <c r="AA10" s="673"/>
      <c r="AB10" s="673"/>
      <c r="AC10" s="673"/>
      <c r="AD10" s="674">
        <v>66959</v>
      </c>
      <c r="AE10" s="674"/>
      <c r="AF10" s="674"/>
      <c r="AG10" s="674"/>
      <c r="AH10" s="674"/>
      <c r="AI10" s="674"/>
      <c r="AJ10" s="674"/>
      <c r="AK10" s="674"/>
      <c r="AL10" s="643">
        <v>3.7</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6862</v>
      </c>
      <c r="BH10" s="621"/>
      <c r="BI10" s="621"/>
      <c r="BJ10" s="621"/>
      <c r="BK10" s="621"/>
      <c r="BL10" s="621"/>
      <c r="BM10" s="621"/>
      <c r="BN10" s="622"/>
      <c r="BO10" s="673">
        <v>2.7</v>
      </c>
      <c r="BP10" s="673"/>
      <c r="BQ10" s="673"/>
      <c r="BR10" s="673"/>
      <c r="BS10" s="626" t="s">
        <v>111</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227</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2060</v>
      </c>
      <c r="BH11" s="621"/>
      <c r="BI11" s="621"/>
      <c r="BJ11" s="621"/>
      <c r="BK11" s="621"/>
      <c r="BL11" s="621"/>
      <c r="BM11" s="621"/>
      <c r="BN11" s="622"/>
      <c r="BO11" s="673">
        <v>0.8</v>
      </c>
      <c r="BP11" s="673"/>
      <c r="BQ11" s="673"/>
      <c r="BR11" s="673"/>
      <c r="BS11" s="626" t="s">
        <v>111</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437285</v>
      </c>
      <c r="CS11" s="621"/>
      <c r="CT11" s="621"/>
      <c r="CU11" s="621"/>
      <c r="CV11" s="621"/>
      <c r="CW11" s="621"/>
      <c r="CX11" s="621"/>
      <c r="CY11" s="622"/>
      <c r="CZ11" s="673">
        <v>14</v>
      </c>
      <c r="DA11" s="673"/>
      <c r="DB11" s="673"/>
      <c r="DC11" s="673"/>
      <c r="DD11" s="626">
        <v>246011</v>
      </c>
      <c r="DE11" s="621"/>
      <c r="DF11" s="621"/>
      <c r="DG11" s="621"/>
      <c r="DH11" s="621"/>
      <c r="DI11" s="621"/>
      <c r="DJ11" s="621"/>
      <c r="DK11" s="621"/>
      <c r="DL11" s="621"/>
      <c r="DM11" s="621"/>
      <c r="DN11" s="621"/>
      <c r="DO11" s="621"/>
      <c r="DP11" s="622"/>
      <c r="DQ11" s="626">
        <v>148405</v>
      </c>
      <c r="DR11" s="621"/>
      <c r="DS11" s="621"/>
      <c r="DT11" s="621"/>
      <c r="DU11" s="621"/>
      <c r="DV11" s="621"/>
      <c r="DW11" s="621"/>
      <c r="DX11" s="621"/>
      <c r="DY11" s="621"/>
      <c r="DZ11" s="621"/>
      <c r="EA11" s="621"/>
      <c r="EB11" s="621"/>
      <c r="EC11" s="656"/>
    </row>
    <row r="12" spans="2:143" ht="11.25" customHeight="1">
      <c r="B12" s="617" t="s">
        <v>230</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112758</v>
      </c>
      <c r="BH12" s="621"/>
      <c r="BI12" s="621"/>
      <c r="BJ12" s="621"/>
      <c r="BK12" s="621"/>
      <c r="BL12" s="621"/>
      <c r="BM12" s="621"/>
      <c r="BN12" s="622"/>
      <c r="BO12" s="673">
        <v>44.9</v>
      </c>
      <c r="BP12" s="673"/>
      <c r="BQ12" s="673"/>
      <c r="BR12" s="673"/>
      <c r="BS12" s="626" t="s">
        <v>111</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79738</v>
      </c>
      <c r="CS12" s="621"/>
      <c r="CT12" s="621"/>
      <c r="CU12" s="621"/>
      <c r="CV12" s="621"/>
      <c r="CW12" s="621"/>
      <c r="CX12" s="621"/>
      <c r="CY12" s="622"/>
      <c r="CZ12" s="673">
        <v>2.6</v>
      </c>
      <c r="DA12" s="673"/>
      <c r="DB12" s="673"/>
      <c r="DC12" s="673"/>
      <c r="DD12" s="626">
        <v>10134</v>
      </c>
      <c r="DE12" s="621"/>
      <c r="DF12" s="621"/>
      <c r="DG12" s="621"/>
      <c r="DH12" s="621"/>
      <c r="DI12" s="621"/>
      <c r="DJ12" s="621"/>
      <c r="DK12" s="621"/>
      <c r="DL12" s="621"/>
      <c r="DM12" s="621"/>
      <c r="DN12" s="621"/>
      <c r="DO12" s="621"/>
      <c r="DP12" s="622"/>
      <c r="DQ12" s="626">
        <v>59313</v>
      </c>
      <c r="DR12" s="621"/>
      <c r="DS12" s="621"/>
      <c r="DT12" s="621"/>
      <c r="DU12" s="621"/>
      <c r="DV12" s="621"/>
      <c r="DW12" s="621"/>
      <c r="DX12" s="621"/>
      <c r="DY12" s="621"/>
      <c r="DZ12" s="621"/>
      <c r="EA12" s="621"/>
      <c r="EB12" s="621"/>
      <c r="EC12" s="656"/>
    </row>
    <row r="13" spans="2:143" ht="11.25" customHeight="1">
      <c r="B13" s="617" t="s">
        <v>233</v>
      </c>
      <c r="C13" s="618"/>
      <c r="D13" s="618"/>
      <c r="E13" s="618"/>
      <c r="F13" s="618"/>
      <c r="G13" s="618"/>
      <c r="H13" s="618"/>
      <c r="I13" s="618"/>
      <c r="J13" s="618"/>
      <c r="K13" s="618"/>
      <c r="L13" s="618"/>
      <c r="M13" s="618"/>
      <c r="N13" s="618"/>
      <c r="O13" s="618"/>
      <c r="P13" s="618"/>
      <c r="Q13" s="619"/>
      <c r="R13" s="620">
        <v>4147</v>
      </c>
      <c r="S13" s="621"/>
      <c r="T13" s="621"/>
      <c r="U13" s="621"/>
      <c r="V13" s="621"/>
      <c r="W13" s="621"/>
      <c r="X13" s="621"/>
      <c r="Y13" s="622"/>
      <c r="Z13" s="673">
        <v>0.1</v>
      </c>
      <c r="AA13" s="673"/>
      <c r="AB13" s="673"/>
      <c r="AC13" s="673"/>
      <c r="AD13" s="674">
        <v>4147</v>
      </c>
      <c r="AE13" s="674"/>
      <c r="AF13" s="674"/>
      <c r="AG13" s="674"/>
      <c r="AH13" s="674"/>
      <c r="AI13" s="674"/>
      <c r="AJ13" s="674"/>
      <c r="AK13" s="674"/>
      <c r="AL13" s="643">
        <v>0.2</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108065</v>
      </c>
      <c r="BH13" s="621"/>
      <c r="BI13" s="621"/>
      <c r="BJ13" s="621"/>
      <c r="BK13" s="621"/>
      <c r="BL13" s="621"/>
      <c r="BM13" s="621"/>
      <c r="BN13" s="622"/>
      <c r="BO13" s="673">
        <v>43.1</v>
      </c>
      <c r="BP13" s="673"/>
      <c r="BQ13" s="673"/>
      <c r="BR13" s="673"/>
      <c r="BS13" s="626" t="s">
        <v>111</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269684</v>
      </c>
      <c r="CS13" s="621"/>
      <c r="CT13" s="621"/>
      <c r="CU13" s="621"/>
      <c r="CV13" s="621"/>
      <c r="CW13" s="621"/>
      <c r="CX13" s="621"/>
      <c r="CY13" s="622"/>
      <c r="CZ13" s="673">
        <v>8.6</v>
      </c>
      <c r="DA13" s="673"/>
      <c r="DB13" s="673"/>
      <c r="DC13" s="673"/>
      <c r="DD13" s="626">
        <v>139738</v>
      </c>
      <c r="DE13" s="621"/>
      <c r="DF13" s="621"/>
      <c r="DG13" s="621"/>
      <c r="DH13" s="621"/>
      <c r="DI13" s="621"/>
      <c r="DJ13" s="621"/>
      <c r="DK13" s="621"/>
      <c r="DL13" s="621"/>
      <c r="DM13" s="621"/>
      <c r="DN13" s="621"/>
      <c r="DO13" s="621"/>
      <c r="DP13" s="622"/>
      <c r="DQ13" s="626">
        <v>149316</v>
      </c>
      <c r="DR13" s="621"/>
      <c r="DS13" s="621"/>
      <c r="DT13" s="621"/>
      <c r="DU13" s="621"/>
      <c r="DV13" s="621"/>
      <c r="DW13" s="621"/>
      <c r="DX13" s="621"/>
      <c r="DY13" s="621"/>
      <c r="DZ13" s="621"/>
      <c r="EA13" s="621"/>
      <c r="EB13" s="621"/>
      <c r="EC13" s="656"/>
    </row>
    <row r="14" spans="2:143" ht="11.25" customHeight="1">
      <c r="B14" s="617" t="s">
        <v>236</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15567</v>
      </c>
      <c r="BH14" s="621"/>
      <c r="BI14" s="621"/>
      <c r="BJ14" s="621"/>
      <c r="BK14" s="621"/>
      <c r="BL14" s="621"/>
      <c r="BM14" s="621"/>
      <c r="BN14" s="622"/>
      <c r="BO14" s="673">
        <v>6.2</v>
      </c>
      <c r="BP14" s="673"/>
      <c r="BQ14" s="673"/>
      <c r="BR14" s="673"/>
      <c r="BS14" s="626" t="s">
        <v>111</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131589</v>
      </c>
      <c r="CS14" s="621"/>
      <c r="CT14" s="621"/>
      <c r="CU14" s="621"/>
      <c r="CV14" s="621"/>
      <c r="CW14" s="621"/>
      <c r="CX14" s="621"/>
      <c r="CY14" s="622"/>
      <c r="CZ14" s="673">
        <v>4.2</v>
      </c>
      <c r="DA14" s="673"/>
      <c r="DB14" s="673"/>
      <c r="DC14" s="673"/>
      <c r="DD14" s="626">
        <v>19071</v>
      </c>
      <c r="DE14" s="621"/>
      <c r="DF14" s="621"/>
      <c r="DG14" s="621"/>
      <c r="DH14" s="621"/>
      <c r="DI14" s="621"/>
      <c r="DJ14" s="621"/>
      <c r="DK14" s="621"/>
      <c r="DL14" s="621"/>
      <c r="DM14" s="621"/>
      <c r="DN14" s="621"/>
      <c r="DO14" s="621"/>
      <c r="DP14" s="622"/>
      <c r="DQ14" s="626">
        <v>98321</v>
      </c>
      <c r="DR14" s="621"/>
      <c r="DS14" s="621"/>
      <c r="DT14" s="621"/>
      <c r="DU14" s="621"/>
      <c r="DV14" s="621"/>
      <c r="DW14" s="621"/>
      <c r="DX14" s="621"/>
      <c r="DY14" s="621"/>
      <c r="DZ14" s="621"/>
      <c r="EA14" s="621"/>
      <c r="EB14" s="621"/>
      <c r="EC14" s="656"/>
    </row>
    <row r="15" spans="2:143" ht="11.25" customHeight="1">
      <c r="B15" s="617" t="s">
        <v>239</v>
      </c>
      <c r="C15" s="618"/>
      <c r="D15" s="618"/>
      <c r="E15" s="618"/>
      <c r="F15" s="618"/>
      <c r="G15" s="618"/>
      <c r="H15" s="618"/>
      <c r="I15" s="618"/>
      <c r="J15" s="618"/>
      <c r="K15" s="618"/>
      <c r="L15" s="618"/>
      <c r="M15" s="618"/>
      <c r="N15" s="618"/>
      <c r="O15" s="618"/>
      <c r="P15" s="618"/>
      <c r="Q15" s="619"/>
      <c r="R15" s="620">
        <v>820</v>
      </c>
      <c r="S15" s="621"/>
      <c r="T15" s="621"/>
      <c r="U15" s="621"/>
      <c r="V15" s="621"/>
      <c r="W15" s="621"/>
      <c r="X15" s="621"/>
      <c r="Y15" s="622"/>
      <c r="Z15" s="673">
        <v>0</v>
      </c>
      <c r="AA15" s="673"/>
      <c r="AB15" s="673"/>
      <c r="AC15" s="673"/>
      <c r="AD15" s="674">
        <v>820</v>
      </c>
      <c r="AE15" s="674"/>
      <c r="AF15" s="674"/>
      <c r="AG15" s="674"/>
      <c r="AH15" s="674"/>
      <c r="AI15" s="674"/>
      <c r="AJ15" s="674"/>
      <c r="AK15" s="674"/>
      <c r="AL15" s="643">
        <v>0</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23376</v>
      </c>
      <c r="BH15" s="621"/>
      <c r="BI15" s="621"/>
      <c r="BJ15" s="621"/>
      <c r="BK15" s="621"/>
      <c r="BL15" s="621"/>
      <c r="BM15" s="621"/>
      <c r="BN15" s="622"/>
      <c r="BO15" s="673">
        <v>9.3000000000000007</v>
      </c>
      <c r="BP15" s="673"/>
      <c r="BQ15" s="673"/>
      <c r="BR15" s="673"/>
      <c r="BS15" s="626" t="s">
        <v>111</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265551</v>
      </c>
      <c r="CS15" s="621"/>
      <c r="CT15" s="621"/>
      <c r="CU15" s="621"/>
      <c r="CV15" s="621"/>
      <c r="CW15" s="621"/>
      <c r="CX15" s="621"/>
      <c r="CY15" s="622"/>
      <c r="CZ15" s="673">
        <v>8.5</v>
      </c>
      <c r="DA15" s="673"/>
      <c r="DB15" s="673"/>
      <c r="DC15" s="673"/>
      <c r="DD15" s="626">
        <v>62420</v>
      </c>
      <c r="DE15" s="621"/>
      <c r="DF15" s="621"/>
      <c r="DG15" s="621"/>
      <c r="DH15" s="621"/>
      <c r="DI15" s="621"/>
      <c r="DJ15" s="621"/>
      <c r="DK15" s="621"/>
      <c r="DL15" s="621"/>
      <c r="DM15" s="621"/>
      <c r="DN15" s="621"/>
      <c r="DO15" s="621"/>
      <c r="DP15" s="622"/>
      <c r="DQ15" s="626">
        <v>217832</v>
      </c>
      <c r="DR15" s="621"/>
      <c r="DS15" s="621"/>
      <c r="DT15" s="621"/>
      <c r="DU15" s="621"/>
      <c r="DV15" s="621"/>
      <c r="DW15" s="621"/>
      <c r="DX15" s="621"/>
      <c r="DY15" s="621"/>
      <c r="DZ15" s="621"/>
      <c r="EA15" s="621"/>
      <c r="EB15" s="621"/>
      <c r="EC15" s="656"/>
    </row>
    <row r="16" spans="2:143" ht="11.25" customHeight="1">
      <c r="B16" s="617" t="s">
        <v>242</v>
      </c>
      <c r="C16" s="618"/>
      <c r="D16" s="618"/>
      <c r="E16" s="618"/>
      <c r="F16" s="618"/>
      <c r="G16" s="618"/>
      <c r="H16" s="618"/>
      <c r="I16" s="618"/>
      <c r="J16" s="618"/>
      <c r="K16" s="618"/>
      <c r="L16" s="618"/>
      <c r="M16" s="618"/>
      <c r="N16" s="618"/>
      <c r="O16" s="618"/>
      <c r="P16" s="618"/>
      <c r="Q16" s="619"/>
      <c r="R16" s="620">
        <v>1545917</v>
      </c>
      <c r="S16" s="621"/>
      <c r="T16" s="621"/>
      <c r="U16" s="621"/>
      <c r="V16" s="621"/>
      <c r="W16" s="621"/>
      <c r="X16" s="621"/>
      <c r="Y16" s="622"/>
      <c r="Z16" s="673">
        <v>46.8</v>
      </c>
      <c r="AA16" s="673"/>
      <c r="AB16" s="673"/>
      <c r="AC16" s="673"/>
      <c r="AD16" s="674">
        <v>1451179</v>
      </c>
      <c r="AE16" s="674"/>
      <c r="AF16" s="674"/>
      <c r="AG16" s="674"/>
      <c r="AH16" s="674"/>
      <c r="AI16" s="674"/>
      <c r="AJ16" s="674"/>
      <c r="AK16" s="674"/>
      <c r="AL16" s="643">
        <v>80.5</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v>23239</v>
      </c>
      <c r="CS16" s="621"/>
      <c r="CT16" s="621"/>
      <c r="CU16" s="621"/>
      <c r="CV16" s="621"/>
      <c r="CW16" s="621"/>
      <c r="CX16" s="621"/>
      <c r="CY16" s="622"/>
      <c r="CZ16" s="673">
        <v>0.7</v>
      </c>
      <c r="DA16" s="673"/>
      <c r="DB16" s="673"/>
      <c r="DC16" s="673"/>
      <c r="DD16" s="626" t="s">
        <v>111</v>
      </c>
      <c r="DE16" s="621"/>
      <c r="DF16" s="621"/>
      <c r="DG16" s="621"/>
      <c r="DH16" s="621"/>
      <c r="DI16" s="621"/>
      <c r="DJ16" s="621"/>
      <c r="DK16" s="621"/>
      <c r="DL16" s="621"/>
      <c r="DM16" s="621"/>
      <c r="DN16" s="621"/>
      <c r="DO16" s="621"/>
      <c r="DP16" s="622"/>
      <c r="DQ16" s="626">
        <v>3260</v>
      </c>
      <c r="DR16" s="621"/>
      <c r="DS16" s="621"/>
      <c r="DT16" s="621"/>
      <c r="DU16" s="621"/>
      <c r="DV16" s="621"/>
      <c r="DW16" s="621"/>
      <c r="DX16" s="621"/>
      <c r="DY16" s="621"/>
      <c r="DZ16" s="621"/>
      <c r="EA16" s="621"/>
      <c r="EB16" s="621"/>
      <c r="EC16" s="656"/>
    </row>
    <row r="17" spans="2:133" ht="11.25" customHeight="1">
      <c r="B17" s="617" t="s">
        <v>245</v>
      </c>
      <c r="C17" s="618"/>
      <c r="D17" s="618"/>
      <c r="E17" s="618"/>
      <c r="F17" s="618"/>
      <c r="G17" s="618"/>
      <c r="H17" s="618"/>
      <c r="I17" s="618"/>
      <c r="J17" s="618"/>
      <c r="K17" s="618"/>
      <c r="L17" s="618"/>
      <c r="M17" s="618"/>
      <c r="N17" s="618"/>
      <c r="O17" s="618"/>
      <c r="P17" s="618"/>
      <c r="Q17" s="619"/>
      <c r="R17" s="620">
        <v>1451179</v>
      </c>
      <c r="S17" s="621"/>
      <c r="T17" s="621"/>
      <c r="U17" s="621"/>
      <c r="V17" s="621"/>
      <c r="W17" s="621"/>
      <c r="X17" s="621"/>
      <c r="Y17" s="622"/>
      <c r="Z17" s="673">
        <v>43.9</v>
      </c>
      <c r="AA17" s="673"/>
      <c r="AB17" s="673"/>
      <c r="AC17" s="673"/>
      <c r="AD17" s="674">
        <v>1451179</v>
      </c>
      <c r="AE17" s="674"/>
      <c r="AF17" s="674"/>
      <c r="AG17" s="674"/>
      <c r="AH17" s="674"/>
      <c r="AI17" s="674"/>
      <c r="AJ17" s="674"/>
      <c r="AK17" s="674"/>
      <c r="AL17" s="643">
        <v>80.5</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228919</v>
      </c>
      <c r="CS17" s="621"/>
      <c r="CT17" s="621"/>
      <c r="CU17" s="621"/>
      <c r="CV17" s="621"/>
      <c r="CW17" s="621"/>
      <c r="CX17" s="621"/>
      <c r="CY17" s="622"/>
      <c r="CZ17" s="673">
        <v>7.3</v>
      </c>
      <c r="DA17" s="673"/>
      <c r="DB17" s="673"/>
      <c r="DC17" s="673"/>
      <c r="DD17" s="626" t="s">
        <v>111</v>
      </c>
      <c r="DE17" s="621"/>
      <c r="DF17" s="621"/>
      <c r="DG17" s="621"/>
      <c r="DH17" s="621"/>
      <c r="DI17" s="621"/>
      <c r="DJ17" s="621"/>
      <c r="DK17" s="621"/>
      <c r="DL17" s="621"/>
      <c r="DM17" s="621"/>
      <c r="DN17" s="621"/>
      <c r="DO17" s="621"/>
      <c r="DP17" s="622"/>
      <c r="DQ17" s="626">
        <v>213125</v>
      </c>
      <c r="DR17" s="621"/>
      <c r="DS17" s="621"/>
      <c r="DT17" s="621"/>
      <c r="DU17" s="621"/>
      <c r="DV17" s="621"/>
      <c r="DW17" s="621"/>
      <c r="DX17" s="621"/>
      <c r="DY17" s="621"/>
      <c r="DZ17" s="621"/>
      <c r="EA17" s="621"/>
      <c r="EB17" s="621"/>
      <c r="EC17" s="656"/>
    </row>
    <row r="18" spans="2:133" ht="11.25" customHeight="1">
      <c r="B18" s="617" t="s">
        <v>248</v>
      </c>
      <c r="C18" s="618"/>
      <c r="D18" s="618"/>
      <c r="E18" s="618"/>
      <c r="F18" s="618"/>
      <c r="G18" s="618"/>
      <c r="H18" s="618"/>
      <c r="I18" s="618"/>
      <c r="J18" s="618"/>
      <c r="K18" s="618"/>
      <c r="L18" s="618"/>
      <c r="M18" s="618"/>
      <c r="N18" s="618"/>
      <c r="O18" s="618"/>
      <c r="P18" s="618"/>
      <c r="Q18" s="619"/>
      <c r="R18" s="620">
        <v>94738</v>
      </c>
      <c r="S18" s="621"/>
      <c r="T18" s="621"/>
      <c r="U18" s="621"/>
      <c r="V18" s="621"/>
      <c r="W18" s="621"/>
      <c r="X18" s="621"/>
      <c r="Y18" s="622"/>
      <c r="Z18" s="673">
        <v>2.9</v>
      </c>
      <c r="AA18" s="673"/>
      <c r="AB18" s="673"/>
      <c r="AC18" s="673"/>
      <c r="AD18" s="674" t="s">
        <v>111</v>
      </c>
      <c r="AE18" s="674"/>
      <c r="AF18" s="674"/>
      <c r="AG18" s="674"/>
      <c r="AH18" s="674"/>
      <c r="AI18" s="674"/>
      <c r="AJ18" s="674"/>
      <c r="AK18" s="674"/>
      <c r="AL18" s="643" t="s">
        <v>111</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251</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v>601</v>
      </c>
      <c r="BH19" s="621"/>
      <c r="BI19" s="621"/>
      <c r="BJ19" s="621"/>
      <c r="BK19" s="621"/>
      <c r="BL19" s="621"/>
      <c r="BM19" s="621"/>
      <c r="BN19" s="622"/>
      <c r="BO19" s="673">
        <v>0.2</v>
      </c>
      <c r="BP19" s="673"/>
      <c r="BQ19" s="673"/>
      <c r="BR19" s="673"/>
      <c r="BS19" s="626" t="s">
        <v>111</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254</v>
      </c>
      <c r="C20" s="618"/>
      <c r="D20" s="618"/>
      <c r="E20" s="618"/>
      <c r="F20" s="618"/>
      <c r="G20" s="618"/>
      <c r="H20" s="618"/>
      <c r="I20" s="618"/>
      <c r="J20" s="618"/>
      <c r="K20" s="618"/>
      <c r="L20" s="618"/>
      <c r="M20" s="618"/>
      <c r="N20" s="618"/>
      <c r="O20" s="618"/>
      <c r="P20" s="618"/>
      <c r="Q20" s="619"/>
      <c r="R20" s="620">
        <v>1894376</v>
      </c>
      <c r="S20" s="621"/>
      <c r="T20" s="621"/>
      <c r="U20" s="621"/>
      <c r="V20" s="621"/>
      <c r="W20" s="621"/>
      <c r="X20" s="621"/>
      <c r="Y20" s="622"/>
      <c r="Z20" s="673">
        <v>57.3</v>
      </c>
      <c r="AA20" s="673"/>
      <c r="AB20" s="673"/>
      <c r="AC20" s="673"/>
      <c r="AD20" s="674">
        <v>1799638</v>
      </c>
      <c r="AE20" s="674"/>
      <c r="AF20" s="674"/>
      <c r="AG20" s="674"/>
      <c r="AH20" s="674"/>
      <c r="AI20" s="674"/>
      <c r="AJ20" s="674"/>
      <c r="AK20" s="674"/>
      <c r="AL20" s="643">
        <v>99.8</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v>601</v>
      </c>
      <c r="BH20" s="621"/>
      <c r="BI20" s="621"/>
      <c r="BJ20" s="621"/>
      <c r="BK20" s="621"/>
      <c r="BL20" s="621"/>
      <c r="BM20" s="621"/>
      <c r="BN20" s="622"/>
      <c r="BO20" s="673">
        <v>0.2</v>
      </c>
      <c r="BP20" s="673"/>
      <c r="BQ20" s="673"/>
      <c r="BR20" s="673"/>
      <c r="BS20" s="626" t="s">
        <v>111</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3121575</v>
      </c>
      <c r="CS20" s="621"/>
      <c r="CT20" s="621"/>
      <c r="CU20" s="621"/>
      <c r="CV20" s="621"/>
      <c r="CW20" s="621"/>
      <c r="CX20" s="621"/>
      <c r="CY20" s="622"/>
      <c r="CZ20" s="673">
        <v>100</v>
      </c>
      <c r="DA20" s="673"/>
      <c r="DB20" s="673"/>
      <c r="DC20" s="673"/>
      <c r="DD20" s="626">
        <v>503103</v>
      </c>
      <c r="DE20" s="621"/>
      <c r="DF20" s="621"/>
      <c r="DG20" s="621"/>
      <c r="DH20" s="621"/>
      <c r="DI20" s="621"/>
      <c r="DJ20" s="621"/>
      <c r="DK20" s="621"/>
      <c r="DL20" s="621"/>
      <c r="DM20" s="621"/>
      <c r="DN20" s="621"/>
      <c r="DO20" s="621"/>
      <c r="DP20" s="622"/>
      <c r="DQ20" s="626">
        <v>2100928</v>
      </c>
      <c r="DR20" s="621"/>
      <c r="DS20" s="621"/>
      <c r="DT20" s="621"/>
      <c r="DU20" s="621"/>
      <c r="DV20" s="621"/>
      <c r="DW20" s="621"/>
      <c r="DX20" s="621"/>
      <c r="DY20" s="621"/>
      <c r="DZ20" s="621"/>
      <c r="EA20" s="621"/>
      <c r="EB20" s="621"/>
      <c r="EC20" s="656"/>
    </row>
    <row r="21" spans="2:133" ht="11.25" customHeight="1">
      <c r="B21" s="617" t="s">
        <v>257</v>
      </c>
      <c r="C21" s="618"/>
      <c r="D21" s="618"/>
      <c r="E21" s="618"/>
      <c r="F21" s="618"/>
      <c r="G21" s="618"/>
      <c r="H21" s="618"/>
      <c r="I21" s="618"/>
      <c r="J21" s="618"/>
      <c r="K21" s="618"/>
      <c r="L21" s="618"/>
      <c r="M21" s="618"/>
      <c r="N21" s="618"/>
      <c r="O21" s="618"/>
      <c r="P21" s="618"/>
      <c r="Q21" s="619"/>
      <c r="R21" s="620" t="s">
        <v>111</v>
      </c>
      <c r="S21" s="621"/>
      <c r="T21" s="621"/>
      <c r="U21" s="621"/>
      <c r="V21" s="621"/>
      <c r="W21" s="621"/>
      <c r="X21" s="621"/>
      <c r="Y21" s="622"/>
      <c r="Z21" s="673" t="s">
        <v>111</v>
      </c>
      <c r="AA21" s="673"/>
      <c r="AB21" s="673"/>
      <c r="AC21" s="673"/>
      <c r="AD21" s="674" t="s">
        <v>111</v>
      </c>
      <c r="AE21" s="674"/>
      <c r="AF21" s="674"/>
      <c r="AG21" s="674"/>
      <c r="AH21" s="674"/>
      <c r="AI21" s="674"/>
      <c r="AJ21" s="674"/>
      <c r="AK21" s="674"/>
      <c r="AL21" s="643" t="s">
        <v>111</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v>601</v>
      </c>
      <c r="BH21" s="621"/>
      <c r="BI21" s="621"/>
      <c r="BJ21" s="621"/>
      <c r="BK21" s="621"/>
      <c r="BL21" s="621"/>
      <c r="BM21" s="621"/>
      <c r="BN21" s="622"/>
      <c r="BO21" s="673">
        <v>0.2</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259</v>
      </c>
      <c r="C22" s="618"/>
      <c r="D22" s="618"/>
      <c r="E22" s="618"/>
      <c r="F22" s="618"/>
      <c r="G22" s="618"/>
      <c r="H22" s="618"/>
      <c r="I22" s="618"/>
      <c r="J22" s="618"/>
      <c r="K22" s="618"/>
      <c r="L22" s="618"/>
      <c r="M22" s="618"/>
      <c r="N22" s="618"/>
      <c r="O22" s="618"/>
      <c r="P22" s="618"/>
      <c r="Q22" s="619"/>
      <c r="R22" s="620">
        <v>27874</v>
      </c>
      <c r="S22" s="621"/>
      <c r="T22" s="621"/>
      <c r="U22" s="621"/>
      <c r="V22" s="621"/>
      <c r="W22" s="621"/>
      <c r="X22" s="621"/>
      <c r="Y22" s="622"/>
      <c r="Z22" s="673">
        <v>0.8</v>
      </c>
      <c r="AA22" s="673"/>
      <c r="AB22" s="673"/>
      <c r="AC22" s="673"/>
      <c r="AD22" s="674" t="s">
        <v>111</v>
      </c>
      <c r="AE22" s="674"/>
      <c r="AF22" s="674"/>
      <c r="AG22" s="674"/>
      <c r="AH22" s="674"/>
      <c r="AI22" s="674"/>
      <c r="AJ22" s="674"/>
      <c r="AK22" s="674"/>
      <c r="AL22" s="643" t="s">
        <v>111</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262</v>
      </c>
      <c r="C23" s="618"/>
      <c r="D23" s="618"/>
      <c r="E23" s="618"/>
      <c r="F23" s="618"/>
      <c r="G23" s="618"/>
      <c r="H23" s="618"/>
      <c r="I23" s="618"/>
      <c r="J23" s="618"/>
      <c r="K23" s="618"/>
      <c r="L23" s="618"/>
      <c r="M23" s="618"/>
      <c r="N23" s="618"/>
      <c r="O23" s="618"/>
      <c r="P23" s="618"/>
      <c r="Q23" s="619"/>
      <c r="R23" s="620">
        <v>44545</v>
      </c>
      <c r="S23" s="621"/>
      <c r="T23" s="621"/>
      <c r="U23" s="621"/>
      <c r="V23" s="621"/>
      <c r="W23" s="621"/>
      <c r="X23" s="621"/>
      <c r="Y23" s="622"/>
      <c r="Z23" s="673">
        <v>1.3</v>
      </c>
      <c r="AA23" s="673"/>
      <c r="AB23" s="673"/>
      <c r="AC23" s="673"/>
      <c r="AD23" s="674" t="s">
        <v>111</v>
      </c>
      <c r="AE23" s="674"/>
      <c r="AF23" s="674"/>
      <c r="AG23" s="674"/>
      <c r="AH23" s="674"/>
      <c r="AI23" s="674"/>
      <c r="AJ23" s="674"/>
      <c r="AK23" s="674"/>
      <c r="AL23" s="643" t="s">
        <v>111</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c r="B24" s="617" t="s">
        <v>269</v>
      </c>
      <c r="C24" s="618"/>
      <c r="D24" s="618"/>
      <c r="E24" s="618"/>
      <c r="F24" s="618"/>
      <c r="G24" s="618"/>
      <c r="H24" s="618"/>
      <c r="I24" s="618"/>
      <c r="J24" s="618"/>
      <c r="K24" s="618"/>
      <c r="L24" s="618"/>
      <c r="M24" s="618"/>
      <c r="N24" s="618"/>
      <c r="O24" s="618"/>
      <c r="P24" s="618"/>
      <c r="Q24" s="619"/>
      <c r="R24" s="620">
        <v>3690</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1220553</v>
      </c>
      <c r="CS24" s="671"/>
      <c r="CT24" s="671"/>
      <c r="CU24" s="671"/>
      <c r="CV24" s="671"/>
      <c r="CW24" s="671"/>
      <c r="CX24" s="671"/>
      <c r="CY24" s="718"/>
      <c r="CZ24" s="722">
        <v>39.1</v>
      </c>
      <c r="DA24" s="723"/>
      <c r="DB24" s="723"/>
      <c r="DC24" s="724"/>
      <c r="DD24" s="717">
        <v>901174</v>
      </c>
      <c r="DE24" s="671"/>
      <c r="DF24" s="671"/>
      <c r="DG24" s="671"/>
      <c r="DH24" s="671"/>
      <c r="DI24" s="671"/>
      <c r="DJ24" s="671"/>
      <c r="DK24" s="718"/>
      <c r="DL24" s="717">
        <v>887171</v>
      </c>
      <c r="DM24" s="671"/>
      <c r="DN24" s="671"/>
      <c r="DO24" s="671"/>
      <c r="DP24" s="671"/>
      <c r="DQ24" s="671"/>
      <c r="DR24" s="671"/>
      <c r="DS24" s="671"/>
      <c r="DT24" s="671"/>
      <c r="DU24" s="671"/>
      <c r="DV24" s="718"/>
      <c r="DW24" s="719">
        <v>48.4</v>
      </c>
      <c r="DX24" s="688"/>
      <c r="DY24" s="688"/>
      <c r="DZ24" s="688"/>
      <c r="EA24" s="688"/>
      <c r="EB24" s="688"/>
      <c r="EC24" s="720"/>
    </row>
    <row r="25" spans="2:133" ht="11.25" customHeight="1">
      <c r="B25" s="617" t="s">
        <v>272</v>
      </c>
      <c r="C25" s="618"/>
      <c r="D25" s="618"/>
      <c r="E25" s="618"/>
      <c r="F25" s="618"/>
      <c r="G25" s="618"/>
      <c r="H25" s="618"/>
      <c r="I25" s="618"/>
      <c r="J25" s="618"/>
      <c r="K25" s="618"/>
      <c r="L25" s="618"/>
      <c r="M25" s="618"/>
      <c r="N25" s="618"/>
      <c r="O25" s="618"/>
      <c r="P25" s="618"/>
      <c r="Q25" s="619"/>
      <c r="R25" s="620">
        <v>340094</v>
      </c>
      <c r="S25" s="621"/>
      <c r="T25" s="621"/>
      <c r="U25" s="621"/>
      <c r="V25" s="621"/>
      <c r="W25" s="621"/>
      <c r="X25" s="621"/>
      <c r="Y25" s="622"/>
      <c r="Z25" s="673">
        <v>10.3</v>
      </c>
      <c r="AA25" s="673"/>
      <c r="AB25" s="673"/>
      <c r="AC25" s="673"/>
      <c r="AD25" s="674" t="s">
        <v>111</v>
      </c>
      <c r="AE25" s="674"/>
      <c r="AF25" s="674"/>
      <c r="AG25" s="674"/>
      <c r="AH25" s="674"/>
      <c r="AI25" s="674"/>
      <c r="AJ25" s="674"/>
      <c r="AK25" s="674"/>
      <c r="AL25" s="643" t="s">
        <v>111</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532073</v>
      </c>
      <c r="CS25" s="639"/>
      <c r="CT25" s="639"/>
      <c r="CU25" s="639"/>
      <c r="CV25" s="639"/>
      <c r="CW25" s="639"/>
      <c r="CX25" s="639"/>
      <c r="CY25" s="640"/>
      <c r="CZ25" s="623">
        <v>17</v>
      </c>
      <c r="DA25" s="641"/>
      <c r="DB25" s="641"/>
      <c r="DC25" s="642"/>
      <c r="DD25" s="626">
        <v>519016</v>
      </c>
      <c r="DE25" s="639"/>
      <c r="DF25" s="639"/>
      <c r="DG25" s="639"/>
      <c r="DH25" s="639"/>
      <c r="DI25" s="639"/>
      <c r="DJ25" s="639"/>
      <c r="DK25" s="640"/>
      <c r="DL25" s="626">
        <v>505321</v>
      </c>
      <c r="DM25" s="639"/>
      <c r="DN25" s="639"/>
      <c r="DO25" s="639"/>
      <c r="DP25" s="639"/>
      <c r="DQ25" s="639"/>
      <c r="DR25" s="639"/>
      <c r="DS25" s="639"/>
      <c r="DT25" s="639"/>
      <c r="DU25" s="639"/>
      <c r="DV25" s="640"/>
      <c r="DW25" s="643">
        <v>27.6</v>
      </c>
      <c r="DX25" s="644"/>
      <c r="DY25" s="644"/>
      <c r="DZ25" s="644"/>
      <c r="EA25" s="644"/>
      <c r="EB25" s="644"/>
      <c r="EC25" s="645"/>
    </row>
    <row r="26" spans="2:133" ht="11.25" customHeight="1">
      <c r="B26" s="714" t="s">
        <v>275</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282413</v>
      </c>
      <c r="CS26" s="621"/>
      <c r="CT26" s="621"/>
      <c r="CU26" s="621"/>
      <c r="CV26" s="621"/>
      <c r="CW26" s="621"/>
      <c r="CX26" s="621"/>
      <c r="CY26" s="622"/>
      <c r="CZ26" s="623">
        <v>9</v>
      </c>
      <c r="DA26" s="641"/>
      <c r="DB26" s="641"/>
      <c r="DC26" s="642"/>
      <c r="DD26" s="626">
        <v>272761</v>
      </c>
      <c r="DE26" s="621"/>
      <c r="DF26" s="621"/>
      <c r="DG26" s="621"/>
      <c r="DH26" s="621"/>
      <c r="DI26" s="621"/>
      <c r="DJ26" s="621"/>
      <c r="DK26" s="622"/>
      <c r="DL26" s="626" t="s">
        <v>208</v>
      </c>
      <c r="DM26" s="621"/>
      <c r="DN26" s="621"/>
      <c r="DO26" s="621"/>
      <c r="DP26" s="621"/>
      <c r="DQ26" s="621"/>
      <c r="DR26" s="621"/>
      <c r="DS26" s="621"/>
      <c r="DT26" s="621"/>
      <c r="DU26" s="621"/>
      <c r="DV26" s="622"/>
      <c r="DW26" s="643" t="s">
        <v>208</v>
      </c>
      <c r="DX26" s="644"/>
      <c r="DY26" s="644"/>
      <c r="DZ26" s="644"/>
      <c r="EA26" s="644"/>
      <c r="EB26" s="644"/>
      <c r="EC26" s="645"/>
    </row>
    <row r="27" spans="2:133" ht="11.25" customHeight="1">
      <c r="B27" s="617" t="s">
        <v>278</v>
      </c>
      <c r="C27" s="618"/>
      <c r="D27" s="618"/>
      <c r="E27" s="618"/>
      <c r="F27" s="618"/>
      <c r="G27" s="618"/>
      <c r="H27" s="618"/>
      <c r="I27" s="618"/>
      <c r="J27" s="618"/>
      <c r="K27" s="618"/>
      <c r="L27" s="618"/>
      <c r="M27" s="618"/>
      <c r="N27" s="618"/>
      <c r="O27" s="618"/>
      <c r="P27" s="618"/>
      <c r="Q27" s="619"/>
      <c r="R27" s="620">
        <v>384671</v>
      </c>
      <c r="S27" s="621"/>
      <c r="T27" s="621"/>
      <c r="U27" s="621"/>
      <c r="V27" s="621"/>
      <c r="W27" s="621"/>
      <c r="X27" s="621"/>
      <c r="Y27" s="622"/>
      <c r="Z27" s="673">
        <v>11.6</v>
      </c>
      <c r="AA27" s="673"/>
      <c r="AB27" s="673"/>
      <c r="AC27" s="673"/>
      <c r="AD27" s="674" t="s">
        <v>111</v>
      </c>
      <c r="AE27" s="674"/>
      <c r="AF27" s="674"/>
      <c r="AG27" s="674"/>
      <c r="AH27" s="674"/>
      <c r="AI27" s="674"/>
      <c r="AJ27" s="674"/>
      <c r="AK27" s="674"/>
      <c r="AL27" s="643" t="s">
        <v>111</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250879</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459561</v>
      </c>
      <c r="CS27" s="639"/>
      <c r="CT27" s="639"/>
      <c r="CU27" s="639"/>
      <c r="CV27" s="639"/>
      <c r="CW27" s="639"/>
      <c r="CX27" s="639"/>
      <c r="CY27" s="640"/>
      <c r="CZ27" s="623">
        <v>14.7</v>
      </c>
      <c r="DA27" s="641"/>
      <c r="DB27" s="641"/>
      <c r="DC27" s="642"/>
      <c r="DD27" s="626">
        <v>169033</v>
      </c>
      <c r="DE27" s="639"/>
      <c r="DF27" s="639"/>
      <c r="DG27" s="639"/>
      <c r="DH27" s="639"/>
      <c r="DI27" s="639"/>
      <c r="DJ27" s="639"/>
      <c r="DK27" s="640"/>
      <c r="DL27" s="626">
        <v>168725</v>
      </c>
      <c r="DM27" s="639"/>
      <c r="DN27" s="639"/>
      <c r="DO27" s="639"/>
      <c r="DP27" s="639"/>
      <c r="DQ27" s="639"/>
      <c r="DR27" s="639"/>
      <c r="DS27" s="639"/>
      <c r="DT27" s="639"/>
      <c r="DU27" s="639"/>
      <c r="DV27" s="640"/>
      <c r="DW27" s="643">
        <v>9.1999999999999993</v>
      </c>
      <c r="DX27" s="644"/>
      <c r="DY27" s="644"/>
      <c r="DZ27" s="644"/>
      <c r="EA27" s="644"/>
      <c r="EB27" s="644"/>
      <c r="EC27" s="645"/>
    </row>
    <row r="28" spans="2:133" ht="11.25" customHeight="1">
      <c r="B28" s="617" t="s">
        <v>281</v>
      </c>
      <c r="C28" s="618"/>
      <c r="D28" s="618"/>
      <c r="E28" s="618"/>
      <c r="F28" s="618"/>
      <c r="G28" s="618"/>
      <c r="H28" s="618"/>
      <c r="I28" s="618"/>
      <c r="J28" s="618"/>
      <c r="K28" s="618"/>
      <c r="L28" s="618"/>
      <c r="M28" s="618"/>
      <c r="N28" s="618"/>
      <c r="O28" s="618"/>
      <c r="P28" s="618"/>
      <c r="Q28" s="619"/>
      <c r="R28" s="620">
        <v>34350</v>
      </c>
      <c r="S28" s="621"/>
      <c r="T28" s="621"/>
      <c r="U28" s="621"/>
      <c r="V28" s="621"/>
      <c r="W28" s="621"/>
      <c r="X28" s="621"/>
      <c r="Y28" s="622"/>
      <c r="Z28" s="673">
        <v>1</v>
      </c>
      <c r="AA28" s="673"/>
      <c r="AB28" s="673"/>
      <c r="AC28" s="673"/>
      <c r="AD28" s="674">
        <v>2937</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228919</v>
      </c>
      <c r="CS28" s="621"/>
      <c r="CT28" s="621"/>
      <c r="CU28" s="621"/>
      <c r="CV28" s="621"/>
      <c r="CW28" s="621"/>
      <c r="CX28" s="621"/>
      <c r="CY28" s="622"/>
      <c r="CZ28" s="623">
        <v>7.3</v>
      </c>
      <c r="DA28" s="641"/>
      <c r="DB28" s="641"/>
      <c r="DC28" s="642"/>
      <c r="DD28" s="626">
        <v>213125</v>
      </c>
      <c r="DE28" s="621"/>
      <c r="DF28" s="621"/>
      <c r="DG28" s="621"/>
      <c r="DH28" s="621"/>
      <c r="DI28" s="621"/>
      <c r="DJ28" s="621"/>
      <c r="DK28" s="622"/>
      <c r="DL28" s="626">
        <v>213125</v>
      </c>
      <c r="DM28" s="621"/>
      <c r="DN28" s="621"/>
      <c r="DO28" s="621"/>
      <c r="DP28" s="621"/>
      <c r="DQ28" s="621"/>
      <c r="DR28" s="621"/>
      <c r="DS28" s="621"/>
      <c r="DT28" s="621"/>
      <c r="DU28" s="621"/>
      <c r="DV28" s="622"/>
      <c r="DW28" s="643">
        <v>11.6</v>
      </c>
      <c r="DX28" s="644"/>
      <c r="DY28" s="644"/>
      <c r="DZ28" s="644"/>
      <c r="EA28" s="644"/>
      <c r="EB28" s="644"/>
      <c r="EC28" s="645"/>
    </row>
    <row r="29" spans="2:133" ht="11.25" customHeight="1">
      <c r="B29" s="617" t="s">
        <v>283</v>
      </c>
      <c r="C29" s="618"/>
      <c r="D29" s="618"/>
      <c r="E29" s="618"/>
      <c r="F29" s="618"/>
      <c r="G29" s="618"/>
      <c r="H29" s="618"/>
      <c r="I29" s="618"/>
      <c r="J29" s="618"/>
      <c r="K29" s="618"/>
      <c r="L29" s="618"/>
      <c r="M29" s="618"/>
      <c r="N29" s="618"/>
      <c r="O29" s="618"/>
      <c r="P29" s="618"/>
      <c r="Q29" s="619"/>
      <c r="R29" s="620">
        <v>88736</v>
      </c>
      <c r="S29" s="621"/>
      <c r="T29" s="621"/>
      <c r="U29" s="621"/>
      <c r="V29" s="621"/>
      <c r="W29" s="621"/>
      <c r="X29" s="621"/>
      <c r="Y29" s="622"/>
      <c r="Z29" s="673">
        <v>2.7</v>
      </c>
      <c r="AA29" s="673"/>
      <c r="AB29" s="673"/>
      <c r="AC29" s="673"/>
      <c r="AD29" s="674" t="s">
        <v>111</v>
      </c>
      <c r="AE29" s="674"/>
      <c r="AF29" s="674"/>
      <c r="AG29" s="674"/>
      <c r="AH29" s="674"/>
      <c r="AI29" s="674"/>
      <c r="AJ29" s="674"/>
      <c r="AK29" s="674"/>
      <c r="AL29" s="643" t="s">
        <v>111</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58</v>
      </c>
      <c r="CG29" s="654"/>
      <c r="CH29" s="654"/>
      <c r="CI29" s="654"/>
      <c r="CJ29" s="654"/>
      <c r="CK29" s="654"/>
      <c r="CL29" s="654"/>
      <c r="CM29" s="654"/>
      <c r="CN29" s="654"/>
      <c r="CO29" s="654"/>
      <c r="CP29" s="654"/>
      <c r="CQ29" s="655"/>
      <c r="CR29" s="620">
        <v>228919</v>
      </c>
      <c r="CS29" s="639"/>
      <c r="CT29" s="639"/>
      <c r="CU29" s="639"/>
      <c r="CV29" s="639"/>
      <c r="CW29" s="639"/>
      <c r="CX29" s="639"/>
      <c r="CY29" s="640"/>
      <c r="CZ29" s="623">
        <v>7.3</v>
      </c>
      <c r="DA29" s="641"/>
      <c r="DB29" s="641"/>
      <c r="DC29" s="642"/>
      <c r="DD29" s="626">
        <v>213125</v>
      </c>
      <c r="DE29" s="639"/>
      <c r="DF29" s="639"/>
      <c r="DG29" s="639"/>
      <c r="DH29" s="639"/>
      <c r="DI29" s="639"/>
      <c r="DJ29" s="639"/>
      <c r="DK29" s="640"/>
      <c r="DL29" s="626">
        <v>213125</v>
      </c>
      <c r="DM29" s="639"/>
      <c r="DN29" s="639"/>
      <c r="DO29" s="639"/>
      <c r="DP29" s="639"/>
      <c r="DQ29" s="639"/>
      <c r="DR29" s="639"/>
      <c r="DS29" s="639"/>
      <c r="DT29" s="639"/>
      <c r="DU29" s="639"/>
      <c r="DV29" s="640"/>
      <c r="DW29" s="643">
        <v>11.6</v>
      </c>
      <c r="DX29" s="644"/>
      <c r="DY29" s="644"/>
      <c r="DZ29" s="644"/>
      <c r="EA29" s="644"/>
      <c r="EB29" s="644"/>
      <c r="EC29" s="645"/>
    </row>
    <row r="30" spans="2:133" ht="11.25" customHeight="1">
      <c r="B30" s="617" t="s">
        <v>287</v>
      </c>
      <c r="C30" s="618"/>
      <c r="D30" s="618"/>
      <c r="E30" s="618"/>
      <c r="F30" s="618"/>
      <c r="G30" s="618"/>
      <c r="H30" s="618"/>
      <c r="I30" s="618"/>
      <c r="J30" s="618"/>
      <c r="K30" s="618"/>
      <c r="L30" s="618"/>
      <c r="M30" s="618"/>
      <c r="N30" s="618"/>
      <c r="O30" s="618"/>
      <c r="P30" s="618"/>
      <c r="Q30" s="619"/>
      <c r="R30" s="620">
        <v>4955</v>
      </c>
      <c r="S30" s="621"/>
      <c r="T30" s="621"/>
      <c r="U30" s="621"/>
      <c r="V30" s="621"/>
      <c r="W30" s="621"/>
      <c r="X30" s="621"/>
      <c r="Y30" s="622"/>
      <c r="Z30" s="673">
        <v>0.1</v>
      </c>
      <c r="AA30" s="673"/>
      <c r="AB30" s="673"/>
      <c r="AC30" s="673"/>
      <c r="AD30" s="674" t="s">
        <v>111</v>
      </c>
      <c r="AE30" s="674"/>
      <c r="AF30" s="674"/>
      <c r="AG30" s="674"/>
      <c r="AH30" s="674"/>
      <c r="AI30" s="674"/>
      <c r="AJ30" s="674"/>
      <c r="AK30" s="674"/>
      <c r="AL30" s="643" t="s">
        <v>111</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99</v>
      </c>
      <c r="BH30" s="687"/>
      <c r="BI30" s="687"/>
      <c r="BJ30" s="687"/>
      <c r="BK30" s="687"/>
      <c r="BL30" s="687"/>
      <c r="BM30" s="688">
        <v>93.9</v>
      </c>
      <c r="BN30" s="687"/>
      <c r="BO30" s="687"/>
      <c r="BP30" s="687"/>
      <c r="BQ30" s="689"/>
      <c r="BR30" s="686">
        <v>98.9</v>
      </c>
      <c r="BS30" s="687"/>
      <c r="BT30" s="687"/>
      <c r="BU30" s="687"/>
      <c r="BV30" s="687"/>
      <c r="BW30" s="687"/>
      <c r="BX30" s="688">
        <v>93.2</v>
      </c>
      <c r="BY30" s="687"/>
      <c r="BZ30" s="687"/>
      <c r="CA30" s="687"/>
      <c r="CB30" s="689"/>
      <c r="CD30" s="692"/>
      <c r="CE30" s="693"/>
      <c r="CF30" s="657" t="s">
        <v>290</v>
      </c>
      <c r="CG30" s="654"/>
      <c r="CH30" s="654"/>
      <c r="CI30" s="654"/>
      <c r="CJ30" s="654"/>
      <c r="CK30" s="654"/>
      <c r="CL30" s="654"/>
      <c r="CM30" s="654"/>
      <c r="CN30" s="654"/>
      <c r="CO30" s="654"/>
      <c r="CP30" s="654"/>
      <c r="CQ30" s="655"/>
      <c r="CR30" s="620">
        <v>206674</v>
      </c>
      <c r="CS30" s="621"/>
      <c r="CT30" s="621"/>
      <c r="CU30" s="621"/>
      <c r="CV30" s="621"/>
      <c r="CW30" s="621"/>
      <c r="CX30" s="621"/>
      <c r="CY30" s="622"/>
      <c r="CZ30" s="623">
        <v>6.6</v>
      </c>
      <c r="DA30" s="641"/>
      <c r="DB30" s="641"/>
      <c r="DC30" s="642"/>
      <c r="DD30" s="626">
        <v>191580</v>
      </c>
      <c r="DE30" s="621"/>
      <c r="DF30" s="621"/>
      <c r="DG30" s="621"/>
      <c r="DH30" s="621"/>
      <c r="DI30" s="621"/>
      <c r="DJ30" s="621"/>
      <c r="DK30" s="622"/>
      <c r="DL30" s="626">
        <v>191580</v>
      </c>
      <c r="DM30" s="621"/>
      <c r="DN30" s="621"/>
      <c r="DO30" s="621"/>
      <c r="DP30" s="621"/>
      <c r="DQ30" s="621"/>
      <c r="DR30" s="621"/>
      <c r="DS30" s="621"/>
      <c r="DT30" s="621"/>
      <c r="DU30" s="621"/>
      <c r="DV30" s="622"/>
      <c r="DW30" s="643">
        <v>10.5</v>
      </c>
      <c r="DX30" s="644"/>
      <c r="DY30" s="644"/>
      <c r="DZ30" s="644"/>
      <c r="EA30" s="644"/>
      <c r="EB30" s="644"/>
      <c r="EC30" s="645"/>
    </row>
    <row r="31" spans="2:133" ht="11.25" customHeight="1">
      <c r="B31" s="617" t="s">
        <v>291</v>
      </c>
      <c r="C31" s="618"/>
      <c r="D31" s="618"/>
      <c r="E31" s="618"/>
      <c r="F31" s="618"/>
      <c r="G31" s="618"/>
      <c r="H31" s="618"/>
      <c r="I31" s="618"/>
      <c r="J31" s="618"/>
      <c r="K31" s="618"/>
      <c r="L31" s="618"/>
      <c r="M31" s="618"/>
      <c r="N31" s="618"/>
      <c r="O31" s="618"/>
      <c r="P31" s="618"/>
      <c r="Q31" s="619"/>
      <c r="R31" s="620">
        <v>258624</v>
      </c>
      <c r="S31" s="621"/>
      <c r="T31" s="621"/>
      <c r="U31" s="621"/>
      <c r="V31" s="621"/>
      <c r="W31" s="621"/>
      <c r="X31" s="621"/>
      <c r="Y31" s="622"/>
      <c r="Z31" s="673">
        <v>7.8</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99.5</v>
      </c>
      <c r="BH31" s="639"/>
      <c r="BI31" s="639"/>
      <c r="BJ31" s="639"/>
      <c r="BK31" s="639"/>
      <c r="BL31" s="639"/>
      <c r="BM31" s="675">
        <v>96.6</v>
      </c>
      <c r="BN31" s="685"/>
      <c r="BO31" s="685"/>
      <c r="BP31" s="685"/>
      <c r="BQ31" s="649"/>
      <c r="BR31" s="684">
        <v>99.2</v>
      </c>
      <c r="BS31" s="639"/>
      <c r="BT31" s="639"/>
      <c r="BU31" s="639"/>
      <c r="BV31" s="639"/>
      <c r="BW31" s="639"/>
      <c r="BX31" s="675">
        <v>96.4</v>
      </c>
      <c r="BY31" s="685"/>
      <c r="BZ31" s="685"/>
      <c r="CA31" s="685"/>
      <c r="CB31" s="649"/>
      <c r="CD31" s="692"/>
      <c r="CE31" s="693"/>
      <c r="CF31" s="657" t="s">
        <v>294</v>
      </c>
      <c r="CG31" s="654"/>
      <c r="CH31" s="654"/>
      <c r="CI31" s="654"/>
      <c r="CJ31" s="654"/>
      <c r="CK31" s="654"/>
      <c r="CL31" s="654"/>
      <c r="CM31" s="654"/>
      <c r="CN31" s="654"/>
      <c r="CO31" s="654"/>
      <c r="CP31" s="654"/>
      <c r="CQ31" s="655"/>
      <c r="CR31" s="620">
        <v>22245</v>
      </c>
      <c r="CS31" s="639"/>
      <c r="CT31" s="639"/>
      <c r="CU31" s="639"/>
      <c r="CV31" s="639"/>
      <c r="CW31" s="639"/>
      <c r="CX31" s="639"/>
      <c r="CY31" s="640"/>
      <c r="CZ31" s="623">
        <v>0.7</v>
      </c>
      <c r="DA31" s="641"/>
      <c r="DB31" s="641"/>
      <c r="DC31" s="642"/>
      <c r="DD31" s="626">
        <v>21545</v>
      </c>
      <c r="DE31" s="639"/>
      <c r="DF31" s="639"/>
      <c r="DG31" s="639"/>
      <c r="DH31" s="639"/>
      <c r="DI31" s="639"/>
      <c r="DJ31" s="639"/>
      <c r="DK31" s="640"/>
      <c r="DL31" s="626">
        <v>21545</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295</v>
      </c>
      <c r="C32" s="618"/>
      <c r="D32" s="618"/>
      <c r="E32" s="618"/>
      <c r="F32" s="618"/>
      <c r="G32" s="618"/>
      <c r="H32" s="618"/>
      <c r="I32" s="618"/>
      <c r="J32" s="618"/>
      <c r="K32" s="618"/>
      <c r="L32" s="618"/>
      <c r="M32" s="618"/>
      <c r="N32" s="618"/>
      <c r="O32" s="618"/>
      <c r="P32" s="618"/>
      <c r="Q32" s="619"/>
      <c r="R32" s="620">
        <v>78691</v>
      </c>
      <c r="S32" s="621"/>
      <c r="T32" s="621"/>
      <c r="U32" s="621"/>
      <c r="V32" s="621"/>
      <c r="W32" s="621"/>
      <c r="X32" s="621"/>
      <c r="Y32" s="622"/>
      <c r="Z32" s="673">
        <v>2.4</v>
      </c>
      <c r="AA32" s="673"/>
      <c r="AB32" s="673"/>
      <c r="AC32" s="673"/>
      <c r="AD32" s="674">
        <v>12</v>
      </c>
      <c r="AE32" s="674"/>
      <c r="AF32" s="674"/>
      <c r="AG32" s="674"/>
      <c r="AH32" s="674"/>
      <c r="AI32" s="674"/>
      <c r="AJ32" s="674"/>
      <c r="AK32" s="674"/>
      <c r="AL32" s="643">
        <v>0</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98.5</v>
      </c>
      <c r="BH32" s="605"/>
      <c r="BI32" s="605"/>
      <c r="BJ32" s="605"/>
      <c r="BK32" s="605"/>
      <c r="BL32" s="605"/>
      <c r="BM32" s="668">
        <v>89.8</v>
      </c>
      <c r="BN32" s="605"/>
      <c r="BO32" s="605"/>
      <c r="BP32" s="605"/>
      <c r="BQ32" s="662"/>
      <c r="BR32" s="683">
        <v>98.3</v>
      </c>
      <c r="BS32" s="605"/>
      <c r="BT32" s="605"/>
      <c r="BU32" s="605"/>
      <c r="BV32" s="605"/>
      <c r="BW32" s="605"/>
      <c r="BX32" s="668">
        <v>88.4</v>
      </c>
      <c r="BY32" s="605"/>
      <c r="BZ32" s="605"/>
      <c r="CA32" s="605"/>
      <c r="CB32" s="662"/>
      <c r="CD32" s="694"/>
      <c r="CE32" s="695"/>
      <c r="CF32" s="657" t="s">
        <v>297</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298</v>
      </c>
      <c r="C33" s="618"/>
      <c r="D33" s="618"/>
      <c r="E33" s="618"/>
      <c r="F33" s="618"/>
      <c r="G33" s="618"/>
      <c r="H33" s="618"/>
      <c r="I33" s="618"/>
      <c r="J33" s="618"/>
      <c r="K33" s="618"/>
      <c r="L33" s="618"/>
      <c r="M33" s="618"/>
      <c r="N33" s="618"/>
      <c r="O33" s="618"/>
      <c r="P33" s="618"/>
      <c r="Q33" s="619"/>
      <c r="R33" s="620">
        <v>144900</v>
      </c>
      <c r="S33" s="621"/>
      <c r="T33" s="621"/>
      <c r="U33" s="621"/>
      <c r="V33" s="621"/>
      <c r="W33" s="621"/>
      <c r="X33" s="621"/>
      <c r="Y33" s="622"/>
      <c r="Z33" s="673">
        <v>4.4000000000000004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1374680</v>
      </c>
      <c r="CS33" s="639"/>
      <c r="CT33" s="639"/>
      <c r="CU33" s="639"/>
      <c r="CV33" s="639"/>
      <c r="CW33" s="639"/>
      <c r="CX33" s="639"/>
      <c r="CY33" s="640"/>
      <c r="CZ33" s="623">
        <v>44</v>
      </c>
      <c r="DA33" s="641"/>
      <c r="DB33" s="641"/>
      <c r="DC33" s="642"/>
      <c r="DD33" s="626">
        <v>1071636</v>
      </c>
      <c r="DE33" s="639"/>
      <c r="DF33" s="639"/>
      <c r="DG33" s="639"/>
      <c r="DH33" s="639"/>
      <c r="DI33" s="639"/>
      <c r="DJ33" s="639"/>
      <c r="DK33" s="640"/>
      <c r="DL33" s="626">
        <v>882298</v>
      </c>
      <c r="DM33" s="639"/>
      <c r="DN33" s="639"/>
      <c r="DO33" s="639"/>
      <c r="DP33" s="639"/>
      <c r="DQ33" s="639"/>
      <c r="DR33" s="639"/>
      <c r="DS33" s="639"/>
      <c r="DT33" s="639"/>
      <c r="DU33" s="639"/>
      <c r="DV33" s="640"/>
      <c r="DW33" s="643">
        <v>48.1</v>
      </c>
      <c r="DX33" s="644"/>
      <c r="DY33" s="644"/>
      <c r="DZ33" s="644"/>
      <c r="EA33" s="644"/>
      <c r="EB33" s="644"/>
      <c r="EC33" s="645"/>
    </row>
    <row r="34" spans="2:133" ht="11.25" customHeight="1">
      <c r="B34" s="617" t="s">
        <v>300</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430012</v>
      </c>
      <c r="CS34" s="621"/>
      <c r="CT34" s="621"/>
      <c r="CU34" s="621"/>
      <c r="CV34" s="621"/>
      <c r="CW34" s="621"/>
      <c r="CX34" s="621"/>
      <c r="CY34" s="622"/>
      <c r="CZ34" s="623">
        <v>13.8</v>
      </c>
      <c r="DA34" s="641"/>
      <c r="DB34" s="641"/>
      <c r="DC34" s="642"/>
      <c r="DD34" s="626">
        <v>349492</v>
      </c>
      <c r="DE34" s="621"/>
      <c r="DF34" s="621"/>
      <c r="DG34" s="621"/>
      <c r="DH34" s="621"/>
      <c r="DI34" s="621"/>
      <c r="DJ34" s="621"/>
      <c r="DK34" s="622"/>
      <c r="DL34" s="626">
        <v>307671</v>
      </c>
      <c r="DM34" s="621"/>
      <c r="DN34" s="621"/>
      <c r="DO34" s="621"/>
      <c r="DP34" s="621"/>
      <c r="DQ34" s="621"/>
      <c r="DR34" s="621"/>
      <c r="DS34" s="621"/>
      <c r="DT34" s="621"/>
      <c r="DU34" s="621"/>
      <c r="DV34" s="622"/>
      <c r="DW34" s="643">
        <v>16.8</v>
      </c>
      <c r="DX34" s="644"/>
      <c r="DY34" s="644"/>
      <c r="DZ34" s="644"/>
      <c r="EA34" s="644"/>
      <c r="EB34" s="644"/>
      <c r="EC34" s="645"/>
    </row>
    <row r="35" spans="2:133" ht="11.25" customHeight="1">
      <c r="B35" s="617" t="s">
        <v>304</v>
      </c>
      <c r="C35" s="618"/>
      <c r="D35" s="618"/>
      <c r="E35" s="618"/>
      <c r="F35" s="618"/>
      <c r="G35" s="618"/>
      <c r="H35" s="618"/>
      <c r="I35" s="618"/>
      <c r="J35" s="618"/>
      <c r="K35" s="618"/>
      <c r="L35" s="618"/>
      <c r="M35" s="618"/>
      <c r="N35" s="618"/>
      <c r="O35" s="618"/>
      <c r="P35" s="618"/>
      <c r="Q35" s="619"/>
      <c r="R35" s="620">
        <v>30000</v>
      </c>
      <c r="S35" s="621"/>
      <c r="T35" s="621"/>
      <c r="U35" s="621"/>
      <c r="V35" s="621"/>
      <c r="W35" s="621"/>
      <c r="X35" s="621"/>
      <c r="Y35" s="622"/>
      <c r="Z35" s="673">
        <v>0.9</v>
      </c>
      <c r="AA35" s="673"/>
      <c r="AB35" s="673"/>
      <c r="AC35" s="673"/>
      <c r="AD35" s="674" t="s">
        <v>111</v>
      </c>
      <c r="AE35" s="674"/>
      <c r="AF35" s="674"/>
      <c r="AG35" s="674"/>
      <c r="AH35" s="674"/>
      <c r="AI35" s="674"/>
      <c r="AJ35" s="674"/>
      <c r="AK35" s="674"/>
      <c r="AL35" s="643" t="s">
        <v>111</v>
      </c>
      <c r="AM35" s="675"/>
      <c r="AN35" s="675"/>
      <c r="AO35" s="676"/>
      <c r="AP35" s="188"/>
      <c r="AQ35" s="677" t="s">
        <v>305</v>
      </c>
      <c r="AR35" s="678"/>
      <c r="AS35" s="678"/>
      <c r="AT35" s="678"/>
      <c r="AU35" s="678"/>
      <c r="AV35" s="678"/>
      <c r="AW35" s="678"/>
      <c r="AX35" s="678"/>
      <c r="AY35" s="679"/>
      <c r="AZ35" s="670">
        <v>355481</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69656</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17411</v>
      </c>
      <c r="CS35" s="639"/>
      <c r="CT35" s="639"/>
      <c r="CU35" s="639"/>
      <c r="CV35" s="639"/>
      <c r="CW35" s="639"/>
      <c r="CX35" s="639"/>
      <c r="CY35" s="640"/>
      <c r="CZ35" s="623">
        <v>0.6</v>
      </c>
      <c r="DA35" s="641"/>
      <c r="DB35" s="641"/>
      <c r="DC35" s="642"/>
      <c r="DD35" s="626">
        <v>13056</v>
      </c>
      <c r="DE35" s="639"/>
      <c r="DF35" s="639"/>
      <c r="DG35" s="639"/>
      <c r="DH35" s="639"/>
      <c r="DI35" s="639"/>
      <c r="DJ35" s="639"/>
      <c r="DK35" s="640"/>
      <c r="DL35" s="626">
        <v>561</v>
      </c>
      <c r="DM35" s="639"/>
      <c r="DN35" s="639"/>
      <c r="DO35" s="639"/>
      <c r="DP35" s="639"/>
      <c r="DQ35" s="639"/>
      <c r="DR35" s="639"/>
      <c r="DS35" s="639"/>
      <c r="DT35" s="639"/>
      <c r="DU35" s="639"/>
      <c r="DV35" s="640"/>
      <c r="DW35" s="643">
        <v>0</v>
      </c>
      <c r="DX35" s="644"/>
      <c r="DY35" s="644"/>
      <c r="DZ35" s="644"/>
      <c r="EA35" s="644"/>
      <c r="EB35" s="644"/>
      <c r="EC35" s="645"/>
    </row>
    <row r="36" spans="2:133" ht="11.25" customHeight="1">
      <c r="B36" s="601" t="s">
        <v>308</v>
      </c>
      <c r="C36" s="602"/>
      <c r="D36" s="602"/>
      <c r="E36" s="602"/>
      <c r="F36" s="602"/>
      <c r="G36" s="602"/>
      <c r="H36" s="602"/>
      <c r="I36" s="602"/>
      <c r="J36" s="602"/>
      <c r="K36" s="602"/>
      <c r="L36" s="602"/>
      <c r="M36" s="602"/>
      <c r="N36" s="602"/>
      <c r="O36" s="602"/>
      <c r="P36" s="602"/>
      <c r="Q36" s="603"/>
      <c r="R36" s="604">
        <v>3305506</v>
      </c>
      <c r="S36" s="661"/>
      <c r="T36" s="661"/>
      <c r="U36" s="661"/>
      <c r="V36" s="661"/>
      <c r="W36" s="661"/>
      <c r="X36" s="661"/>
      <c r="Y36" s="664"/>
      <c r="Z36" s="665">
        <v>100</v>
      </c>
      <c r="AA36" s="665"/>
      <c r="AB36" s="665"/>
      <c r="AC36" s="665"/>
      <c r="AD36" s="666">
        <v>1802587</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94480</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58962</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448300</v>
      </c>
      <c r="CS36" s="621"/>
      <c r="CT36" s="621"/>
      <c r="CU36" s="621"/>
      <c r="CV36" s="621"/>
      <c r="CW36" s="621"/>
      <c r="CX36" s="621"/>
      <c r="CY36" s="622"/>
      <c r="CZ36" s="623">
        <v>14.4</v>
      </c>
      <c r="DA36" s="641"/>
      <c r="DB36" s="641"/>
      <c r="DC36" s="642"/>
      <c r="DD36" s="626">
        <v>313208</v>
      </c>
      <c r="DE36" s="621"/>
      <c r="DF36" s="621"/>
      <c r="DG36" s="621"/>
      <c r="DH36" s="621"/>
      <c r="DI36" s="621"/>
      <c r="DJ36" s="621"/>
      <c r="DK36" s="622"/>
      <c r="DL36" s="626">
        <v>279988</v>
      </c>
      <c r="DM36" s="621"/>
      <c r="DN36" s="621"/>
      <c r="DO36" s="621"/>
      <c r="DP36" s="621"/>
      <c r="DQ36" s="621"/>
      <c r="DR36" s="621"/>
      <c r="DS36" s="621"/>
      <c r="DT36" s="621"/>
      <c r="DU36" s="621"/>
      <c r="DV36" s="622"/>
      <c r="DW36" s="643">
        <v>15.3</v>
      </c>
      <c r="DX36" s="644"/>
      <c r="DY36" s="644"/>
      <c r="DZ36" s="644"/>
      <c r="EA36" s="644"/>
      <c r="EB36" s="644"/>
      <c r="EC36" s="645"/>
    </row>
    <row r="37" spans="2:133" ht="11.25" customHeight="1">
      <c r="AQ37" s="646" t="s">
        <v>312</v>
      </c>
      <c r="AR37" s="647"/>
      <c r="AS37" s="647"/>
      <c r="AT37" s="647"/>
      <c r="AU37" s="647"/>
      <c r="AV37" s="647"/>
      <c r="AW37" s="647"/>
      <c r="AX37" s="647"/>
      <c r="AY37" s="648"/>
      <c r="AZ37" s="620">
        <v>8563</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654</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157024</v>
      </c>
      <c r="CS37" s="639"/>
      <c r="CT37" s="639"/>
      <c r="CU37" s="639"/>
      <c r="CV37" s="639"/>
      <c r="CW37" s="639"/>
      <c r="CX37" s="639"/>
      <c r="CY37" s="640"/>
      <c r="CZ37" s="623">
        <v>5</v>
      </c>
      <c r="DA37" s="641"/>
      <c r="DB37" s="641"/>
      <c r="DC37" s="642"/>
      <c r="DD37" s="626">
        <v>157024</v>
      </c>
      <c r="DE37" s="639"/>
      <c r="DF37" s="639"/>
      <c r="DG37" s="639"/>
      <c r="DH37" s="639"/>
      <c r="DI37" s="639"/>
      <c r="DJ37" s="639"/>
      <c r="DK37" s="640"/>
      <c r="DL37" s="626">
        <v>153341</v>
      </c>
      <c r="DM37" s="639"/>
      <c r="DN37" s="639"/>
      <c r="DO37" s="639"/>
      <c r="DP37" s="639"/>
      <c r="DQ37" s="639"/>
      <c r="DR37" s="639"/>
      <c r="DS37" s="639"/>
      <c r="DT37" s="639"/>
      <c r="DU37" s="639"/>
      <c r="DV37" s="640"/>
      <c r="DW37" s="643">
        <v>8.4</v>
      </c>
      <c r="DX37" s="644"/>
      <c r="DY37" s="644"/>
      <c r="DZ37" s="644"/>
      <c r="EA37" s="644"/>
      <c r="EB37" s="644"/>
      <c r="EC37" s="645"/>
    </row>
    <row r="38" spans="2:133" ht="11.25" customHeight="1">
      <c r="AQ38" s="646" t="s">
        <v>315</v>
      </c>
      <c r="AR38" s="647"/>
      <c r="AS38" s="647"/>
      <c r="AT38" s="647"/>
      <c r="AU38" s="647"/>
      <c r="AV38" s="647"/>
      <c r="AW38" s="647"/>
      <c r="AX38" s="647"/>
      <c r="AY38" s="648"/>
      <c r="AZ38" s="620">
        <v>5513</v>
      </c>
      <c r="BA38" s="621"/>
      <c r="BB38" s="621"/>
      <c r="BC38" s="621"/>
      <c r="BD38" s="639"/>
      <c r="BE38" s="639"/>
      <c r="BF38" s="649"/>
      <c r="BG38" s="657" t="s">
        <v>316</v>
      </c>
      <c r="BH38" s="654"/>
      <c r="BI38" s="654"/>
      <c r="BJ38" s="654"/>
      <c r="BK38" s="654"/>
      <c r="BL38" s="654"/>
      <c r="BM38" s="654"/>
      <c r="BN38" s="654"/>
      <c r="BO38" s="654"/>
      <c r="BP38" s="654"/>
      <c r="BQ38" s="654"/>
      <c r="BR38" s="654"/>
      <c r="BS38" s="654"/>
      <c r="BT38" s="654"/>
      <c r="BU38" s="655"/>
      <c r="BV38" s="620">
        <v>1126</v>
      </c>
      <c r="BW38" s="621"/>
      <c r="BX38" s="621"/>
      <c r="BY38" s="621"/>
      <c r="BZ38" s="621"/>
      <c r="CA38" s="621"/>
      <c r="CB38" s="656"/>
      <c r="CD38" s="657" t="s">
        <v>317</v>
      </c>
      <c r="CE38" s="654"/>
      <c r="CF38" s="654"/>
      <c r="CG38" s="654"/>
      <c r="CH38" s="654"/>
      <c r="CI38" s="654"/>
      <c r="CJ38" s="654"/>
      <c r="CK38" s="654"/>
      <c r="CL38" s="654"/>
      <c r="CM38" s="654"/>
      <c r="CN38" s="654"/>
      <c r="CO38" s="654"/>
      <c r="CP38" s="654"/>
      <c r="CQ38" s="655"/>
      <c r="CR38" s="620">
        <v>341405</v>
      </c>
      <c r="CS38" s="621"/>
      <c r="CT38" s="621"/>
      <c r="CU38" s="621"/>
      <c r="CV38" s="621"/>
      <c r="CW38" s="621"/>
      <c r="CX38" s="621"/>
      <c r="CY38" s="622"/>
      <c r="CZ38" s="623">
        <v>10.9</v>
      </c>
      <c r="DA38" s="641"/>
      <c r="DB38" s="641"/>
      <c r="DC38" s="642"/>
      <c r="DD38" s="626">
        <v>294078</v>
      </c>
      <c r="DE38" s="621"/>
      <c r="DF38" s="621"/>
      <c r="DG38" s="621"/>
      <c r="DH38" s="621"/>
      <c r="DI38" s="621"/>
      <c r="DJ38" s="621"/>
      <c r="DK38" s="622"/>
      <c r="DL38" s="626">
        <v>294078</v>
      </c>
      <c r="DM38" s="621"/>
      <c r="DN38" s="621"/>
      <c r="DO38" s="621"/>
      <c r="DP38" s="621"/>
      <c r="DQ38" s="621"/>
      <c r="DR38" s="621"/>
      <c r="DS38" s="621"/>
      <c r="DT38" s="621"/>
      <c r="DU38" s="621"/>
      <c r="DV38" s="622"/>
      <c r="DW38" s="643">
        <v>16</v>
      </c>
      <c r="DX38" s="644"/>
      <c r="DY38" s="644"/>
      <c r="DZ38" s="644"/>
      <c r="EA38" s="644"/>
      <c r="EB38" s="644"/>
      <c r="EC38" s="645"/>
    </row>
    <row r="39" spans="2:133" ht="11.25" customHeight="1">
      <c r="AQ39" s="646" t="s">
        <v>318</v>
      </c>
      <c r="AR39" s="647"/>
      <c r="AS39" s="647"/>
      <c r="AT39" s="647"/>
      <c r="AU39" s="647"/>
      <c r="AV39" s="647"/>
      <c r="AW39" s="647"/>
      <c r="AX39" s="647"/>
      <c r="AY39" s="648"/>
      <c r="AZ39" s="620" t="s">
        <v>319</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99</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100658</v>
      </c>
      <c r="CS39" s="639"/>
      <c r="CT39" s="639"/>
      <c r="CU39" s="639"/>
      <c r="CV39" s="639"/>
      <c r="CW39" s="639"/>
      <c r="CX39" s="639"/>
      <c r="CY39" s="640"/>
      <c r="CZ39" s="623">
        <v>3.2</v>
      </c>
      <c r="DA39" s="641"/>
      <c r="DB39" s="641"/>
      <c r="DC39" s="642"/>
      <c r="DD39" s="626">
        <v>99908</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58666</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140</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36894</v>
      </c>
      <c r="CS40" s="621"/>
      <c r="CT40" s="621"/>
      <c r="CU40" s="621"/>
      <c r="CV40" s="621"/>
      <c r="CW40" s="621"/>
      <c r="CX40" s="621"/>
      <c r="CY40" s="622"/>
      <c r="CZ40" s="623">
        <v>1.2</v>
      </c>
      <c r="DA40" s="641"/>
      <c r="DB40" s="641"/>
      <c r="DC40" s="642"/>
      <c r="DD40" s="626">
        <v>1894</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188259</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327</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526342</v>
      </c>
      <c r="CS42" s="621"/>
      <c r="CT42" s="621"/>
      <c r="CU42" s="621"/>
      <c r="CV42" s="621"/>
      <c r="CW42" s="621"/>
      <c r="CX42" s="621"/>
      <c r="CY42" s="622"/>
      <c r="CZ42" s="623">
        <v>16.899999999999999</v>
      </c>
      <c r="DA42" s="624"/>
      <c r="DB42" s="624"/>
      <c r="DC42" s="625"/>
      <c r="DD42" s="626">
        <v>128118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t="s">
        <v>111</v>
      </c>
      <c r="CS43" s="639"/>
      <c r="CT43" s="639"/>
      <c r="CU43" s="639"/>
      <c r="CV43" s="639"/>
      <c r="CW43" s="639"/>
      <c r="CX43" s="639"/>
      <c r="CY43" s="640"/>
      <c r="CZ43" s="623" t="s">
        <v>111</v>
      </c>
      <c r="DA43" s="641"/>
      <c r="DB43" s="641"/>
      <c r="DC43" s="642"/>
      <c r="DD43" s="626" t="s">
        <v>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334</v>
      </c>
      <c r="CD44" s="633" t="s">
        <v>286</v>
      </c>
      <c r="CE44" s="634"/>
      <c r="CF44" s="617" t="s">
        <v>335</v>
      </c>
      <c r="CG44" s="618"/>
      <c r="CH44" s="618"/>
      <c r="CI44" s="618"/>
      <c r="CJ44" s="618"/>
      <c r="CK44" s="618"/>
      <c r="CL44" s="618"/>
      <c r="CM44" s="618"/>
      <c r="CN44" s="618"/>
      <c r="CO44" s="618"/>
      <c r="CP44" s="618"/>
      <c r="CQ44" s="619"/>
      <c r="CR44" s="620">
        <v>503103</v>
      </c>
      <c r="CS44" s="621"/>
      <c r="CT44" s="621"/>
      <c r="CU44" s="621"/>
      <c r="CV44" s="621"/>
      <c r="CW44" s="621"/>
      <c r="CX44" s="621"/>
      <c r="CY44" s="622"/>
      <c r="CZ44" s="623">
        <v>16.100000000000001</v>
      </c>
      <c r="DA44" s="624"/>
      <c r="DB44" s="624"/>
      <c r="DC44" s="625"/>
      <c r="DD44" s="626">
        <v>124858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336</v>
      </c>
      <c r="CG45" s="618"/>
      <c r="CH45" s="618"/>
      <c r="CI45" s="618"/>
      <c r="CJ45" s="618"/>
      <c r="CK45" s="618"/>
      <c r="CL45" s="618"/>
      <c r="CM45" s="618"/>
      <c r="CN45" s="618"/>
      <c r="CO45" s="618"/>
      <c r="CP45" s="618"/>
      <c r="CQ45" s="619"/>
      <c r="CR45" s="620">
        <v>355578</v>
      </c>
      <c r="CS45" s="639"/>
      <c r="CT45" s="639"/>
      <c r="CU45" s="639"/>
      <c r="CV45" s="639"/>
      <c r="CW45" s="639"/>
      <c r="CX45" s="639"/>
      <c r="CY45" s="640"/>
      <c r="CZ45" s="623">
        <v>11.4</v>
      </c>
      <c r="DA45" s="641"/>
      <c r="DB45" s="641"/>
      <c r="DC45" s="642"/>
      <c r="DD45" s="626">
        <v>36158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337</v>
      </c>
      <c r="CG46" s="618"/>
      <c r="CH46" s="618"/>
      <c r="CI46" s="618"/>
      <c r="CJ46" s="618"/>
      <c r="CK46" s="618"/>
      <c r="CL46" s="618"/>
      <c r="CM46" s="618"/>
      <c r="CN46" s="618"/>
      <c r="CO46" s="618"/>
      <c r="CP46" s="618"/>
      <c r="CQ46" s="619"/>
      <c r="CR46" s="620">
        <v>90655</v>
      </c>
      <c r="CS46" s="621"/>
      <c r="CT46" s="621"/>
      <c r="CU46" s="621"/>
      <c r="CV46" s="621"/>
      <c r="CW46" s="621"/>
      <c r="CX46" s="621"/>
      <c r="CY46" s="622"/>
      <c r="CZ46" s="623">
        <v>2.9</v>
      </c>
      <c r="DA46" s="624"/>
      <c r="DB46" s="624"/>
      <c r="DC46" s="625"/>
      <c r="DD46" s="626">
        <v>37230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338</v>
      </c>
      <c r="CG47" s="618"/>
      <c r="CH47" s="618"/>
      <c r="CI47" s="618"/>
      <c r="CJ47" s="618"/>
      <c r="CK47" s="618"/>
      <c r="CL47" s="618"/>
      <c r="CM47" s="618"/>
      <c r="CN47" s="618"/>
      <c r="CO47" s="618"/>
      <c r="CP47" s="618"/>
      <c r="CQ47" s="619"/>
      <c r="CR47" s="620">
        <v>23239</v>
      </c>
      <c r="CS47" s="639"/>
      <c r="CT47" s="639"/>
      <c r="CU47" s="639"/>
      <c r="CV47" s="639"/>
      <c r="CW47" s="639"/>
      <c r="CX47" s="639"/>
      <c r="CY47" s="640"/>
      <c r="CZ47" s="623">
        <v>0.7</v>
      </c>
      <c r="DA47" s="641"/>
      <c r="DB47" s="641"/>
      <c r="DC47" s="642"/>
      <c r="DD47" s="626">
        <v>3260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339</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340</v>
      </c>
      <c r="CE49" s="602"/>
      <c r="CF49" s="602"/>
      <c r="CG49" s="602"/>
      <c r="CH49" s="602"/>
      <c r="CI49" s="602"/>
      <c r="CJ49" s="602"/>
      <c r="CK49" s="602"/>
      <c r="CL49" s="602"/>
      <c r="CM49" s="602"/>
      <c r="CN49" s="602"/>
      <c r="CO49" s="602"/>
      <c r="CP49" s="602"/>
      <c r="CQ49" s="603"/>
      <c r="CR49" s="604">
        <v>3121575</v>
      </c>
      <c r="CS49" s="605"/>
      <c r="CT49" s="605"/>
      <c r="CU49" s="605"/>
      <c r="CV49" s="605"/>
      <c r="CW49" s="605"/>
      <c r="CX49" s="605"/>
      <c r="CY49" s="606"/>
      <c r="CZ49" s="607">
        <v>100</v>
      </c>
      <c r="DA49" s="608"/>
      <c r="DB49" s="608"/>
      <c r="DC49" s="609"/>
      <c r="DD49" s="610">
        <v>2100928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342</v>
      </c>
      <c r="DK2" s="1140"/>
      <c r="DL2" s="1140"/>
      <c r="DM2" s="1140"/>
      <c r="DN2" s="1140"/>
      <c r="DO2" s="1141"/>
      <c r="DP2" s="202"/>
      <c r="DQ2" s="1139" t="s">
        <v>343</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2"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7" t="s">
        <v>360</v>
      </c>
      <c r="DH5" s="1128"/>
      <c r="DI5" s="1128"/>
      <c r="DJ5" s="1128"/>
      <c r="DK5" s="1129"/>
      <c r="DL5" s="1127" t="s">
        <v>361</v>
      </c>
      <c r="DM5" s="1128"/>
      <c r="DN5" s="1128"/>
      <c r="DO5" s="1128"/>
      <c r="DP5" s="1129"/>
      <c r="DQ5" s="1030" t="s">
        <v>362</v>
      </c>
      <c r="DR5" s="1031"/>
      <c r="DS5" s="1031"/>
      <c r="DT5" s="1031"/>
      <c r="DU5" s="1032"/>
      <c r="DV5" s="1030" t="s">
        <v>353</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363</v>
      </c>
      <c r="C7" s="1080"/>
      <c r="D7" s="1080"/>
      <c r="E7" s="1080"/>
      <c r="F7" s="1080"/>
      <c r="G7" s="1080"/>
      <c r="H7" s="1080"/>
      <c r="I7" s="1080"/>
      <c r="J7" s="1080"/>
      <c r="K7" s="1080"/>
      <c r="L7" s="1080"/>
      <c r="M7" s="1080"/>
      <c r="N7" s="1080"/>
      <c r="O7" s="1080"/>
      <c r="P7" s="1081"/>
      <c r="Q7" s="1133">
        <v>3306</v>
      </c>
      <c r="R7" s="1134"/>
      <c r="S7" s="1134"/>
      <c r="T7" s="1134"/>
      <c r="U7" s="1134"/>
      <c r="V7" s="1134">
        <v>3122</v>
      </c>
      <c r="W7" s="1134"/>
      <c r="X7" s="1134"/>
      <c r="Y7" s="1134"/>
      <c r="Z7" s="1134"/>
      <c r="AA7" s="1134">
        <v>184</v>
      </c>
      <c r="AB7" s="1134"/>
      <c r="AC7" s="1134"/>
      <c r="AD7" s="1134"/>
      <c r="AE7" s="1135"/>
      <c r="AF7" s="1136">
        <v>168</v>
      </c>
      <c r="AG7" s="1137"/>
      <c r="AH7" s="1137"/>
      <c r="AI7" s="1137"/>
      <c r="AJ7" s="1138"/>
      <c r="AK7" s="1120">
        <v>5</v>
      </c>
      <c r="AL7" s="1121"/>
      <c r="AM7" s="1121"/>
      <c r="AN7" s="1121"/>
      <c r="AO7" s="1121"/>
      <c r="AP7" s="1121">
        <v>2502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539</v>
      </c>
      <c r="BT7" s="1125"/>
      <c r="BU7" s="1125"/>
      <c r="BV7" s="1125"/>
      <c r="BW7" s="1125"/>
      <c r="BX7" s="1125"/>
      <c r="BY7" s="1125"/>
      <c r="BZ7" s="1125"/>
      <c r="CA7" s="1125"/>
      <c r="CB7" s="1125"/>
      <c r="CC7" s="1125"/>
      <c r="CD7" s="1125"/>
      <c r="CE7" s="1125"/>
      <c r="CF7" s="1125"/>
      <c r="CG7" s="1126"/>
      <c r="CH7" s="1117">
        <v>-4</v>
      </c>
      <c r="CI7" s="1118"/>
      <c r="CJ7" s="1118"/>
      <c r="CK7" s="1118"/>
      <c r="CL7" s="1119"/>
      <c r="CM7" s="1117">
        <v>110</v>
      </c>
      <c r="CN7" s="1118"/>
      <c r="CO7" s="1118"/>
      <c r="CP7" s="1118"/>
      <c r="CQ7" s="1119"/>
      <c r="CR7" s="1117">
        <v>91</v>
      </c>
      <c r="CS7" s="1118"/>
      <c r="CT7" s="1118"/>
      <c r="CU7" s="1118"/>
      <c r="CV7" s="1119"/>
      <c r="CW7" s="1117" t="s">
        <v>552</v>
      </c>
      <c r="CX7" s="1118"/>
      <c r="CY7" s="1118"/>
      <c r="CZ7" s="1118"/>
      <c r="DA7" s="1119"/>
      <c r="DB7" s="1117" t="s">
        <v>552</v>
      </c>
      <c r="DC7" s="1118"/>
      <c r="DD7" s="1118"/>
      <c r="DE7" s="1118"/>
      <c r="DF7" s="1119"/>
      <c r="DG7" s="1117" t="s">
        <v>552</v>
      </c>
      <c r="DH7" s="1118"/>
      <c r="DI7" s="1118"/>
      <c r="DJ7" s="1118"/>
      <c r="DK7" s="1119"/>
      <c r="DL7" s="1117" t="s">
        <v>552</v>
      </c>
      <c r="DM7" s="1118"/>
      <c r="DN7" s="1118"/>
      <c r="DO7" s="1118"/>
      <c r="DP7" s="1119"/>
      <c r="DQ7" s="1117" t="s">
        <v>552</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540</v>
      </c>
      <c r="BT8" s="1044"/>
      <c r="BU8" s="1044"/>
      <c r="BV8" s="1044"/>
      <c r="BW8" s="1044"/>
      <c r="BX8" s="1044"/>
      <c r="BY8" s="1044"/>
      <c r="BZ8" s="1044"/>
      <c r="CA8" s="1044"/>
      <c r="CB8" s="1044"/>
      <c r="CC8" s="1044"/>
      <c r="CD8" s="1044"/>
      <c r="CE8" s="1044"/>
      <c r="CF8" s="1044"/>
      <c r="CG8" s="1045"/>
      <c r="CH8" s="1018">
        <v>9</v>
      </c>
      <c r="CI8" s="1019"/>
      <c r="CJ8" s="1019"/>
      <c r="CK8" s="1019"/>
      <c r="CL8" s="1020"/>
      <c r="CM8" s="1018">
        <v>179</v>
      </c>
      <c r="CN8" s="1019"/>
      <c r="CO8" s="1019"/>
      <c r="CP8" s="1019"/>
      <c r="CQ8" s="1020"/>
      <c r="CR8" s="1018">
        <v>40</v>
      </c>
      <c r="CS8" s="1019"/>
      <c r="CT8" s="1019"/>
      <c r="CU8" s="1019"/>
      <c r="CV8" s="1020"/>
      <c r="CW8" s="1018" t="s">
        <v>552</v>
      </c>
      <c r="CX8" s="1019"/>
      <c r="CY8" s="1019"/>
      <c r="CZ8" s="1019"/>
      <c r="DA8" s="1020"/>
      <c r="DB8" s="1018" t="s">
        <v>552</v>
      </c>
      <c r="DC8" s="1019"/>
      <c r="DD8" s="1019"/>
      <c r="DE8" s="1019"/>
      <c r="DF8" s="1020"/>
      <c r="DG8" s="1018" t="s">
        <v>552</v>
      </c>
      <c r="DH8" s="1019"/>
      <c r="DI8" s="1019"/>
      <c r="DJ8" s="1019"/>
      <c r="DK8" s="1020"/>
      <c r="DL8" s="1018" t="s">
        <v>552</v>
      </c>
      <c r="DM8" s="1019"/>
      <c r="DN8" s="1019"/>
      <c r="DO8" s="1019"/>
      <c r="DP8" s="1020"/>
      <c r="DQ8" s="1018" t="s">
        <v>552</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541</v>
      </c>
      <c r="BT9" s="1044"/>
      <c r="BU9" s="1044"/>
      <c r="BV9" s="1044"/>
      <c r="BW9" s="1044"/>
      <c r="BX9" s="1044"/>
      <c r="BY9" s="1044"/>
      <c r="BZ9" s="1044"/>
      <c r="CA9" s="1044"/>
      <c r="CB9" s="1044"/>
      <c r="CC9" s="1044"/>
      <c r="CD9" s="1044"/>
      <c r="CE9" s="1044"/>
      <c r="CF9" s="1044"/>
      <c r="CG9" s="1045"/>
      <c r="CH9" s="1018">
        <v>-8</v>
      </c>
      <c r="CI9" s="1019"/>
      <c r="CJ9" s="1019"/>
      <c r="CK9" s="1019"/>
      <c r="CL9" s="1020"/>
      <c r="CM9" s="1018">
        <v>45</v>
      </c>
      <c r="CN9" s="1019"/>
      <c r="CO9" s="1019"/>
      <c r="CP9" s="1019"/>
      <c r="CQ9" s="1020"/>
      <c r="CR9" s="1018">
        <v>90</v>
      </c>
      <c r="CS9" s="1019"/>
      <c r="CT9" s="1019"/>
      <c r="CU9" s="1019"/>
      <c r="CV9" s="1020"/>
      <c r="CW9" s="1018" t="s">
        <v>552</v>
      </c>
      <c r="CX9" s="1019"/>
      <c r="CY9" s="1019"/>
      <c r="CZ9" s="1019"/>
      <c r="DA9" s="1020"/>
      <c r="DB9" s="1018" t="s">
        <v>553</v>
      </c>
      <c r="DC9" s="1019"/>
      <c r="DD9" s="1019"/>
      <c r="DE9" s="1019"/>
      <c r="DF9" s="1020"/>
      <c r="DG9" s="1018" t="s">
        <v>552</v>
      </c>
      <c r="DH9" s="1019"/>
      <c r="DI9" s="1019"/>
      <c r="DJ9" s="1019"/>
      <c r="DK9" s="1020"/>
      <c r="DL9" s="1018" t="s">
        <v>552</v>
      </c>
      <c r="DM9" s="1019"/>
      <c r="DN9" s="1019"/>
      <c r="DO9" s="1019"/>
      <c r="DP9" s="1020"/>
      <c r="DQ9" s="1018" t="s">
        <v>553</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542</v>
      </c>
      <c r="BT10" s="1044"/>
      <c r="BU10" s="1044"/>
      <c r="BV10" s="1044"/>
      <c r="BW10" s="1044"/>
      <c r="BX10" s="1044"/>
      <c r="BY10" s="1044"/>
      <c r="BZ10" s="1044"/>
      <c r="CA10" s="1044"/>
      <c r="CB10" s="1044"/>
      <c r="CC10" s="1044"/>
      <c r="CD10" s="1044"/>
      <c r="CE10" s="1044"/>
      <c r="CF10" s="1044"/>
      <c r="CG10" s="1045"/>
      <c r="CH10" s="1018">
        <v>13</v>
      </c>
      <c r="CI10" s="1019"/>
      <c r="CJ10" s="1019"/>
      <c r="CK10" s="1019"/>
      <c r="CL10" s="1020"/>
      <c r="CM10" s="1018">
        <v>184</v>
      </c>
      <c r="CN10" s="1019"/>
      <c r="CO10" s="1019"/>
      <c r="CP10" s="1019"/>
      <c r="CQ10" s="1020"/>
      <c r="CR10" s="1018">
        <v>10</v>
      </c>
      <c r="CS10" s="1019"/>
      <c r="CT10" s="1019"/>
      <c r="CU10" s="1019"/>
      <c r="CV10" s="1020"/>
      <c r="CW10" s="1018">
        <v>5</v>
      </c>
      <c r="CX10" s="1019"/>
      <c r="CY10" s="1019"/>
      <c r="CZ10" s="1019"/>
      <c r="DA10" s="1020"/>
      <c r="DB10" s="1018" t="s">
        <v>554</v>
      </c>
      <c r="DC10" s="1019"/>
      <c r="DD10" s="1019"/>
      <c r="DE10" s="1019"/>
      <c r="DF10" s="1020"/>
      <c r="DG10" s="1018" t="s">
        <v>552</v>
      </c>
      <c r="DH10" s="1019"/>
      <c r="DI10" s="1019"/>
      <c r="DJ10" s="1019"/>
      <c r="DK10" s="1020"/>
      <c r="DL10" s="1018" t="s">
        <v>552</v>
      </c>
      <c r="DM10" s="1019"/>
      <c r="DN10" s="1019"/>
      <c r="DO10" s="1019"/>
      <c r="DP10" s="1020"/>
      <c r="DQ10" s="1018" t="s">
        <v>552</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364</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365</v>
      </c>
      <c r="B23" s="973" t="s">
        <v>366</v>
      </c>
      <c r="C23" s="974"/>
      <c r="D23" s="974"/>
      <c r="E23" s="974"/>
      <c r="F23" s="974"/>
      <c r="G23" s="974"/>
      <c r="H23" s="974"/>
      <c r="I23" s="974"/>
      <c r="J23" s="974"/>
      <c r="K23" s="974"/>
      <c r="L23" s="974"/>
      <c r="M23" s="974"/>
      <c r="N23" s="974"/>
      <c r="O23" s="974"/>
      <c r="P23" s="975"/>
      <c r="Q23" s="1097">
        <v>3306</v>
      </c>
      <c r="R23" s="1098"/>
      <c r="S23" s="1098"/>
      <c r="T23" s="1098"/>
      <c r="U23" s="1098"/>
      <c r="V23" s="1098">
        <v>3122</v>
      </c>
      <c r="W23" s="1098"/>
      <c r="X23" s="1098"/>
      <c r="Y23" s="1098"/>
      <c r="Z23" s="1098"/>
      <c r="AA23" s="1098">
        <v>184</v>
      </c>
      <c r="AB23" s="1098"/>
      <c r="AC23" s="1098"/>
      <c r="AD23" s="1098"/>
      <c r="AE23" s="1099"/>
      <c r="AF23" s="1100">
        <v>168</v>
      </c>
      <c r="AG23" s="1098"/>
      <c r="AH23" s="1098"/>
      <c r="AI23" s="1098"/>
      <c r="AJ23" s="1101"/>
      <c r="AK23" s="1102"/>
      <c r="AL23" s="1103"/>
      <c r="AM23" s="1103"/>
      <c r="AN23" s="1103"/>
      <c r="AO23" s="1103"/>
      <c r="AP23" s="1098">
        <v>2502</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367</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368</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346</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88" t="s">
        <v>372</v>
      </c>
      <c r="AG26" s="1037"/>
      <c r="AH26" s="1037"/>
      <c r="AI26" s="1037"/>
      <c r="AJ26" s="1089"/>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377</v>
      </c>
      <c r="C28" s="1080"/>
      <c r="D28" s="1080"/>
      <c r="E28" s="1080"/>
      <c r="F28" s="1080"/>
      <c r="G28" s="1080"/>
      <c r="H28" s="1080"/>
      <c r="I28" s="1080"/>
      <c r="J28" s="1080"/>
      <c r="K28" s="1080"/>
      <c r="L28" s="1080"/>
      <c r="M28" s="1080"/>
      <c r="N28" s="1080"/>
      <c r="O28" s="1080"/>
      <c r="P28" s="1081"/>
      <c r="Q28" s="1082">
        <v>701</v>
      </c>
      <c r="R28" s="1083"/>
      <c r="S28" s="1083"/>
      <c r="T28" s="1083"/>
      <c r="U28" s="1083"/>
      <c r="V28" s="1083">
        <v>631</v>
      </c>
      <c r="W28" s="1083"/>
      <c r="X28" s="1083"/>
      <c r="Y28" s="1083"/>
      <c r="Z28" s="1083"/>
      <c r="AA28" s="1083">
        <v>70</v>
      </c>
      <c r="AB28" s="1083"/>
      <c r="AC28" s="1083"/>
      <c r="AD28" s="1083"/>
      <c r="AE28" s="1084"/>
      <c r="AF28" s="1085">
        <v>70</v>
      </c>
      <c r="AG28" s="1083"/>
      <c r="AH28" s="1083"/>
      <c r="AI28" s="1083"/>
      <c r="AJ28" s="1086"/>
      <c r="AK28" s="1087">
        <v>59</v>
      </c>
      <c r="AL28" s="1075"/>
      <c r="AM28" s="1075"/>
      <c r="AN28" s="1075"/>
      <c r="AO28" s="1075"/>
      <c r="AP28" s="1075" t="s">
        <v>545</v>
      </c>
      <c r="AQ28" s="1075"/>
      <c r="AR28" s="1075"/>
      <c r="AS28" s="1075"/>
      <c r="AT28" s="1075"/>
      <c r="AU28" s="1075" t="s">
        <v>546</v>
      </c>
      <c r="AV28" s="1075"/>
      <c r="AW28" s="1075"/>
      <c r="AX28" s="1075"/>
      <c r="AY28" s="1075"/>
      <c r="AZ28" s="1076" t="s">
        <v>544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378</v>
      </c>
      <c r="C29" s="1067"/>
      <c r="D29" s="1067"/>
      <c r="E29" s="1067"/>
      <c r="F29" s="1067"/>
      <c r="G29" s="1067"/>
      <c r="H29" s="1067"/>
      <c r="I29" s="1067"/>
      <c r="J29" s="1067"/>
      <c r="K29" s="1067"/>
      <c r="L29" s="1067"/>
      <c r="M29" s="1067"/>
      <c r="N29" s="1067"/>
      <c r="O29" s="1067"/>
      <c r="P29" s="1068"/>
      <c r="Q29" s="1072">
        <v>643</v>
      </c>
      <c r="R29" s="1073"/>
      <c r="S29" s="1073"/>
      <c r="T29" s="1073"/>
      <c r="U29" s="1073"/>
      <c r="V29" s="1073">
        <v>628</v>
      </c>
      <c r="W29" s="1073"/>
      <c r="X29" s="1073"/>
      <c r="Y29" s="1073"/>
      <c r="Z29" s="1073"/>
      <c r="AA29" s="1073">
        <v>15</v>
      </c>
      <c r="AB29" s="1073"/>
      <c r="AC29" s="1073"/>
      <c r="AD29" s="1073"/>
      <c r="AE29" s="1074"/>
      <c r="AF29" s="1048">
        <v>15</v>
      </c>
      <c r="AG29" s="1049"/>
      <c r="AH29" s="1049"/>
      <c r="AI29" s="1049"/>
      <c r="AJ29" s="1050"/>
      <c r="AK29" s="1009">
        <v>102</v>
      </c>
      <c r="AL29" s="1000"/>
      <c r="AM29" s="1000"/>
      <c r="AN29" s="1000"/>
      <c r="AO29" s="1000"/>
      <c r="AP29" s="1000" t="s">
        <v>544</v>
      </c>
      <c r="AQ29" s="1000"/>
      <c r="AR29" s="1000"/>
      <c r="AS29" s="1000"/>
      <c r="AT29" s="1000"/>
      <c r="AU29" s="1000" t="s">
        <v>544</v>
      </c>
      <c r="AV29" s="1000"/>
      <c r="AW29" s="1000"/>
      <c r="AX29" s="1000"/>
      <c r="AY29" s="1000"/>
      <c r="AZ29" s="1071" t="s">
        <v>544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379</v>
      </c>
      <c r="C30" s="1067"/>
      <c r="D30" s="1067"/>
      <c r="E30" s="1067"/>
      <c r="F30" s="1067"/>
      <c r="G30" s="1067"/>
      <c r="H30" s="1067"/>
      <c r="I30" s="1067"/>
      <c r="J30" s="1067"/>
      <c r="K30" s="1067"/>
      <c r="L30" s="1067"/>
      <c r="M30" s="1067"/>
      <c r="N30" s="1067"/>
      <c r="O30" s="1067"/>
      <c r="P30" s="1068"/>
      <c r="Q30" s="1072">
        <v>53</v>
      </c>
      <c r="R30" s="1073"/>
      <c r="S30" s="1073"/>
      <c r="T30" s="1073"/>
      <c r="U30" s="1073"/>
      <c r="V30" s="1073">
        <v>52</v>
      </c>
      <c r="W30" s="1073"/>
      <c r="X30" s="1073"/>
      <c r="Y30" s="1073"/>
      <c r="Z30" s="1073"/>
      <c r="AA30" s="1073">
        <v>1</v>
      </c>
      <c r="AB30" s="1073"/>
      <c r="AC30" s="1073"/>
      <c r="AD30" s="1073"/>
      <c r="AE30" s="1074"/>
      <c r="AF30" s="1048">
        <v>1</v>
      </c>
      <c r="AG30" s="1049"/>
      <c r="AH30" s="1049"/>
      <c r="AI30" s="1049"/>
      <c r="AJ30" s="1050"/>
      <c r="AK30" s="1009">
        <v>25</v>
      </c>
      <c r="AL30" s="1000"/>
      <c r="AM30" s="1000"/>
      <c r="AN30" s="1000"/>
      <c r="AO30" s="1000"/>
      <c r="AP30" s="1000" t="s">
        <v>543</v>
      </c>
      <c r="AQ30" s="1000"/>
      <c r="AR30" s="1000"/>
      <c r="AS30" s="1000"/>
      <c r="AT30" s="1000"/>
      <c r="AU30" s="1000" t="s">
        <v>544</v>
      </c>
      <c r="AV30" s="1000"/>
      <c r="AW30" s="1000"/>
      <c r="AX30" s="1000"/>
      <c r="AY30" s="1000"/>
      <c r="AZ30" s="1071" t="s">
        <v>544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380</v>
      </c>
      <c r="C31" s="1067"/>
      <c r="D31" s="1067"/>
      <c r="E31" s="1067"/>
      <c r="F31" s="1067"/>
      <c r="G31" s="1067"/>
      <c r="H31" s="1067"/>
      <c r="I31" s="1067"/>
      <c r="J31" s="1067"/>
      <c r="K31" s="1067"/>
      <c r="L31" s="1067"/>
      <c r="M31" s="1067"/>
      <c r="N31" s="1067"/>
      <c r="O31" s="1067"/>
      <c r="P31" s="1068"/>
      <c r="Q31" s="1072">
        <v>83</v>
      </c>
      <c r="R31" s="1073"/>
      <c r="S31" s="1073"/>
      <c r="T31" s="1073"/>
      <c r="U31" s="1073"/>
      <c r="V31" s="1073">
        <v>53</v>
      </c>
      <c r="W31" s="1073"/>
      <c r="X31" s="1073"/>
      <c r="Y31" s="1073"/>
      <c r="Z31" s="1073"/>
      <c r="AA31" s="1073">
        <v>30</v>
      </c>
      <c r="AB31" s="1073"/>
      <c r="AC31" s="1073"/>
      <c r="AD31" s="1073"/>
      <c r="AE31" s="1074"/>
      <c r="AF31" s="1048">
        <v>217</v>
      </c>
      <c r="AG31" s="1049"/>
      <c r="AH31" s="1049"/>
      <c r="AI31" s="1049"/>
      <c r="AJ31" s="1050"/>
      <c r="AK31" s="1009">
        <v>9</v>
      </c>
      <c r="AL31" s="1000"/>
      <c r="AM31" s="1000"/>
      <c r="AN31" s="1000"/>
      <c r="AO31" s="1000"/>
      <c r="AP31" s="1000">
        <v>119</v>
      </c>
      <c r="AQ31" s="1000"/>
      <c r="AR31" s="1000"/>
      <c r="AS31" s="1000"/>
      <c r="AT31" s="1000"/>
      <c r="AU31" s="1000">
        <v>1</v>
      </c>
      <c r="AV31" s="1000"/>
      <c r="AW31" s="1000"/>
      <c r="AX31" s="1000"/>
      <c r="AY31" s="1000"/>
      <c r="AZ31" s="1071" t="s">
        <v>111</v>
      </c>
      <c r="BA31" s="1071"/>
      <c r="BB31" s="1071"/>
      <c r="BC31" s="1071"/>
      <c r="BD31" s="1071"/>
      <c r="BE31" s="1061" t="s">
        <v>381</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382</v>
      </c>
      <c r="C32" s="1067"/>
      <c r="D32" s="1067"/>
      <c r="E32" s="1067"/>
      <c r="F32" s="1067"/>
      <c r="G32" s="1067"/>
      <c r="H32" s="1067"/>
      <c r="I32" s="1067"/>
      <c r="J32" s="1067"/>
      <c r="K32" s="1067"/>
      <c r="L32" s="1067"/>
      <c r="M32" s="1067"/>
      <c r="N32" s="1067"/>
      <c r="O32" s="1067"/>
      <c r="P32" s="1068"/>
      <c r="Q32" s="1072">
        <v>245</v>
      </c>
      <c r="R32" s="1073"/>
      <c r="S32" s="1073"/>
      <c r="T32" s="1073"/>
      <c r="U32" s="1073"/>
      <c r="V32" s="1073">
        <v>237</v>
      </c>
      <c r="W32" s="1073"/>
      <c r="X32" s="1073"/>
      <c r="Y32" s="1073"/>
      <c r="Z32" s="1073"/>
      <c r="AA32" s="1073">
        <v>8</v>
      </c>
      <c r="AB32" s="1073"/>
      <c r="AC32" s="1073"/>
      <c r="AD32" s="1073"/>
      <c r="AE32" s="1074"/>
      <c r="AF32" s="1048">
        <v>4</v>
      </c>
      <c r="AG32" s="1049"/>
      <c r="AH32" s="1049"/>
      <c r="AI32" s="1049"/>
      <c r="AJ32" s="1050"/>
      <c r="AK32" s="1009">
        <v>94</v>
      </c>
      <c r="AL32" s="1000"/>
      <c r="AM32" s="1000"/>
      <c r="AN32" s="1000"/>
      <c r="AO32" s="1000"/>
      <c r="AP32" s="1000">
        <v>1135</v>
      </c>
      <c r="AQ32" s="1000"/>
      <c r="AR32" s="1000"/>
      <c r="AS32" s="1000"/>
      <c r="AT32" s="1000"/>
      <c r="AU32" s="1000">
        <v>998</v>
      </c>
      <c r="AV32" s="1000"/>
      <c r="AW32" s="1000"/>
      <c r="AX32" s="1000"/>
      <c r="AY32" s="1000"/>
      <c r="AZ32" s="1071" t="s">
        <v>111</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365</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347</v>
      </c>
      <c r="AG63" s="988"/>
      <c r="AH63" s="988"/>
      <c r="AI63" s="988"/>
      <c r="AJ63" s="1059"/>
      <c r="AK63" s="1060"/>
      <c r="AL63" s="992"/>
      <c r="AM63" s="992"/>
      <c r="AN63" s="992"/>
      <c r="AO63" s="992"/>
      <c r="AP63" s="988">
        <v>1254</v>
      </c>
      <c r="AQ63" s="988"/>
      <c r="AR63" s="988"/>
      <c r="AS63" s="988"/>
      <c r="AT63" s="988"/>
      <c r="AU63" s="988">
        <v>999</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387</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388</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531</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547</v>
      </c>
      <c r="AQ68" s="1011"/>
      <c r="AR68" s="1011"/>
      <c r="AS68" s="1011"/>
      <c r="AT68" s="1011"/>
      <c r="AU68" s="1011" t="s">
        <v>547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532</v>
      </c>
      <c r="C69" s="1004"/>
      <c r="D69" s="1004"/>
      <c r="E69" s="1004"/>
      <c r="F69" s="1004"/>
      <c r="G69" s="1004"/>
      <c r="H69" s="1004"/>
      <c r="I69" s="1004"/>
      <c r="J69" s="1004"/>
      <c r="K69" s="1004"/>
      <c r="L69" s="1004"/>
      <c r="M69" s="1004"/>
      <c r="N69" s="1004"/>
      <c r="O69" s="1004"/>
      <c r="P69" s="1005"/>
      <c r="Q69" s="1006">
        <v>3920</v>
      </c>
      <c r="R69" s="1000"/>
      <c r="S69" s="1000"/>
      <c r="T69" s="1000"/>
      <c r="U69" s="1000"/>
      <c r="V69" s="1000">
        <v>3736</v>
      </c>
      <c r="W69" s="1000"/>
      <c r="X69" s="1000"/>
      <c r="Y69" s="1000"/>
      <c r="Z69" s="1000"/>
      <c r="AA69" s="1000">
        <v>184</v>
      </c>
      <c r="AB69" s="1000"/>
      <c r="AC69" s="1000"/>
      <c r="AD69" s="1000"/>
      <c r="AE69" s="1000"/>
      <c r="AF69" s="1000">
        <v>1617</v>
      </c>
      <c r="AG69" s="1000"/>
      <c r="AH69" s="1000"/>
      <c r="AI69" s="1000"/>
      <c r="AJ69" s="1000"/>
      <c r="AK69" s="1000" t="s">
        <v>548</v>
      </c>
      <c r="AL69" s="1000"/>
      <c r="AM69" s="1000"/>
      <c r="AN69" s="1000"/>
      <c r="AO69" s="1000"/>
      <c r="AP69" s="1000">
        <v>1786</v>
      </c>
      <c r="AQ69" s="1000"/>
      <c r="AR69" s="1000"/>
      <c r="AS69" s="1000"/>
      <c r="AT69" s="1000"/>
      <c r="AU69" s="1000">
        <v>33</v>
      </c>
      <c r="AV69" s="1000"/>
      <c r="AW69" s="1000"/>
      <c r="AX69" s="1000"/>
      <c r="AY69" s="1000"/>
      <c r="AZ69" s="1001" t="s">
        <v>550</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533</v>
      </c>
      <c r="C70" s="1004"/>
      <c r="D70" s="1004"/>
      <c r="E70" s="1004"/>
      <c r="F70" s="1004"/>
      <c r="G70" s="1004"/>
      <c r="H70" s="1004"/>
      <c r="I70" s="1004"/>
      <c r="J70" s="1004"/>
      <c r="K70" s="1004"/>
      <c r="L70" s="1004"/>
      <c r="M70" s="1004"/>
      <c r="N70" s="1004"/>
      <c r="O70" s="1004"/>
      <c r="P70" s="1005"/>
      <c r="Q70" s="1006">
        <v>541</v>
      </c>
      <c r="R70" s="1000"/>
      <c r="S70" s="1000"/>
      <c r="T70" s="1000"/>
      <c r="U70" s="1000"/>
      <c r="V70" s="1000">
        <v>516</v>
      </c>
      <c r="W70" s="1000"/>
      <c r="X70" s="1000"/>
      <c r="Y70" s="1000"/>
      <c r="Z70" s="1000"/>
      <c r="AA70" s="1000">
        <v>25</v>
      </c>
      <c r="AB70" s="1000"/>
      <c r="AC70" s="1000"/>
      <c r="AD70" s="1000"/>
      <c r="AE70" s="1000"/>
      <c r="AF70" s="1000">
        <v>19</v>
      </c>
      <c r="AG70" s="1000"/>
      <c r="AH70" s="1000"/>
      <c r="AI70" s="1000"/>
      <c r="AJ70" s="1000"/>
      <c r="AK70" s="1000" t="s">
        <v>547</v>
      </c>
      <c r="AL70" s="1000"/>
      <c r="AM70" s="1000"/>
      <c r="AN70" s="1000"/>
      <c r="AO70" s="1000"/>
      <c r="AP70" s="1000">
        <v>445</v>
      </c>
      <c r="AQ70" s="1000"/>
      <c r="AR70" s="1000"/>
      <c r="AS70" s="1000"/>
      <c r="AT70" s="1000"/>
      <c r="AU70" s="1000">
        <v>61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534</v>
      </c>
      <c r="C71" s="1004"/>
      <c r="D71" s="1004"/>
      <c r="E71" s="1004"/>
      <c r="F71" s="1004"/>
      <c r="G71" s="1004"/>
      <c r="H71" s="1004"/>
      <c r="I71" s="1004"/>
      <c r="J71" s="1004"/>
      <c r="K71" s="1004"/>
      <c r="L71" s="1004"/>
      <c r="M71" s="1004"/>
      <c r="N71" s="1004"/>
      <c r="O71" s="1004"/>
      <c r="P71" s="1005"/>
      <c r="Q71" s="1006">
        <v>2313</v>
      </c>
      <c r="R71" s="1000"/>
      <c r="S71" s="1000"/>
      <c r="T71" s="1000"/>
      <c r="U71" s="1000"/>
      <c r="V71" s="1000">
        <v>2094</v>
      </c>
      <c r="W71" s="1000"/>
      <c r="X71" s="1000"/>
      <c r="Y71" s="1000"/>
      <c r="Z71" s="1000"/>
      <c r="AA71" s="1000">
        <v>219</v>
      </c>
      <c r="AB71" s="1000"/>
      <c r="AC71" s="1000"/>
      <c r="AD71" s="1000"/>
      <c r="AE71" s="1000"/>
      <c r="AF71" s="1000">
        <v>219</v>
      </c>
      <c r="AG71" s="1000"/>
      <c r="AH71" s="1000"/>
      <c r="AI71" s="1000"/>
      <c r="AJ71" s="1000"/>
      <c r="AK71" s="1000" t="s">
        <v>547</v>
      </c>
      <c r="AL71" s="1000"/>
      <c r="AM71" s="1000"/>
      <c r="AN71" s="1000"/>
      <c r="AO71" s="1000"/>
      <c r="AP71" s="1000">
        <v>1358</v>
      </c>
      <c r="AQ71" s="1000"/>
      <c r="AR71" s="1000"/>
      <c r="AS71" s="1000"/>
      <c r="AT71" s="1000"/>
      <c r="AU71" s="1000">
        <v>30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535</v>
      </c>
      <c r="C72" s="1004"/>
      <c r="D72" s="1004"/>
      <c r="E72" s="1004"/>
      <c r="F72" s="1004"/>
      <c r="G72" s="1004"/>
      <c r="H72" s="1004"/>
      <c r="I72" s="1004"/>
      <c r="J72" s="1004"/>
      <c r="K72" s="1004"/>
      <c r="L72" s="1004"/>
      <c r="M72" s="1004"/>
      <c r="N72" s="1004"/>
      <c r="O72" s="1004"/>
      <c r="P72" s="1005"/>
      <c r="Q72" s="1006">
        <v>104</v>
      </c>
      <c r="R72" s="1000"/>
      <c r="S72" s="1000"/>
      <c r="T72" s="1000"/>
      <c r="U72" s="1000"/>
      <c r="V72" s="1000">
        <v>104</v>
      </c>
      <c r="W72" s="1000"/>
      <c r="X72" s="1000"/>
      <c r="Y72" s="1000"/>
      <c r="Z72" s="1000"/>
      <c r="AA72" s="1000">
        <v>0</v>
      </c>
      <c r="AB72" s="1000"/>
      <c r="AC72" s="1000"/>
      <c r="AD72" s="1000"/>
      <c r="AE72" s="1000"/>
      <c r="AF72" s="1000">
        <v>0</v>
      </c>
      <c r="AG72" s="1000"/>
      <c r="AH72" s="1000"/>
      <c r="AI72" s="1000"/>
      <c r="AJ72" s="1000"/>
      <c r="AK72" s="1000">
        <v>103</v>
      </c>
      <c r="AL72" s="1000"/>
      <c r="AM72" s="1000"/>
      <c r="AN72" s="1000"/>
      <c r="AO72" s="1000"/>
      <c r="AP72" s="1000" t="s">
        <v>547</v>
      </c>
      <c r="AQ72" s="1000"/>
      <c r="AR72" s="1000"/>
      <c r="AS72" s="1000"/>
      <c r="AT72" s="1000"/>
      <c r="AU72" s="1000" t="s">
        <v>547</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536</v>
      </c>
      <c r="C73" s="1004"/>
      <c r="D73" s="1004"/>
      <c r="E73" s="1004"/>
      <c r="F73" s="1004"/>
      <c r="G73" s="1004"/>
      <c r="H73" s="1004"/>
      <c r="I73" s="1004"/>
      <c r="J73" s="1004"/>
      <c r="K73" s="1004"/>
      <c r="L73" s="1004"/>
      <c r="M73" s="1004"/>
      <c r="N73" s="1004"/>
      <c r="O73" s="1004"/>
      <c r="P73" s="1005"/>
      <c r="Q73" s="1006">
        <v>385</v>
      </c>
      <c r="R73" s="1000"/>
      <c r="S73" s="1000"/>
      <c r="T73" s="1000"/>
      <c r="U73" s="1000"/>
      <c r="V73" s="1000">
        <v>355</v>
      </c>
      <c r="W73" s="1000"/>
      <c r="X73" s="1000"/>
      <c r="Y73" s="1000"/>
      <c r="Z73" s="1000"/>
      <c r="AA73" s="1000">
        <v>30</v>
      </c>
      <c r="AB73" s="1000"/>
      <c r="AC73" s="1000"/>
      <c r="AD73" s="1000"/>
      <c r="AE73" s="1000"/>
      <c r="AF73" s="1000">
        <v>30</v>
      </c>
      <c r="AG73" s="1000"/>
      <c r="AH73" s="1000"/>
      <c r="AI73" s="1000"/>
      <c r="AJ73" s="1000"/>
      <c r="AK73" s="1000">
        <v>6</v>
      </c>
      <c r="AL73" s="1000"/>
      <c r="AM73" s="1000"/>
      <c r="AN73" s="1000"/>
      <c r="AO73" s="1000"/>
      <c r="AP73" s="1000" t="s">
        <v>549</v>
      </c>
      <c r="AQ73" s="1000"/>
      <c r="AR73" s="1000"/>
      <c r="AS73" s="1000"/>
      <c r="AT73" s="1000"/>
      <c r="AU73" s="1000" t="s">
        <v>547</v>
      </c>
      <c r="AV73" s="1000"/>
      <c r="AW73" s="1000"/>
      <c r="AX73" s="1000"/>
      <c r="AY73" s="1000"/>
      <c r="AZ73" s="1001" t="s">
        <v>551</v>
      </c>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537</v>
      </c>
      <c r="C74" s="1004"/>
      <c r="D74" s="1004"/>
      <c r="E74" s="1004"/>
      <c r="F74" s="1004"/>
      <c r="G74" s="1004"/>
      <c r="H74" s="1004"/>
      <c r="I74" s="1004"/>
      <c r="J74" s="1004"/>
      <c r="K74" s="1004"/>
      <c r="L74" s="1004"/>
      <c r="M74" s="1004"/>
      <c r="N74" s="1004"/>
      <c r="O74" s="1004"/>
      <c r="P74" s="1005"/>
      <c r="Q74" s="1006">
        <v>270</v>
      </c>
      <c r="R74" s="1000"/>
      <c r="S74" s="1000"/>
      <c r="T74" s="1000"/>
      <c r="U74" s="1000"/>
      <c r="V74" s="1000">
        <v>262</v>
      </c>
      <c r="W74" s="1000"/>
      <c r="X74" s="1000"/>
      <c r="Y74" s="1000"/>
      <c r="Z74" s="1000"/>
      <c r="AA74" s="1000">
        <v>8</v>
      </c>
      <c r="AB74" s="1000"/>
      <c r="AC74" s="1000"/>
      <c r="AD74" s="1000"/>
      <c r="AE74" s="1000"/>
      <c r="AF74" s="1000">
        <v>8</v>
      </c>
      <c r="AG74" s="1000"/>
      <c r="AH74" s="1000"/>
      <c r="AI74" s="1000"/>
      <c r="AJ74" s="1000"/>
      <c r="AK74" s="1000" t="s">
        <v>547</v>
      </c>
      <c r="AL74" s="1000"/>
      <c r="AM74" s="1000"/>
      <c r="AN74" s="1000"/>
      <c r="AO74" s="1000"/>
      <c r="AP74" s="1000" t="s">
        <v>547</v>
      </c>
      <c r="AQ74" s="1000"/>
      <c r="AR74" s="1000"/>
      <c r="AS74" s="1000"/>
      <c r="AT74" s="1000"/>
      <c r="AU74" s="1000" t="s">
        <v>547</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538</v>
      </c>
      <c r="C75" s="1004"/>
      <c r="D75" s="1004"/>
      <c r="E75" s="1004"/>
      <c r="F75" s="1004"/>
      <c r="G75" s="1004"/>
      <c r="H75" s="1004"/>
      <c r="I75" s="1004"/>
      <c r="J75" s="1004"/>
      <c r="K75" s="1004"/>
      <c r="L75" s="1004"/>
      <c r="M75" s="1004"/>
      <c r="N75" s="1004"/>
      <c r="O75" s="1004"/>
      <c r="P75" s="1005"/>
      <c r="Q75" s="1007">
        <v>287515</v>
      </c>
      <c r="R75" s="1008"/>
      <c r="S75" s="1008"/>
      <c r="T75" s="1008"/>
      <c r="U75" s="1009"/>
      <c r="V75" s="1010">
        <v>274140</v>
      </c>
      <c r="W75" s="1008"/>
      <c r="X75" s="1008"/>
      <c r="Y75" s="1008"/>
      <c r="Z75" s="1009"/>
      <c r="AA75" s="1010">
        <v>13375</v>
      </c>
      <c r="AB75" s="1008"/>
      <c r="AC75" s="1008"/>
      <c r="AD75" s="1008"/>
      <c r="AE75" s="1009"/>
      <c r="AF75" s="1010">
        <v>13375</v>
      </c>
      <c r="AG75" s="1008"/>
      <c r="AH75" s="1008"/>
      <c r="AI75" s="1008"/>
      <c r="AJ75" s="1009"/>
      <c r="AK75" s="1010" t="s">
        <v>547</v>
      </c>
      <c r="AL75" s="1008"/>
      <c r="AM75" s="1008"/>
      <c r="AN75" s="1008"/>
      <c r="AO75" s="1009"/>
      <c r="AP75" s="1010" t="s">
        <v>547</v>
      </c>
      <c r="AQ75" s="1008"/>
      <c r="AR75" s="1008"/>
      <c r="AS75" s="1008"/>
      <c r="AT75" s="1009"/>
      <c r="AU75" s="1010" t="s">
        <v>547</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365</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17222</v>
      </c>
      <c r="AG88" s="988"/>
      <c r="AH88" s="988"/>
      <c r="AI88" s="988"/>
      <c r="AJ88" s="988"/>
      <c r="AK88" s="992"/>
      <c r="AL88" s="992"/>
      <c r="AM88" s="992"/>
      <c r="AN88" s="992"/>
      <c r="AO88" s="992"/>
      <c r="AP88" s="988">
        <v>3589</v>
      </c>
      <c r="AQ88" s="988"/>
      <c r="AR88" s="988"/>
      <c r="AS88" s="988"/>
      <c r="AT88" s="988"/>
      <c r="AU88" s="988">
        <v>124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231</v>
      </c>
      <c r="CS102" s="980"/>
      <c r="CT102" s="980"/>
      <c r="CU102" s="980"/>
      <c r="CV102" s="981"/>
      <c r="CW102" s="979">
        <v>5</v>
      </c>
      <c r="CX102" s="980"/>
      <c r="CY102" s="980"/>
      <c r="CZ102" s="980"/>
      <c r="DA102" s="981"/>
      <c r="DB102" s="979" t="s">
        <v>555</v>
      </c>
      <c r="DC102" s="980"/>
      <c r="DD102" s="980"/>
      <c r="DE102" s="980"/>
      <c r="DF102" s="981"/>
      <c r="DG102" s="979" t="s">
        <v>555</v>
      </c>
      <c r="DH102" s="980"/>
      <c r="DI102" s="980"/>
      <c r="DJ102" s="980"/>
      <c r="DK102" s="981"/>
      <c r="DL102" s="979" t="s">
        <v>556</v>
      </c>
      <c r="DM102" s="980"/>
      <c r="DN102" s="980"/>
      <c r="DO102" s="980"/>
      <c r="DP102" s="981"/>
      <c r="DQ102" s="979" t="s">
        <v>556</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285</v>
      </c>
      <c r="AG109" s="923"/>
      <c r="AH109" s="923"/>
      <c r="AI109" s="923"/>
      <c r="AJ109" s="924"/>
      <c r="AK109" s="925" t="s">
        <v>284</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285</v>
      </c>
      <c r="BW109" s="923"/>
      <c r="BX109" s="923"/>
      <c r="BY109" s="923"/>
      <c r="BZ109" s="924"/>
      <c r="CA109" s="925" t="s">
        <v>284</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285</v>
      </c>
      <c r="DM109" s="923"/>
      <c r="DN109" s="923"/>
      <c r="DO109" s="923"/>
      <c r="DP109" s="924"/>
      <c r="DQ109" s="925" t="s">
        <v>284</v>
      </c>
      <c r="DR109" s="923"/>
      <c r="DS109" s="923"/>
      <c r="DT109" s="923"/>
      <c r="DU109" s="924"/>
      <c r="DV109" s="925" t="s">
        <v>399</v>
      </c>
      <c r="DW109" s="923"/>
      <c r="DX109" s="923"/>
      <c r="DY109" s="923"/>
      <c r="DZ109" s="954"/>
    </row>
    <row r="110" spans="1:131" s="199" customFormat="1" ht="26.25" customHeight="1">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262143</v>
      </c>
      <c r="AB110" s="916"/>
      <c r="AC110" s="916"/>
      <c r="AD110" s="916"/>
      <c r="AE110" s="917"/>
      <c r="AF110" s="918">
        <v>237451</v>
      </c>
      <c r="AG110" s="916"/>
      <c r="AH110" s="916"/>
      <c r="AI110" s="916"/>
      <c r="AJ110" s="917"/>
      <c r="AK110" s="918">
        <v>228919</v>
      </c>
      <c r="AL110" s="916"/>
      <c r="AM110" s="916"/>
      <c r="AN110" s="916"/>
      <c r="AO110" s="917"/>
      <c r="AP110" s="919">
        <v>14.1</v>
      </c>
      <c r="AQ110" s="920"/>
      <c r="AR110" s="920"/>
      <c r="AS110" s="920"/>
      <c r="AT110" s="921"/>
      <c r="AU110" s="955" t="s">
        <v>61</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2394276</v>
      </c>
      <c r="BR110" s="863"/>
      <c r="BS110" s="863"/>
      <c r="BT110" s="863"/>
      <c r="BU110" s="863"/>
      <c r="BV110" s="863">
        <v>2563777</v>
      </c>
      <c r="BW110" s="863"/>
      <c r="BX110" s="863"/>
      <c r="BY110" s="863"/>
      <c r="BZ110" s="863"/>
      <c r="CA110" s="863">
        <v>2502003</v>
      </c>
      <c r="CB110" s="863"/>
      <c r="CC110" s="863"/>
      <c r="CD110" s="863"/>
      <c r="CE110" s="863"/>
      <c r="CF110" s="887">
        <v>153.9</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406</v>
      </c>
      <c r="AB111" s="944"/>
      <c r="AC111" s="944"/>
      <c r="AD111" s="944"/>
      <c r="AE111" s="945"/>
      <c r="AF111" s="946" t="s">
        <v>406</v>
      </c>
      <c r="AG111" s="944"/>
      <c r="AH111" s="944"/>
      <c r="AI111" s="944"/>
      <c r="AJ111" s="945"/>
      <c r="AK111" s="946" t="s">
        <v>406</v>
      </c>
      <c r="AL111" s="944"/>
      <c r="AM111" s="944"/>
      <c r="AN111" s="944"/>
      <c r="AO111" s="945"/>
      <c r="AP111" s="947" t="s">
        <v>406</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t="s">
        <v>406</v>
      </c>
      <c r="BR111" s="835"/>
      <c r="BS111" s="835"/>
      <c r="BT111" s="835"/>
      <c r="BU111" s="835"/>
      <c r="BV111" s="835" t="s">
        <v>406</v>
      </c>
      <c r="BW111" s="835"/>
      <c r="BX111" s="835"/>
      <c r="BY111" s="835"/>
      <c r="BZ111" s="835"/>
      <c r="CA111" s="835" t="s">
        <v>406</v>
      </c>
      <c r="CB111" s="835"/>
      <c r="CC111" s="835"/>
      <c r="CD111" s="835"/>
      <c r="CE111" s="835"/>
      <c r="CF111" s="896" t="s">
        <v>406</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406</v>
      </c>
      <c r="DH111" s="835"/>
      <c r="DI111" s="835"/>
      <c r="DJ111" s="835"/>
      <c r="DK111" s="835"/>
      <c r="DL111" s="835" t="s">
        <v>406</v>
      </c>
      <c r="DM111" s="835"/>
      <c r="DN111" s="835"/>
      <c r="DO111" s="835"/>
      <c r="DP111" s="835"/>
      <c r="DQ111" s="835" t="s">
        <v>406</v>
      </c>
      <c r="DR111" s="835"/>
      <c r="DS111" s="835"/>
      <c r="DT111" s="835"/>
      <c r="DU111" s="835"/>
      <c r="DV111" s="812" t="s">
        <v>406</v>
      </c>
      <c r="DW111" s="812"/>
      <c r="DX111" s="812"/>
      <c r="DY111" s="812"/>
      <c r="DZ111" s="813"/>
    </row>
    <row r="112" spans="1:131" s="199" customFormat="1" ht="26.25" customHeight="1">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1036880</v>
      </c>
      <c r="BR112" s="835"/>
      <c r="BS112" s="835"/>
      <c r="BT112" s="835"/>
      <c r="BU112" s="835"/>
      <c r="BV112" s="835">
        <v>1009317</v>
      </c>
      <c r="BW112" s="835"/>
      <c r="BX112" s="835"/>
      <c r="BY112" s="835"/>
      <c r="BZ112" s="835"/>
      <c r="CA112" s="835">
        <v>999224</v>
      </c>
      <c r="CB112" s="835"/>
      <c r="CC112" s="835"/>
      <c r="CD112" s="835"/>
      <c r="CE112" s="835"/>
      <c r="CF112" s="896">
        <v>61.5</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94133</v>
      </c>
      <c r="AB113" s="944"/>
      <c r="AC113" s="944"/>
      <c r="AD113" s="944"/>
      <c r="AE113" s="945"/>
      <c r="AF113" s="946">
        <v>84502</v>
      </c>
      <c r="AG113" s="944"/>
      <c r="AH113" s="944"/>
      <c r="AI113" s="944"/>
      <c r="AJ113" s="945"/>
      <c r="AK113" s="946">
        <v>80631</v>
      </c>
      <c r="AL113" s="944"/>
      <c r="AM113" s="944"/>
      <c r="AN113" s="944"/>
      <c r="AO113" s="945"/>
      <c r="AP113" s="947">
        <v>5</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89213</v>
      </c>
      <c r="BR113" s="835"/>
      <c r="BS113" s="835"/>
      <c r="BT113" s="835"/>
      <c r="BU113" s="835"/>
      <c r="BV113" s="835">
        <v>125316</v>
      </c>
      <c r="BW113" s="835"/>
      <c r="BX113" s="835"/>
      <c r="BY113" s="835"/>
      <c r="BZ113" s="835"/>
      <c r="CA113" s="835">
        <v>124920</v>
      </c>
      <c r="CB113" s="835"/>
      <c r="CC113" s="835"/>
      <c r="CD113" s="835"/>
      <c r="CE113" s="835"/>
      <c r="CF113" s="896">
        <v>7.7</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22688</v>
      </c>
      <c r="AB114" s="798"/>
      <c r="AC114" s="798"/>
      <c r="AD114" s="798"/>
      <c r="AE114" s="799"/>
      <c r="AF114" s="800">
        <v>23930</v>
      </c>
      <c r="AG114" s="798"/>
      <c r="AH114" s="798"/>
      <c r="AI114" s="798"/>
      <c r="AJ114" s="799"/>
      <c r="AK114" s="800">
        <v>21498</v>
      </c>
      <c r="AL114" s="798"/>
      <c r="AM114" s="798"/>
      <c r="AN114" s="798"/>
      <c r="AO114" s="799"/>
      <c r="AP114" s="845">
        <v>1.3</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609624</v>
      </c>
      <c r="BR114" s="835"/>
      <c r="BS114" s="835"/>
      <c r="BT114" s="835"/>
      <c r="BU114" s="835"/>
      <c r="BV114" s="835">
        <v>411233</v>
      </c>
      <c r="BW114" s="835"/>
      <c r="BX114" s="835"/>
      <c r="BY114" s="835"/>
      <c r="BZ114" s="835"/>
      <c r="CA114" s="835">
        <v>513946</v>
      </c>
      <c r="CB114" s="835"/>
      <c r="CC114" s="835"/>
      <c r="CD114" s="835"/>
      <c r="CE114" s="835"/>
      <c r="CF114" s="896">
        <v>31.6</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89</v>
      </c>
      <c r="AB115" s="944"/>
      <c r="AC115" s="944"/>
      <c r="AD115" s="944"/>
      <c r="AE115" s="945"/>
      <c r="AF115" s="946">
        <v>38</v>
      </c>
      <c r="AG115" s="944"/>
      <c r="AH115" s="944"/>
      <c r="AI115" s="944"/>
      <c r="AJ115" s="945"/>
      <c r="AK115" s="946">
        <v>11</v>
      </c>
      <c r="AL115" s="944"/>
      <c r="AM115" s="944"/>
      <c r="AN115" s="944"/>
      <c r="AO115" s="945"/>
      <c r="AP115" s="947">
        <v>0</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379053</v>
      </c>
      <c r="AB117" s="930"/>
      <c r="AC117" s="930"/>
      <c r="AD117" s="930"/>
      <c r="AE117" s="931"/>
      <c r="AF117" s="932">
        <v>345921</v>
      </c>
      <c r="AG117" s="930"/>
      <c r="AH117" s="930"/>
      <c r="AI117" s="930"/>
      <c r="AJ117" s="931"/>
      <c r="AK117" s="932">
        <v>331059</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285</v>
      </c>
      <c r="AG118" s="923"/>
      <c r="AH118" s="923"/>
      <c r="AI118" s="923"/>
      <c r="AJ118" s="924"/>
      <c r="AK118" s="925" t="s">
        <v>284</v>
      </c>
      <c r="AL118" s="923"/>
      <c r="AM118" s="923"/>
      <c r="AN118" s="923"/>
      <c r="AO118" s="924"/>
      <c r="AP118" s="926" t="s">
        <v>399</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430</v>
      </c>
      <c r="BP119" s="899"/>
      <c r="BQ119" s="903">
        <v>4129993</v>
      </c>
      <c r="BR119" s="866"/>
      <c r="BS119" s="866"/>
      <c r="BT119" s="866"/>
      <c r="BU119" s="866"/>
      <c r="BV119" s="866">
        <v>4109643</v>
      </c>
      <c r="BW119" s="866"/>
      <c r="BX119" s="866"/>
      <c r="BY119" s="866"/>
      <c r="BZ119" s="866"/>
      <c r="CA119" s="866">
        <v>4140093</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1939721</v>
      </c>
      <c r="BR120" s="863"/>
      <c r="BS120" s="863"/>
      <c r="BT120" s="863"/>
      <c r="BU120" s="863"/>
      <c r="BV120" s="863">
        <v>1997349</v>
      </c>
      <c r="BW120" s="863"/>
      <c r="BX120" s="863"/>
      <c r="BY120" s="863"/>
      <c r="BZ120" s="863"/>
      <c r="CA120" s="863">
        <v>2078531</v>
      </c>
      <c r="CB120" s="863"/>
      <c r="CC120" s="863"/>
      <c r="CD120" s="863"/>
      <c r="CE120" s="863"/>
      <c r="CF120" s="887">
        <v>127.9</v>
      </c>
      <c r="CG120" s="888"/>
      <c r="CH120" s="888"/>
      <c r="CI120" s="888"/>
      <c r="CJ120" s="888"/>
      <c r="CK120" s="889" t="s">
        <v>434</v>
      </c>
      <c r="CL120" s="873"/>
      <c r="CM120" s="873"/>
      <c r="CN120" s="873"/>
      <c r="CO120" s="874"/>
      <c r="CP120" s="893" t="s">
        <v>382</v>
      </c>
      <c r="CQ120" s="894"/>
      <c r="CR120" s="894"/>
      <c r="CS120" s="894"/>
      <c r="CT120" s="894"/>
      <c r="CU120" s="894"/>
      <c r="CV120" s="894"/>
      <c r="CW120" s="894"/>
      <c r="CX120" s="894"/>
      <c r="CY120" s="894"/>
      <c r="CZ120" s="894"/>
      <c r="DA120" s="894"/>
      <c r="DB120" s="894"/>
      <c r="DC120" s="894"/>
      <c r="DD120" s="894"/>
      <c r="DE120" s="894"/>
      <c r="DF120" s="895"/>
      <c r="DG120" s="882">
        <v>1035063</v>
      </c>
      <c r="DH120" s="863"/>
      <c r="DI120" s="863"/>
      <c r="DJ120" s="863"/>
      <c r="DK120" s="863"/>
      <c r="DL120" s="863">
        <v>1008541</v>
      </c>
      <c r="DM120" s="863"/>
      <c r="DN120" s="863"/>
      <c r="DO120" s="863"/>
      <c r="DP120" s="863"/>
      <c r="DQ120" s="863">
        <v>998389</v>
      </c>
      <c r="DR120" s="863"/>
      <c r="DS120" s="863"/>
      <c r="DT120" s="863"/>
      <c r="DU120" s="863"/>
      <c r="DV120" s="864">
        <v>61.4</v>
      </c>
      <c r="DW120" s="864"/>
      <c r="DX120" s="864"/>
      <c r="DY120" s="864"/>
      <c r="DZ120" s="865"/>
    </row>
    <row r="121" spans="1:130" s="199" customFormat="1" ht="26.25" customHeight="1">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v>74915</v>
      </c>
      <c r="BR121" s="835"/>
      <c r="BS121" s="835"/>
      <c r="BT121" s="835"/>
      <c r="BU121" s="835"/>
      <c r="BV121" s="835">
        <v>89930</v>
      </c>
      <c r="BW121" s="835"/>
      <c r="BX121" s="835"/>
      <c r="BY121" s="835"/>
      <c r="BZ121" s="835"/>
      <c r="CA121" s="835">
        <v>122509</v>
      </c>
      <c r="CB121" s="835"/>
      <c r="CC121" s="835"/>
      <c r="CD121" s="835"/>
      <c r="CE121" s="835"/>
      <c r="CF121" s="896">
        <v>7.5</v>
      </c>
      <c r="CG121" s="897"/>
      <c r="CH121" s="897"/>
      <c r="CI121" s="897"/>
      <c r="CJ121" s="897"/>
      <c r="CK121" s="890"/>
      <c r="CL121" s="876"/>
      <c r="CM121" s="876"/>
      <c r="CN121" s="876"/>
      <c r="CO121" s="877"/>
      <c r="CP121" s="856" t="s">
        <v>380</v>
      </c>
      <c r="CQ121" s="857"/>
      <c r="CR121" s="857"/>
      <c r="CS121" s="857"/>
      <c r="CT121" s="857"/>
      <c r="CU121" s="857"/>
      <c r="CV121" s="857"/>
      <c r="CW121" s="857"/>
      <c r="CX121" s="857"/>
      <c r="CY121" s="857"/>
      <c r="CZ121" s="857"/>
      <c r="DA121" s="857"/>
      <c r="DB121" s="857"/>
      <c r="DC121" s="857"/>
      <c r="DD121" s="857"/>
      <c r="DE121" s="857"/>
      <c r="DF121" s="858"/>
      <c r="DG121" s="834">
        <v>1817</v>
      </c>
      <c r="DH121" s="835"/>
      <c r="DI121" s="835"/>
      <c r="DJ121" s="835"/>
      <c r="DK121" s="835"/>
      <c r="DL121" s="835">
        <v>776</v>
      </c>
      <c r="DM121" s="835"/>
      <c r="DN121" s="835"/>
      <c r="DO121" s="835"/>
      <c r="DP121" s="835"/>
      <c r="DQ121" s="835">
        <v>835</v>
      </c>
      <c r="DR121" s="835"/>
      <c r="DS121" s="835"/>
      <c r="DT121" s="835"/>
      <c r="DU121" s="835"/>
      <c r="DV121" s="812">
        <v>0.1</v>
      </c>
      <c r="DW121" s="812"/>
      <c r="DX121" s="812"/>
      <c r="DY121" s="812"/>
      <c r="DZ121" s="813"/>
    </row>
    <row r="122" spans="1:130" s="199" customFormat="1" ht="26.25" customHeight="1">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2627578</v>
      </c>
      <c r="BR122" s="866"/>
      <c r="BS122" s="866"/>
      <c r="BT122" s="866"/>
      <c r="BU122" s="866"/>
      <c r="BV122" s="866">
        <v>2766366</v>
      </c>
      <c r="BW122" s="866"/>
      <c r="BX122" s="866"/>
      <c r="BY122" s="866"/>
      <c r="BZ122" s="866"/>
      <c r="CA122" s="866">
        <v>1796600</v>
      </c>
      <c r="CB122" s="866"/>
      <c r="CC122" s="866"/>
      <c r="CD122" s="866"/>
      <c r="CE122" s="866"/>
      <c r="CF122" s="867">
        <v>110.5</v>
      </c>
      <c r="CG122" s="868"/>
      <c r="CH122" s="868"/>
      <c r="CI122" s="868"/>
      <c r="CJ122" s="868"/>
      <c r="CK122" s="890"/>
      <c r="CL122" s="876"/>
      <c r="CM122" s="876"/>
      <c r="CN122" s="876"/>
      <c r="CO122" s="877"/>
      <c r="CP122" s="856" t="s">
        <v>378</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438</v>
      </c>
      <c r="BP123" s="899"/>
      <c r="BQ123" s="853">
        <v>4642214</v>
      </c>
      <c r="BR123" s="854"/>
      <c r="BS123" s="854"/>
      <c r="BT123" s="854"/>
      <c r="BU123" s="854"/>
      <c r="BV123" s="854">
        <v>4853645</v>
      </c>
      <c r="BW123" s="854"/>
      <c r="BX123" s="854"/>
      <c r="BY123" s="854"/>
      <c r="BZ123" s="854"/>
      <c r="CA123" s="854">
        <v>3997640</v>
      </c>
      <c r="CB123" s="854"/>
      <c r="CC123" s="854"/>
      <c r="CD123" s="854"/>
      <c r="CE123" s="854"/>
      <c r="CF123" s="764"/>
      <c r="CG123" s="765"/>
      <c r="CH123" s="765"/>
      <c r="CI123" s="765"/>
      <c r="CJ123" s="855"/>
      <c r="CK123" s="890"/>
      <c r="CL123" s="876"/>
      <c r="CM123" s="876"/>
      <c r="CN123" s="876"/>
      <c r="CO123" s="877"/>
      <c r="CP123" s="856" t="s">
        <v>379</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v>8.6999999999999993</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89</v>
      </c>
      <c r="AB127" s="798"/>
      <c r="AC127" s="798"/>
      <c r="AD127" s="798"/>
      <c r="AE127" s="799"/>
      <c r="AF127" s="800">
        <v>38</v>
      </c>
      <c r="AG127" s="798"/>
      <c r="AH127" s="798"/>
      <c r="AI127" s="798"/>
      <c r="AJ127" s="799"/>
      <c r="AK127" s="800">
        <v>11</v>
      </c>
      <c r="AL127" s="798"/>
      <c r="AM127" s="798"/>
      <c r="AN127" s="798"/>
      <c r="AO127" s="799"/>
      <c r="AP127" s="845">
        <v>0</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v>26455</v>
      </c>
      <c r="AB128" s="819"/>
      <c r="AC128" s="819"/>
      <c r="AD128" s="819"/>
      <c r="AE128" s="820"/>
      <c r="AF128" s="821">
        <v>26066</v>
      </c>
      <c r="AG128" s="819"/>
      <c r="AH128" s="819"/>
      <c r="AI128" s="819"/>
      <c r="AJ128" s="820"/>
      <c r="AK128" s="821">
        <v>15794</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453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406</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1829908</v>
      </c>
      <c r="AB129" s="798"/>
      <c r="AC129" s="798"/>
      <c r="AD129" s="798"/>
      <c r="AE129" s="799"/>
      <c r="AF129" s="800">
        <v>1897892</v>
      </c>
      <c r="AG129" s="798"/>
      <c r="AH129" s="798"/>
      <c r="AI129" s="798"/>
      <c r="AJ129" s="799"/>
      <c r="AK129" s="800">
        <v>1879511</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271242</v>
      </c>
      <c r="AB130" s="798"/>
      <c r="AC130" s="798"/>
      <c r="AD130" s="798"/>
      <c r="AE130" s="799"/>
      <c r="AF130" s="800">
        <v>257511</v>
      </c>
      <c r="AG130" s="798"/>
      <c r="AH130" s="798"/>
      <c r="AI130" s="798"/>
      <c r="AJ130" s="799"/>
      <c r="AK130" s="800">
        <v>254091</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4.2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1558666</v>
      </c>
      <c r="AB131" s="781"/>
      <c r="AC131" s="781"/>
      <c r="AD131" s="781"/>
      <c r="AE131" s="782"/>
      <c r="AF131" s="783">
        <v>1640381</v>
      </c>
      <c r="AG131" s="781"/>
      <c r="AH131" s="781"/>
      <c r="AI131" s="781"/>
      <c r="AJ131" s="782"/>
      <c r="AK131" s="783">
        <v>1625420</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8.6999999999999993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5.2195916249999996</v>
      </c>
      <c r="AB132" s="761"/>
      <c r="AC132" s="761"/>
      <c r="AD132" s="761"/>
      <c r="AE132" s="762"/>
      <c r="AF132" s="763">
        <v>3.8005804749999998</v>
      </c>
      <c r="AG132" s="761"/>
      <c r="AH132" s="761"/>
      <c r="AI132" s="761"/>
      <c r="AJ132" s="762"/>
      <c r="AK132" s="763">
        <v>3.7635811050000001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5.8</v>
      </c>
      <c r="AB133" s="740"/>
      <c r="AC133" s="740"/>
      <c r="AD133" s="740"/>
      <c r="AE133" s="741"/>
      <c r="AF133" s="739">
        <v>4.8</v>
      </c>
      <c r="AG133" s="740"/>
      <c r="AH133" s="740"/>
      <c r="AI133" s="740"/>
      <c r="AJ133" s="741"/>
      <c r="AK133" s="739">
        <v>4.2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2" t="s">
        <v>467</v>
      </c>
      <c r="L7" s="256"/>
      <c r="M7" s="257" t="s">
        <v>468</v>
      </c>
      <c r="N7" s="258"/>
    </row>
    <row r="8" spans="1:16">
      <c r="A8" s="250"/>
      <c r="B8" s="246"/>
      <c r="C8" s="246"/>
      <c r="D8" s="246"/>
      <c r="E8" s="246"/>
      <c r="F8" s="246"/>
      <c r="G8" s="259"/>
      <c r="H8" s="260"/>
      <c r="I8" s="260"/>
      <c r="J8" s="261"/>
      <c r="K8" s="1153"/>
      <c r="L8" s="262" t="s">
        <v>469</v>
      </c>
      <c r="M8" s="263" t="s">
        <v>470</v>
      </c>
      <c r="N8" s="264" t="s">
        <v>471</v>
      </c>
    </row>
    <row r="9" spans="1:16">
      <c r="A9" s="250"/>
      <c r="B9" s="246"/>
      <c r="C9" s="246"/>
      <c r="D9" s="246"/>
      <c r="E9" s="246"/>
      <c r="F9" s="246"/>
      <c r="G9" s="1166" t="s">
        <v>472</v>
      </c>
      <c r="H9" s="1167"/>
      <c r="I9" s="1167"/>
      <c r="J9" s="1168"/>
      <c r="K9" s="265">
        <v>532073</v>
      </c>
      <c r="L9" s="266">
        <v>130282</v>
      </c>
      <c r="M9" s="267">
        <v>189696</v>
      </c>
      <c r="N9" s="268">
        <v>-31.3</v>
      </c>
    </row>
    <row r="10" spans="1:16">
      <c r="A10" s="250"/>
      <c r="B10" s="246"/>
      <c r="C10" s="246"/>
      <c r="D10" s="246"/>
      <c r="E10" s="246"/>
      <c r="F10" s="246"/>
      <c r="G10" s="1166" t="s">
        <v>473</v>
      </c>
      <c r="H10" s="1167"/>
      <c r="I10" s="1167"/>
      <c r="J10" s="1168"/>
      <c r="K10" s="269">
        <v>20687</v>
      </c>
      <c r="L10" s="270">
        <v>5065</v>
      </c>
      <c r="M10" s="271">
        <v>21936</v>
      </c>
      <c r="N10" s="272">
        <v>-76.900000000000006</v>
      </c>
    </row>
    <row r="11" spans="1:16" ht="13.5" customHeight="1">
      <c r="A11" s="250"/>
      <c r="B11" s="246"/>
      <c r="C11" s="246"/>
      <c r="D11" s="246"/>
      <c r="E11" s="246"/>
      <c r="F11" s="246"/>
      <c r="G11" s="1166" t="s">
        <v>474</v>
      </c>
      <c r="H11" s="1167"/>
      <c r="I11" s="1167"/>
      <c r="J11" s="1168"/>
      <c r="K11" s="269">
        <v>67999</v>
      </c>
      <c r="L11" s="270">
        <v>16650</v>
      </c>
      <c r="M11" s="271">
        <v>29437</v>
      </c>
      <c r="N11" s="272">
        <v>-43.4</v>
      </c>
    </row>
    <row r="12" spans="1:16" ht="13.5" customHeight="1">
      <c r="A12" s="250"/>
      <c r="B12" s="246"/>
      <c r="C12" s="246"/>
      <c r="D12" s="246"/>
      <c r="E12" s="246"/>
      <c r="F12" s="246"/>
      <c r="G12" s="1166" t="s">
        <v>475</v>
      </c>
      <c r="H12" s="1167"/>
      <c r="I12" s="1167"/>
      <c r="J12" s="1168"/>
      <c r="K12" s="269" t="s">
        <v>476</v>
      </c>
      <c r="L12" s="270" t="s">
        <v>476</v>
      </c>
      <c r="M12" s="271">
        <v>3160</v>
      </c>
      <c r="N12" s="272" t="s">
        <v>476</v>
      </c>
    </row>
    <row r="13" spans="1:16" ht="13.5" customHeight="1">
      <c r="A13" s="250"/>
      <c r="B13" s="246"/>
      <c r="C13" s="246"/>
      <c r="D13" s="246"/>
      <c r="E13" s="246"/>
      <c r="F13" s="246"/>
      <c r="G13" s="1166" t="s">
        <v>477</v>
      </c>
      <c r="H13" s="1167"/>
      <c r="I13" s="1167"/>
      <c r="J13" s="1168"/>
      <c r="K13" s="269" t="s">
        <v>476</v>
      </c>
      <c r="L13" s="270" t="s">
        <v>476</v>
      </c>
      <c r="M13" s="271" t="s">
        <v>476</v>
      </c>
      <c r="N13" s="272" t="s">
        <v>476</v>
      </c>
    </row>
    <row r="14" spans="1:16" ht="13.5" customHeight="1">
      <c r="A14" s="250"/>
      <c r="B14" s="246"/>
      <c r="C14" s="246"/>
      <c r="D14" s="246"/>
      <c r="E14" s="246"/>
      <c r="F14" s="246"/>
      <c r="G14" s="1166" t="s">
        <v>478</v>
      </c>
      <c r="H14" s="1167"/>
      <c r="I14" s="1167"/>
      <c r="J14" s="1168"/>
      <c r="K14" s="269">
        <v>31836</v>
      </c>
      <c r="L14" s="270">
        <v>7795</v>
      </c>
      <c r="M14" s="271">
        <v>9091</v>
      </c>
      <c r="N14" s="272">
        <v>-14.3</v>
      </c>
    </row>
    <row r="15" spans="1:16" ht="13.5" customHeight="1">
      <c r="A15" s="250"/>
      <c r="B15" s="246"/>
      <c r="C15" s="246"/>
      <c r="D15" s="246"/>
      <c r="E15" s="246"/>
      <c r="F15" s="246"/>
      <c r="G15" s="1166" t="s">
        <v>479</v>
      </c>
      <c r="H15" s="1167"/>
      <c r="I15" s="1167"/>
      <c r="J15" s="1168"/>
      <c r="K15" s="269" t="s">
        <v>476</v>
      </c>
      <c r="L15" s="270" t="s">
        <v>476</v>
      </c>
      <c r="M15" s="271">
        <v>4470</v>
      </c>
      <c r="N15" s="272" t="s">
        <v>476</v>
      </c>
    </row>
    <row r="16" spans="1:16">
      <c r="A16" s="250"/>
      <c r="B16" s="246"/>
      <c r="C16" s="246"/>
      <c r="D16" s="246"/>
      <c r="E16" s="246"/>
      <c r="F16" s="246"/>
      <c r="G16" s="1169" t="s">
        <v>480</v>
      </c>
      <c r="H16" s="1170"/>
      <c r="I16" s="1170"/>
      <c r="J16" s="1171"/>
      <c r="K16" s="270">
        <v>-44253</v>
      </c>
      <c r="L16" s="270">
        <v>-10836</v>
      </c>
      <c r="M16" s="271">
        <v>-19414</v>
      </c>
      <c r="N16" s="272">
        <v>-44.2</v>
      </c>
    </row>
    <row r="17" spans="1:16">
      <c r="A17" s="250"/>
      <c r="B17" s="246"/>
      <c r="C17" s="246"/>
      <c r="D17" s="246"/>
      <c r="E17" s="246"/>
      <c r="F17" s="246"/>
      <c r="G17" s="1169" t="s">
        <v>168</v>
      </c>
      <c r="H17" s="1170"/>
      <c r="I17" s="1170"/>
      <c r="J17" s="1171"/>
      <c r="K17" s="270">
        <v>608342</v>
      </c>
      <c r="L17" s="270">
        <v>148957</v>
      </c>
      <c r="M17" s="271">
        <v>238376</v>
      </c>
      <c r="N17" s="272">
        <v>-37.5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63" t="s">
        <v>485</v>
      </c>
      <c r="H21" s="1164"/>
      <c r="I21" s="1164"/>
      <c r="J21" s="1165"/>
      <c r="K21" s="282">
        <v>13.96</v>
      </c>
      <c r="L21" s="283">
        <v>21.75</v>
      </c>
      <c r="M21" s="284">
        <v>-7.79</v>
      </c>
      <c r="N21" s="251"/>
      <c r="O21" s="285"/>
      <c r="P21" s="281"/>
    </row>
    <row r="22" spans="1:16" s="286" customFormat="1">
      <c r="A22" s="281"/>
      <c r="B22" s="251"/>
      <c r="C22" s="251"/>
      <c r="D22" s="251"/>
      <c r="E22" s="251"/>
      <c r="F22" s="251"/>
      <c r="G22" s="1163" t="s">
        <v>486</v>
      </c>
      <c r="H22" s="1164"/>
      <c r="I22" s="1164"/>
      <c r="J22" s="1165"/>
      <c r="K22" s="287">
        <v>92.3</v>
      </c>
      <c r="L22" s="288">
        <v>95.2</v>
      </c>
      <c r="M22" s="289">
        <v>-2.9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2" t="s">
        <v>467</v>
      </c>
      <c r="L30" s="256"/>
      <c r="M30" s="257" t="s">
        <v>468</v>
      </c>
      <c r="N30" s="258"/>
    </row>
    <row r="31" spans="1:16">
      <c r="A31" s="250"/>
      <c r="B31" s="246"/>
      <c r="C31" s="246"/>
      <c r="D31" s="246"/>
      <c r="E31" s="246"/>
      <c r="F31" s="246"/>
      <c r="G31" s="259"/>
      <c r="H31" s="260"/>
      <c r="I31" s="260"/>
      <c r="J31" s="261"/>
      <c r="K31" s="1153"/>
      <c r="L31" s="262" t="s">
        <v>469</v>
      </c>
      <c r="M31" s="263" t="s">
        <v>470</v>
      </c>
      <c r="N31" s="264" t="s">
        <v>471</v>
      </c>
    </row>
    <row r="32" spans="1:16" ht="27" customHeight="1">
      <c r="A32" s="250"/>
      <c r="B32" s="246"/>
      <c r="C32" s="246"/>
      <c r="D32" s="246"/>
      <c r="E32" s="246"/>
      <c r="F32" s="246"/>
      <c r="G32" s="1154" t="s">
        <v>490</v>
      </c>
      <c r="H32" s="1155"/>
      <c r="I32" s="1155"/>
      <c r="J32" s="1156"/>
      <c r="K32" s="296">
        <v>228919</v>
      </c>
      <c r="L32" s="296">
        <v>56053</v>
      </c>
      <c r="M32" s="297">
        <v>139853</v>
      </c>
      <c r="N32" s="298">
        <v>-59.9</v>
      </c>
    </row>
    <row r="33" spans="1:16" ht="13.5" customHeight="1">
      <c r="A33" s="250"/>
      <c r="B33" s="246"/>
      <c r="C33" s="246"/>
      <c r="D33" s="246"/>
      <c r="E33" s="246"/>
      <c r="F33" s="246"/>
      <c r="G33" s="1154" t="s">
        <v>491</v>
      </c>
      <c r="H33" s="1155"/>
      <c r="I33" s="1155"/>
      <c r="J33" s="1156"/>
      <c r="K33" s="296" t="s">
        <v>476</v>
      </c>
      <c r="L33" s="296" t="s">
        <v>476</v>
      </c>
      <c r="M33" s="297" t="s">
        <v>476</v>
      </c>
      <c r="N33" s="298" t="s">
        <v>476</v>
      </c>
    </row>
    <row r="34" spans="1:16" ht="27" customHeight="1">
      <c r="A34" s="250"/>
      <c r="B34" s="246"/>
      <c r="C34" s="246"/>
      <c r="D34" s="246"/>
      <c r="E34" s="246"/>
      <c r="F34" s="246"/>
      <c r="G34" s="1154" t="s">
        <v>492</v>
      </c>
      <c r="H34" s="1155"/>
      <c r="I34" s="1155"/>
      <c r="J34" s="1156"/>
      <c r="K34" s="296" t="s">
        <v>476</v>
      </c>
      <c r="L34" s="296" t="s">
        <v>476</v>
      </c>
      <c r="M34" s="297">
        <v>4</v>
      </c>
      <c r="N34" s="298" t="s">
        <v>476</v>
      </c>
    </row>
    <row r="35" spans="1:16" ht="27" customHeight="1">
      <c r="A35" s="250"/>
      <c r="B35" s="246"/>
      <c r="C35" s="246"/>
      <c r="D35" s="246"/>
      <c r="E35" s="246"/>
      <c r="F35" s="246"/>
      <c r="G35" s="1154" t="s">
        <v>493</v>
      </c>
      <c r="H35" s="1155"/>
      <c r="I35" s="1155"/>
      <c r="J35" s="1156"/>
      <c r="K35" s="296">
        <v>80631</v>
      </c>
      <c r="L35" s="296">
        <v>19743</v>
      </c>
      <c r="M35" s="297">
        <v>31890</v>
      </c>
      <c r="N35" s="298">
        <v>-38.1</v>
      </c>
    </row>
    <row r="36" spans="1:16" ht="27" customHeight="1">
      <c r="A36" s="250"/>
      <c r="B36" s="246"/>
      <c r="C36" s="246"/>
      <c r="D36" s="246"/>
      <c r="E36" s="246"/>
      <c r="F36" s="246"/>
      <c r="G36" s="1154" t="s">
        <v>494</v>
      </c>
      <c r="H36" s="1155"/>
      <c r="I36" s="1155"/>
      <c r="J36" s="1156"/>
      <c r="K36" s="296">
        <v>21498</v>
      </c>
      <c r="L36" s="296">
        <v>5264</v>
      </c>
      <c r="M36" s="297">
        <v>5316</v>
      </c>
      <c r="N36" s="298">
        <v>-1</v>
      </c>
    </row>
    <row r="37" spans="1:16" ht="13.5" customHeight="1">
      <c r="A37" s="250"/>
      <c r="B37" s="246"/>
      <c r="C37" s="246"/>
      <c r="D37" s="246"/>
      <c r="E37" s="246"/>
      <c r="F37" s="246"/>
      <c r="G37" s="1154" t="s">
        <v>495</v>
      </c>
      <c r="H37" s="1155"/>
      <c r="I37" s="1155"/>
      <c r="J37" s="1156"/>
      <c r="K37" s="296">
        <v>11</v>
      </c>
      <c r="L37" s="296">
        <v>3</v>
      </c>
      <c r="M37" s="297">
        <v>1757</v>
      </c>
      <c r="N37" s="298">
        <v>-99.8</v>
      </c>
    </row>
    <row r="38" spans="1:16" ht="27" customHeight="1">
      <c r="A38" s="250"/>
      <c r="B38" s="246"/>
      <c r="C38" s="246"/>
      <c r="D38" s="246"/>
      <c r="E38" s="246"/>
      <c r="F38" s="246"/>
      <c r="G38" s="1157" t="s">
        <v>496</v>
      </c>
      <c r="H38" s="1158"/>
      <c r="I38" s="1158"/>
      <c r="J38" s="1159"/>
      <c r="K38" s="299" t="s">
        <v>476</v>
      </c>
      <c r="L38" s="299" t="s">
        <v>476</v>
      </c>
      <c r="M38" s="300">
        <v>42</v>
      </c>
      <c r="N38" s="301" t="s">
        <v>476</v>
      </c>
      <c r="O38" s="295"/>
    </row>
    <row r="39" spans="1:16">
      <c r="A39" s="250"/>
      <c r="B39" s="246"/>
      <c r="C39" s="246"/>
      <c r="D39" s="246"/>
      <c r="E39" s="246"/>
      <c r="F39" s="246"/>
      <c r="G39" s="1157" t="s">
        <v>497</v>
      </c>
      <c r="H39" s="1158"/>
      <c r="I39" s="1158"/>
      <c r="J39" s="1159"/>
      <c r="K39" s="302">
        <v>-15794</v>
      </c>
      <c r="L39" s="302">
        <v>-3867</v>
      </c>
      <c r="M39" s="303">
        <v>-8426</v>
      </c>
      <c r="N39" s="304">
        <v>-54.1</v>
      </c>
      <c r="O39" s="295"/>
    </row>
    <row r="40" spans="1:16" ht="27" customHeight="1">
      <c r="A40" s="250"/>
      <c r="B40" s="246"/>
      <c r="C40" s="246"/>
      <c r="D40" s="246"/>
      <c r="E40" s="246"/>
      <c r="F40" s="246"/>
      <c r="G40" s="1154" t="s">
        <v>498</v>
      </c>
      <c r="H40" s="1155"/>
      <c r="I40" s="1155"/>
      <c r="J40" s="1156"/>
      <c r="K40" s="302">
        <v>-254091</v>
      </c>
      <c r="L40" s="302">
        <v>-62216</v>
      </c>
      <c r="M40" s="303">
        <v>-127711</v>
      </c>
      <c r="N40" s="304">
        <v>-51.3</v>
      </c>
      <c r="O40" s="295"/>
    </row>
    <row r="41" spans="1:16">
      <c r="A41" s="250"/>
      <c r="B41" s="246"/>
      <c r="C41" s="246"/>
      <c r="D41" s="246"/>
      <c r="E41" s="246"/>
      <c r="F41" s="246"/>
      <c r="G41" s="1160" t="s">
        <v>279</v>
      </c>
      <c r="H41" s="1161"/>
      <c r="I41" s="1161"/>
      <c r="J41" s="1162"/>
      <c r="K41" s="296">
        <v>61174</v>
      </c>
      <c r="L41" s="302">
        <v>14979</v>
      </c>
      <c r="M41" s="303">
        <v>42725</v>
      </c>
      <c r="N41" s="304">
        <v>-64.900000000000006</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47" t="s">
        <v>467</v>
      </c>
      <c r="J49" s="1149" t="s">
        <v>502</v>
      </c>
      <c r="K49" s="1150"/>
      <c r="L49" s="1150"/>
      <c r="M49" s="1150"/>
      <c r="N49" s="1151"/>
    </row>
    <row r="50" spans="1:14">
      <c r="A50" s="250"/>
      <c r="B50" s="246"/>
      <c r="C50" s="246"/>
      <c r="D50" s="246"/>
      <c r="E50" s="246"/>
      <c r="F50" s="246"/>
      <c r="G50" s="314"/>
      <c r="H50" s="315"/>
      <c r="I50" s="1148"/>
      <c r="J50" s="316" t="s">
        <v>503</v>
      </c>
      <c r="K50" s="317" t="s">
        <v>504</v>
      </c>
      <c r="L50" s="318" t="s">
        <v>505</v>
      </c>
      <c r="M50" s="319" t="s">
        <v>506</v>
      </c>
      <c r="N50" s="320" t="s">
        <v>507</v>
      </c>
    </row>
    <row r="51" spans="1:14">
      <c r="A51" s="250"/>
      <c r="B51" s="246"/>
      <c r="C51" s="246"/>
      <c r="D51" s="246"/>
      <c r="E51" s="246"/>
      <c r="F51" s="246"/>
      <c r="G51" s="312" t="s">
        <v>508</v>
      </c>
      <c r="H51" s="313"/>
      <c r="I51" s="321">
        <v>336191</v>
      </c>
      <c r="J51" s="322">
        <v>76459</v>
      </c>
      <c r="K51" s="323">
        <v>-10.4</v>
      </c>
      <c r="L51" s="324">
        <v>228305</v>
      </c>
      <c r="M51" s="325">
        <v>5.6</v>
      </c>
      <c r="N51" s="326">
        <v>-16</v>
      </c>
    </row>
    <row r="52" spans="1:14">
      <c r="A52" s="250"/>
      <c r="B52" s="246"/>
      <c r="C52" s="246"/>
      <c r="D52" s="246"/>
      <c r="E52" s="246"/>
      <c r="F52" s="246"/>
      <c r="G52" s="327"/>
      <c r="H52" s="328" t="s">
        <v>509</v>
      </c>
      <c r="I52" s="329">
        <v>72198</v>
      </c>
      <c r="J52" s="330">
        <v>16420</v>
      </c>
      <c r="K52" s="331">
        <v>-63.1</v>
      </c>
      <c r="L52" s="332">
        <v>86611</v>
      </c>
      <c r="M52" s="333">
        <v>-20.399999999999999</v>
      </c>
      <c r="N52" s="334">
        <v>-42.7</v>
      </c>
    </row>
    <row r="53" spans="1:14">
      <c r="A53" s="250"/>
      <c r="B53" s="246"/>
      <c r="C53" s="246"/>
      <c r="D53" s="246"/>
      <c r="E53" s="246"/>
      <c r="F53" s="246"/>
      <c r="G53" s="312" t="s">
        <v>510</v>
      </c>
      <c r="H53" s="313"/>
      <c r="I53" s="321">
        <v>579031</v>
      </c>
      <c r="J53" s="322">
        <v>134440</v>
      </c>
      <c r="K53" s="323">
        <v>75.8</v>
      </c>
      <c r="L53" s="324">
        <v>316331</v>
      </c>
      <c r="M53" s="325">
        <v>38.6</v>
      </c>
      <c r="N53" s="326">
        <v>37.200000000000003</v>
      </c>
    </row>
    <row r="54" spans="1:14">
      <c r="A54" s="250"/>
      <c r="B54" s="246"/>
      <c r="C54" s="246"/>
      <c r="D54" s="246"/>
      <c r="E54" s="246"/>
      <c r="F54" s="246"/>
      <c r="G54" s="327"/>
      <c r="H54" s="328" t="s">
        <v>509</v>
      </c>
      <c r="I54" s="329">
        <v>121608</v>
      </c>
      <c r="J54" s="330">
        <v>28235</v>
      </c>
      <c r="K54" s="331">
        <v>72</v>
      </c>
      <c r="L54" s="332">
        <v>106387</v>
      </c>
      <c r="M54" s="333">
        <v>22.8</v>
      </c>
      <c r="N54" s="334">
        <v>49.2</v>
      </c>
    </row>
    <row r="55" spans="1:14">
      <c r="A55" s="250"/>
      <c r="B55" s="246"/>
      <c r="C55" s="246"/>
      <c r="D55" s="246"/>
      <c r="E55" s="246"/>
      <c r="F55" s="246"/>
      <c r="G55" s="312" t="s">
        <v>511</v>
      </c>
      <c r="H55" s="313"/>
      <c r="I55" s="321">
        <v>779342</v>
      </c>
      <c r="J55" s="322">
        <v>183981</v>
      </c>
      <c r="K55" s="323">
        <v>36.799999999999997</v>
      </c>
      <c r="L55" s="324">
        <v>333013</v>
      </c>
      <c r="M55" s="325">
        <v>5.3</v>
      </c>
      <c r="N55" s="326">
        <v>31.5</v>
      </c>
    </row>
    <row r="56" spans="1:14">
      <c r="A56" s="250"/>
      <c r="B56" s="246"/>
      <c r="C56" s="246"/>
      <c r="D56" s="246"/>
      <c r="E56" s="246"/>
      <c r="F56" s="246"/>
      <c r="G56" s="327"/>
      <c r="H56" s="328" t="s">
        <v>509</v>
      </c>
      <c r="I56" s="329">
        <v>294394</v>
      </c>
      <c r="J56" s="330">
        <v>69498</v>
      </c>
      <c r="K56" s="331">
        <v>146.1</v>
      </c>
      <c r="L56" s="332">
        <v>126732</v>
      </c>
      <c r="M56" s="333">
        <v>19.100000000000001</v>
      </c>
      <c r="N56" s="334">
        <v>127</v>
      </c>
    </row>
    <row r="57" spans="1:14">
      <c r="A57" s="250"/>
      <c r="B57" s="246"/>
      <c r="C57" s="246"/>
      <c r="D57" s="246"/>
      <c r="E57" s="246"/>
      <c r="F57" s="246"/>
      <c r="G57" s="312" t="s">
        <v>512</v>
      </c>
      <c r="H57" s="313"/>
      <c r="I57" s="321">
        <v>599639</v>
      </c>
      <c r="J57" s="322">
        <v>144040</v>
      </c>
      <c r="K57" s="323">
        <v>-21.7</v>
      </c>
      <c r="L57" s="324">
        <v>280458</v>
      </c>
      <c r="M57" s="325">
        <v>-15.8</v>
      </c>
      <c r="N57" s="326">
        <v>-5.9</v>
      </c>
    </row>
    <row r="58" spans="1:14">
      <c r="A58" s="250"/>
      <c r="B58" s="246"/>
      <c r="C58" s="246"/>
      <c r="D58" s="246"/>
      <c r="E58" s="246"/>
      <c r="F58" s="246"/>
      <c r="G58" s="327"/>
      <c r="H58" s="328" t="s">
        <v>509</v>
      </c>
      <c r="I58" s="329">
        <v>104690</v>
      </c>
      <c r="J58" s="330">
        <v>25148</v>
      </c>
      <c r="K58" s="331">
        <v>-63.8</v>
      </c>
      <c r="L58" s="332">
        <v>127286</v>
      </c>
      <c r="M58" s="333">
        <v>0.4</v>
      </c>
      <c r="N58" s="334">
        <v>-64.2</v>
      </c>
    </row>
    <row r="59" spans="1:14">
      <c r="A59" s="250"/>
      <c r="B59" s="246"/>
      <c r="C59" s="246"/>
      <c r="D59" s="246"/>
      <c r="E59" s="246"/>
      <c r="F59" s="246"/>
      <c r="G59" s="312" t="s">
        <v>513</v>
      </c>
      <c r="H59" s="313"/>
      <c r="I59" s="321">
        <v>503103</v>
      </c>
      <c r="J59" s="322">
        <v>123189</v>
      </c>
      <c r="K59" s="323">
        <v>-14.5</v>
      </c>
      <c r="L59" s="324">
        <v>291945</v>
      </c>
      <c r="M59" s="325">
        <v>4.0999999999999996</v>
      </c>
      <c r="N59" s="326">
        <v>-18.600000000000001</v>
      </c>
    </row>
    <row r="60" spans="1:14">
      <c r="A60" s="250"/>
      <c r="B60" s="246"/>
      <c r="C60" s="246"/>
      <c r="D60" s="246"/>
      <c r="E60" s="246"/>
      <c r="F60" s="246"/>
      <c r="G60" s="327"/>
      <c r="H60" s="328" t="s">
        <v>509</v>
      </c>
      <c r="I60" s="335">
        <v>90655</v>
      </c>
      <c r="J60" s="330">
        <v>22198</v>
      </c>
      <c r="K60" s="331">
        <v>-11.7</v>
      </c>
      <c r="L60" s="332">
        <v>127651</v>
      </c>
      <c r="M60" s="333">
        <v>0.3</v>
      </c>
      <c r="N60" s="334">
        <v>-12</v>
      </c>
    </row>
    <row r="61" spans="1:14">
      <c r="A61" s="250"/>
      <c r="B61" s="246"/>
      <c r="C61" s="246"/>
      <c r="D61" s="246"/>
      <c r="E61" s="246"/>
      <c r="F61" s="246"/>
      <c r="G61" s="312" t="s">
        <v>514</v>
      </c>
      <c r="H61" s="336"/>
      <c r="I61" s="337">
        <v>559461</v>
      </c>
      <c r="J61" s="338">
        <v>132422</v>
      </c>
      <c r="K61" s="339">
        <v>13.2</v>
      </c>
      <c r="L61" s="340">
        <v>290010</v>
      </c>
      <c r="M61" s="341">
        <v>7.6</v>
      </c>
      <c r="N61" s="326">
        <v>5.6</v>
      </c>
    </row>
    <row r="62" spans="1:14">
      <c r="A62" s="250"/>
      <c r="B62" s="246"/>
      <c r="C62" s="246"/>
      <c r="D62" s="246"/>
      <c r="E62" s="246"/>
      <c r="F62" s="246"/>
      <c r="G62" s="327"/>
      <c r="H62" s="328" t="s">
        <v>509</v>
      </c>
      <c r="I62" s="329">
        <v>136709</v>
      </c>
      <c r="J62" s="330">
        <v>32300</v>
      </c>
      <c r="K62" s="331">
        <v>15.9</v>
      </c>
      <c r="L62" s="332">
        <v>114933</v>
      </c>
      <c r="M62" s="333">
        <v>4.4000000000000004</v>
      </c>
      <c r="N62" s="334">
        <v>11.5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47.63</v>
      </c>
      <c r="G47" s="12">
        <v>46.93</v>
      </c>
      <c r="H47" s="12">
        <v>48.8</v>
      </c>
      <c r="I47" s="12">
        <v>48</v>
      </c>
      <c r="J47" s="13">
        <v>48.48</v>
      </c>
    </row>
    <row r="48" spans="2:10" ht="57.75" customHeight="1">
      <c r="B48" s="14"/>
      <c r="C48" s="1174" t="s">
        <v>4</v>
      </c>
      <c r="D48" s="1174"/>
      <c r="E48" s="1175"/>
      <c r="F48" s="15">
        <v>8.7100000000000009</v>
      </c>
      <c r="G48" s="16">
        <v>11</v>
      </c>
      <c r="H48" s="16">
        <v>12.07</v>
      </c>
      <c r="I48" s="16">
        <v>11.68</v>
      </c>
      <c r="J48" s="17">
        <v>8.93</v>
      </c>
    </row>
    <row r="49" spans="2:10" ht="57.75" customHeight="1" thickBot="1">
      <c r="B49" s="18"/>
      <c r="C49" s="1176" t="s">
        <v>5</v>
      </c>
      <c r="D49" s="1176"/>
      <c r="E49" s="1177"/>
      <c r="F49" s="19" t="s">
        <v>521</v>
      </c>
      <c r="G49" s="20">
        <v>2.4700000000000002</v>
      </c>
      <c r="H49" s="20">
        <v>1.4</v>
      </c>
      <c r="I49" s="20">
        <v>0.99</v>
      </c>
      <c r="J49" s="21" t="s">
        <v>522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黒木博行</cp:lastModifiedBy>
  <cp:lastPrinted>2018-02-23T07:51:38Z</cp:lastPrinted>
  <dcterms:created xsi:type="dcterms:W3CDTF">2018-01-24T06:32:41Z</dcterms:created>
  <dcterms:modified xsi:type="dcterms:W3CDTF">2018-10-29T07:52:57Z</dcterms:modified>
  <cp:category/>
</cp:coreProperties>
</file>