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ata\共有フォルダ\02企画財政課\平成30年度\01_財政係\01_財政\02_照会\20181018平成28年度財政状況資料集の更新作業について\"/>
    </mc:Choice>
  </mc:AlternateContent>
  <bookViews>
    <workbookView xWindow="0" yWindow="0" windowWidth="20490" windowHeight="792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2" r:id="rId13"/>
    <sheet name="施設類型別ストック情報分析表①" sheetId="23" r:id="rId14"/>
    <sheet name="施設類型別ストック情報分析表②" sheetId="24" r:id="rId15"/>
    <sheet name="データシート" sheetId="8" state="hidden" r:id="rId16"/>
  </sheets>
  <externalReferences>
    <externalReference r:id="rId17"/>
  </externalReferences>
  <calcPr calcId="152511"/>
</workbook>
</file>

<file path=xl/calcChain.xml><?xml version="1.0" encoding="utf-8"?>
<calcChain xmlns="http://schemas.openxmlformats.org/spreadsheetml/2006/main">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AM35" i="9"/>
  <c r="C35" i="9"/>
  <c r="AM34"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l="1"/>
  <c r="BW34" i="9" s="1"/>
  <c r="BW35" i="9" s="1"/>
  <c r="BW36" i="9" s="1"/>
  <c r="BW37" i="9" s="1"/>
  <c r="BW38" i="9" s="1"/>
  <c r="BW39" i="9" s="1"/>
  <c r="BW40" i="9" s="1"/>
  <c r="CO34" i="9" l="1"/>
  <c r="CO35" i="9" s="1"/>
</calcChain>
</file>

<file path=xl/sharedStrings.xml><?xml version="1.0" encoding="utf-8"?>
<sst xmlns="http://schemas.openxmlformats.org/spreadsheetml/2006/main" count="1084" uniqueCount="560">
  <si>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</si>
  <si>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</si>
  <si>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</si>
  <si>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</si>
  <si>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</si>
  <si>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</si>
  <si>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</si>
  <si>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</si>
  <si>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</si>
  <si>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</si>
  <si>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</si>
  <si>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</si>
  <si>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</si>
  <si>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</si>
  <si>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</si>
  <si>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</si>
  <si>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</si>
  <si>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</si>
  <si>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</si>
  <si>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</si>
  <si>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</si>
  <si>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</si>
  <si>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</si>
  <si>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</si>
  <si>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</si>
  <si>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</si>
  <si>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</si>
  <si>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</si>
  <si>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</si>
  <si>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</si>
  <si>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</si>
  <si>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</si>
  <si>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</si>
  <si>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</si>
  <si>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</si>
  <si>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</si>
  <si>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</si>
  <si>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</si>
  <si>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</si>
  <si>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</si>
  <si>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</si>
  <si>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</si>
  <si>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</si>
  <si>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</si>
  <si>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</si>
  <si>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</si>
  <si>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</si>
  <si>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</si>
  <si>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</si>
  <si>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</si>
  <si>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</si>
  <si>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</si>
  <si>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</si>
  <si>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</si>
  <si>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</si>
  <si>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</si>
  <si>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</si>
  <si>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</si>
  <si>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</si>
  <si>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</si>
  <si>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</si>
  <si>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</si>
  <si>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</si>
  <si>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</si>
  <si>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</si>
  <si>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</si>
  <si>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</si>
  <si>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</si>
  <si>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</si>
  <si>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</si>
  <si>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</si>
  <si>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</si>
  <si>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</si>
  <si>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</si>
  <si>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</si>
  <si>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</si>
  <si>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</si>
  <si>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</si>
  <si>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</si>
  <si>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</si>
  <si>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</si>
  <si>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</si>
  <si>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氷川町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</si>
  <si>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</si>
  <si>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</si>
  <si>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</si>
  <si>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</si>
  <si>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</si>
  <si>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</si>
  <si>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</si>
  <si>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</si>
  <si>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</si>
  <si>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</si>
  <si>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</si>
  <si>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</si>
  <si>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</si>
  <si>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</si>
  <si>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</si>
  <si>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</si>
  <si>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</si>
  <si>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</si>
  <si>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</si>
  <si>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</si>
  <si>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</si>
  <si>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</si>
  <si>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</si>
  <si>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</si>
  <si>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</si>
  <si>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</si>
  <si>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</si>
  <si>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</si>
  <si>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</si>
  <si>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</si>
  <si>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</si>
  <si>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</si>
  <si>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</si>
  <si>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</si>
  <si>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</si>
  <si>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</si>
  <si>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</si>
  <si>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</si>
  <si>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</si>
  <si>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</si>
  <si>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</si>
  <si>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</si>
  <si>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</si>
  <si>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</si>
  <si>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</si>
  <si>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</si>
  <si>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</si>
  <si>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</si>
  <si>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</si>
  <si>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</si>
  <si>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</si>
  <si>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</si>
  <si>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</si>
  <si>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</si>
  <si>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-1.1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</si>
  <si>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</si>
  <si>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</si>
  <si>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</si>
  <si>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</si>
  <si>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</si>
  <si>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</si>
  <si>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</si>
  <si>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</si>
  <si>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</si>
  <si>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</si>
  <si>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</si>
  <si>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</si>
  <si>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</si>
  <si>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</si>
  <si>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</si>
  <si>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</si>
  <si>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</si>
  <si>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</si>
  <si>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</si>
  <si>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</si>
  <si>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</si>
  <si>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</si>
  <si>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</si>
  <si>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</si>
  <si>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</si>
  <si>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</si>
  <si>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</si>
  <si>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</si>
  <si>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</si>
  <si>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</si>
  <si>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</si>
  <si>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</si>
  <si>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</si>
  <si>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</si>
  <si>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</si>
  <si>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</si>
  <si>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</si>
  <si>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</si>
  <si>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</si>
  <si>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</si>
  <si>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</si>
  <si>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</si>
  <si>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</si>
  <si>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</si>
  <si>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</si>
  <si>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</si>
  <si>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</si>
  <si>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</si>
  <si>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</si>
  <si>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</si>
  <si>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</si>
  <si>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</si>
  <si>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</si>
  <si>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</si>
  <si>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</si>
  <si>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</si>
  <si>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</si>
  <si>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</si>
  <si>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熊本県氷川町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</si>
  <si>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</si>
  <si>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</si>
  <si>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</si>
  <si>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</si>
  <si>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</si>
  <si>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</si>
  <si>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</si>
  <si>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</si>
  <si>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</si>
  <si>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</si>
  <si>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</si>
  <si>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</si>
  <si>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</si>
  <si>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</si>
  <si>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</si>
  <si>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</si>
  <si>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</si>
  <si>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</si>
  <si>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</si>
  <si>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</si>
  <si>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</si>
  <si>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</si>
  <si>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</si>
  <si>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</si>
  <si>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</si>
  <si>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</si>
  <si>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</si>
  <si>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</si>
  <si>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</si>
  <si>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</si>
  <si>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</si>
  <si>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</si>
  <si>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</si>
  <si>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</si>
  <si>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</si>
  <si>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</si>
  <si>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</si>
  <si>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</si>
  <si>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</si>
  <si>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</si>
  <si>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</si>
  <si>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</si>
  <si>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</si>
  <si>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</si>
  <si>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</si>
  <si>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</si>
  <si>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</si>
  <si>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</si>
  <si>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</si>
  <si>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</si>
  <si>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</si>
  <si>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</si>
  <si>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</si>
  <si>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</si>
  <si>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</si>
  <si>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</si>
  <si>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</si>
  <si>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</si>
  <si>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</si>
  <si>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</si>
  <si>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</si>
  <si>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</si>
  <si>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</si>
  <si>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</si>
  <si>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</si>
  <si>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</si>
  <si>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</si>
  <si>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</si>
  <si>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</si>
  <si>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</si>
  <si>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</si>
  <si>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</si>
  <si>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</si>
  <si>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</si>
  <si>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</si>
  <si>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</si>
  <si>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</si>
  <si>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</si>
  <si>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</si>
  <si>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</si>
  <si>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</si>
  <si>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</si>
  <si>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</si>
  <si>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</si>
  <si>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</si>
  <si>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</si>
  <si>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</si>
  <si>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</si>
  <si>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</si>
  <si>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</si>
  <si>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</si>
  <si>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</si>
  <si>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</si>
  <si>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</si>
  <si>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</si>
  <si>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</si>
  <si>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</si>
  <si>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</si>
  <si>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</si>
  <si>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</si>
  <si>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</si>
  <si>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</si>
  <si>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</si>
  <si>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</si>
  <si>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</si>
  <si>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</si>
  <si>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</si>
  <si>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</si>
  <si>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</si>
  <si>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</si>
  <si>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</si>
  <si>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</si>
  <si>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</si>
  <si>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</si>
  <si>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</si>
  <si>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</si>
  <si>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</si>
  <si>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宅地造成</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</si>
  <si>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</si>
  <si>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</si>
  <si>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</si>
  <si>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</si>
  <si>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</si>
  <si>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</si>
  <si>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</si>
  <si>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</si>
  <si>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</si>
  <si>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</si>
  <si>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</si>
  <si>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</si>
  <si>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</si>
  <si>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</si>
  <si>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</si>
  <si>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</si>
  <si>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</si>
  <si>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</si>
  <si>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</si>
  <si>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</si>
  <si>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</si>
  <si>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</si>
  <si>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</si>
  <si>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</si>
  <si>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</si>
  <si>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</si>
  <si>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</si>
  <si>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</si>
  <si>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</si>
  <si>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</si>
  <si>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熊本県氷川町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</si>
  <si>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</si>
  <si>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</si>
  <si>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</si>
  <si>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</si>
  <si>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</si>
  <si>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</si>
  <si>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</si>
  <si>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</si>
  <si>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</si>
  <si>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</si>
  <si>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</si>
  <si>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</si>
  <si>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</si>
  <si>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</si>
  <si>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</si>
  <si>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</si>
  <si>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</si>
  <si>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</si>
  <si>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</si>
  <si>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</si>
  <si>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</si>
  <si>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</si>
  <si>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</si>
  <si>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</si>
  <si>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</si>
  <si>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</si>
  <si>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</si>
  <si>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</si>
  <si>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</si>
  <si>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</si>
  <si>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</si>
  <si>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</si>
  <si>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</si>
  <si>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</si>
  <si>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</si>
  <si>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</si>
  <si>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</si>
  <si>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</si>
  <si>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宅地開発事業特別会計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</si>
  <si>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</si>
  <si>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</si>
  <si>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</si>
  <si>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</si>
  <si>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</si>
  <si>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</si>
  <si>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</si>
  <si>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</si>
  <si>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</si>
  <si>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</si>
  <si>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</si>
  <si>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</si>
  <si>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</si>
  <si>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</si>
  <si>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</si>
  <si>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</si>
  <si>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</si>
  <si>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</si>
  <si>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</si>
  <si>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</si>
  <si>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</si>
  <si>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</si>
  <si>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</si>
  <si>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</si>
  <si>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</si>
  <si>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</si>
  <si>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</si>
  <si>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</si>
  <si>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</si>
  <si>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</si>
  <si>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</si>
  <si>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</si>
  <si>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</si>
  <si>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</si>
  <si>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</si>
  <si>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</si>
  <si>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</si>
  <si>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</si>
  <si>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</si>
  <si>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</si>
  <si>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</si>
  <si>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</si>
  <si>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</si>
  <si>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</si>
  <si>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</si>
  <si>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</si>
  <si>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</si>
  <si>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</si>
  <si>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</si>
  <si>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</si>
  <si>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</si>
  <si>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</si>
  <si>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</si>
  <si>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</si>
  <si>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</si>
  <si>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</si>
  <si>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</si>
  <si>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</si>
  <si>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</si>
  <si>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</si>
  <si>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</si>
  <si>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</si>
  <si>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</si>
  <si>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</si>
  <si>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</si>
  <si>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</si>
  <si>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</si>
  <si>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</si>
  <si>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</si>
  <si>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</si>
  <si>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</si>
  <si>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</si>
  <si>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</si>
  <si>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</si>
  <si>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</si>
  <si>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</si>
  <si>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</si>
  <si>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</si>
  <si>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</si>
  <si>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</si>
  <si>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</si>
  <si>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</si>
  <si>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</si>
  <si>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</si>
  <si>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</si>
  <si>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</si>
  <si>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</si>
  <si>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</si>
  <si>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</si>
  <si>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</si>
  <si>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</si>
  <si>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</si>
  <si>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</si>
  <si>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</si>
  <si>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</si>
  <si>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</si>
  <si>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</si>
  <si>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</si>
  <si>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</si>
  <si>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</si>
  <si>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</si>
  <si>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</si>
  <si>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</si>
  <si>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</si>
  <si>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</si>
  <si>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</si>
  <si>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</si>
  <si>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</si>
  <si>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</si>
  <si>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</si>
  <si>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</si>
  <si>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</si>
  <si>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</si>
  <si>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</si>
  <si>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</si>
  <si>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</si>
  <si>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</si>
  <si>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</si>
  <si>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</si>
  <si>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</si>
  <si>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</si>
  <si>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</si>
  <si>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</si>
  <si>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</si>
  <si>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</si>
  <si>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</si>
  <si>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</si>
  <si>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</si>
  <si>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</si>
  <si>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</si>
  <si>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</si>
  <si>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</si>
  <si>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</si>
  <si>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</si>
  <si>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</si>
  <si>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0.28</t>
  </si>
  <si>
    <t>▲ 0.87</t>
  </si>
  <si>
    <t>▲ 6.36</t>
  </si>
  <si>
    <t>一般会計</t>
  </si>
  <si>
    <t>国民健康保険特別会計</t>
  </si>
  <si>
    <t>介護保険特別会計</t>
  </si>
  <si>
    <t>下水道事業特別会計</t>
  </si>
  <si>
    <t>宅地開発事業特別会計</t>
  </si>
  <si>
    <t>後期高齢者医療特別会計</t>
  </si>
  <si>
    <t>その他会計（赤字）</t>
  </si>
  <si>
    <t>その他会計（黒字）</t>
  </si>
  <si>
    <t>熊本県市町村総合事務組合</t>
    <rPh sb="0" eb="3">
      <t>クマモトケン</t>
    </rPh>
    <rPh sb="3" eb="6">
      <t>シチョウソン</t>
    </rPh>
    <rPh sb="6" eb="8">
      <t>ソウゴウ</t>
    </rPh>
    <rPh sb="8" eb="10">
      <t>ジム</t>
    </rPh>
    <rPh sb="10" eb="12">
      <t>クミアイ</t>
    </rPh>
    <phoneticPr fontId="2"/>
  </si>
  <si>
    <t>氷川町及び八代市中学校組合</t>
    <rPh sb="0" eb="3">
      <t>ヒカワチョウ</t>
    </rPh>
    <rPh sb="3" eb="4">
      <t>オヨ</t>
    </rPh>
    <rPh sb="5" eb="8">
      <t>ヤツシロシ</t>
    </rPh>
    <rPh sb="8" eb="11">
      <t>チュウガッコウ</t>
    </rPh>
    <rPh sb="11" eb="13">
      <t>クミアイ</t>
    </rPh>
    <phoneticPr fontId="2"/>
  </si>
  <si>
    <t>八代広域行政事務組合</t>
    <rPh sb="0" eb="2">
      <t>ヤツシロ</t>
    </rPh>
    <rPh sb="2" eb="4">
      <t>コウイキ</t>
    </rPh>
    <rPh sb="4" eb="6">
      <t>ギョウセイ</t>
    </rPh>
    <rPh sb="6" eb="8">
      <t>ジム</t>
    </rPh>
    <rPh sb="8" eb="10">
      <t>クミアイ</t>
    </rPh>
    <phoneticPr fontId="2"/>
  </si>
  <si>
    <t>八代生活環境事務組合（一般会計）</t>
    <rPh sb="0" eb="2">
      <t>ヤツシロ</t>
    </rPh>
    <rPh sb="2" eb="4">
      <t>セイカツ</t>
    </rPh>
    <rPh sb="4" eb="6">
      <t>カンキョウ</t>
    </rPh>
    <rPh sb="6" eb="8">
      <t>ジム</t>
    </rPh>
    <rPh sb="8" eb="10">
      <t>クミアイ</t>
    </rPh>
    <rPh sb="11" eb="13">
      <t>イッパン</t>
    </rPh>
    <rPh sb="13" eb="15">
      <t>カイケイ</t>
    </rPh>
    <phoneticPr fontId="2"/>
  </si>
  <si>
    <t>八代生活環境事務組合（水道事業会計）</t>
    <rPh sb="0" eb="2">
      <t>ヤツシロ</t>
    </rPh>
    <rPh sb="2" eb="4">
      <t>セイカツ</t>
    </rPh>
    <rPh sb="4" eb="6">
      <t>カンキョウ</t>
    </rPh>
    <rPh sb="6" eb="8">
      <t>ジム</t>
    </rPh>
    <rPh sb="8" eb="10">
      <t>クミアイ</t>
    </rPh>
    <rPh sb="11" eb="13">
      <t>スイドウ</t>
    </rPh>
    <rPh sb="13" eb="15">
      <t>ジギョウ</t>
    </rPh>
    <rPh sb="15" eb="17">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</si>
  <si>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</si>
  <si>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</si>
  <si>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宮原まちづくり（株）</t>
    <rPh sb="0" eb="2">
      <t>ミヤハラ</t>
    </rPh>
    <rPh sb="8" eb="9">
      <t>カブ</t>
    </rPh>
    <phoneticPr fontId="2"/>
  </si>
  <si>
    <t>（有）氷川町まちづくり振興会</t>
    <rPh sb="1" eb="2">
      <t>ユウ</t>
    </rPh>
    <rPh sb="3" eb="6">
      <t>ヒカワチョウ</t>
    </rPh>
    <rPh sb="11" eb="14">
      <t>シンコウカイ</t>
    </rPh>
    <phoneticPr fontId="2"/>
  </si>
  <si>
    <t>-</t>
    <phoneticPr fontId="2"/>
  </si>
  <si>
    <t>-</t>
    <phoneticPr fontId="2"/>
  </si>
  <si>
    <t>-</t>
    <phoneticPr fontId="2"/>
  </si>
  <si>
    <t>-</t>
    <phoneticPr fontId="5"/>
  </si>
  <si>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</si>
  <si>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</si>
  <si>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</si>
  <si>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</si>
  <si>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</si>
  <si>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</si>
  <si>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</si>
  <si>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</si>
  <si>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</si>
  <si>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</si>
  <si>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</si>
  <si>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</si>
  <si>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</si>
  <si>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将来負担比率、有形固定資産減価償却率ともに類似団体と比べ低い状況にある。
　今後、氷川町公共施設総合管理計画に基づき、補助金や交付税措置のあるより有利な起債を活用する等将来負担比率の上昇を抑制しながら、施設の適正化を図っていく。</t>
    <phoneticPr fontId="5"/>
  </si>
  <si>
    <t>有形固定資産減価償却率</t>
    <phoneticPr fontId="5"/>
  </si>
  <si>
    <t>　将来負担比率、実質公債費比率ともに類団と比較して低い状況にある。
　将来負担比率については、組合等負担等見込額、退職手当負担見込額が減少したことにより、昨年に比べ減少している。
　実質公債費比率については、一部事務組合が起こした地方債の元利償還金に対する負担金が減少したことにより、前年に比べ減少した。ただ、起債償還額自体は平成28年度において増加に転じており、今後も防災行政無線デジタル化事業や排水機場整備事業が実施され、地方債発行の増加が見込まれることから、実施事業の最適化を図りながら、適正な財政運営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</si>
</sst>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114097</c:v>
                </c:pt>
                <c:pt idx="1">
                  <c:v>136577</c:v>
                </c:pt>
                <c:pt idx="2">
                  <c:v>132212</c:v>
                </c:pt>
                <c:pt idx="3">
                  <c:v>93741</c:v>
                </c:pt>
                <c:pt idx="4">
                  <c:v>107537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90152</c:v>
                </c:pt>
                <c:pt idx="1">
                  <c:v>132815</c:v>
                </c:pt>
                <c:pt idx="2">
                  <c:v>164953</c:v>
                </c:pt>
                <c:pt idx="3">
                  <c:v>57820</c:v>
                </c:pt>
                <c:pt idx="4">
                  <c:v>51406</c:v>
                </c:pt>
              </c:numCache>
            </c:numRef>
          </c:val>
          <c:smooth val="0"/>
        </c:ser>
        <c:dLbls>
          <c:showLegendKey val="0"/>
          <c:showVal val="0"/>
          <c:showCatName val="0"/>
          <c:showSerName val="0"/>
          <c:showPercent val="0"/>
          <c:showBubbleSize val="0"/>
        </c:dLbls>
        <c:marker val="1"/>
        <c:smooth val="0"/>
        <c:axId val="338222728"/>
        <c:axId val="405976704"/>
      </c:lineChart>
      <c:catAx>
        <c:axId val="3382227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5976704"/>
        <c:crosses val="autoZero"/>
        <c:auto val="1"/>
        <c:lblAlgn val="ctr"/>
        <c:lblOffset val="100"/>
        <c:tickLblSkip val="1"/>
        <c:tickMarkSkip val="1"/>
        <c:noMultiLvlLbl val="0"/>
      </c:catAx>
      <c:valAx>
        <c:axId val="405976704"/>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82227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8.44</c:v>
                </c:pt>
                <c:pt idx="1">
                  <c:v>10.029999999999999</c:v>
                </c:pt>
                <c:pt idx="2">
                  <c:v>12.31</c:v>
                </c:pt>
                <c:pt idx="3">
                  <c:v>11.01</c:v>
                </c:pt>
                <c:pt idx="4">
                  <c:v>10.07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57.04</c:v>
                </c:pt>
                <c:pt idx="1">
                  <c:v>56.99</c:v>
                </c:pt>
                <c:pt idx="2">
                  <c:v>58.14</c:v>
                </c:pt>
                <c:pt idx="3">
                  <c:v>62.73</c:v>
                </c:pt>
                <c:pt idx="4">
                  <c:v>57.38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05977880"/>
        <c:axId val="405973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1.56</c:v>
                </c:pt>
                <c:pt idx="1">
                  <c:v>1.7</c:v>
                </c:pt>
                <c:pt idx="2">
                  <c:v>-0.28000000000000003</c:v>
                </c:pt>
                <c:pt idx="3">
                  <c:v>-0.87</c:v>
                </c:pt>
                <c:pt idx="4">
                  <c:v>-6.36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05977880"/>
        <c:axId val="405973568"/>
      </c:lineChart>
      <c:catAx>
        <c:axId val="405977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5973568"/>
        <c:crosses val="autoZero"/>
        <c:auto val="1"/>
        <c:lblAlgn val="ctr"/>
        <c:lblOffset val="100"/>
        <c:tickLblSkip val="1"/>
        <c:tickMarkSkip val="1"/>
        <c:noMultiLvlLbl val="0"/>
      </c:catAx>
      <c:valAx>
        <c:axId val="405973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977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0.02</c:v>
                </c:pt>
                <c:pt idx="4">
                  <c:v>#N/A</c:v>
                </c:pt>
                <c:pt idx="5">
                  <c:v>0.01</c:v>
                </c:pt>
                <c:pt idx="6">
                  <c:v>#N/A</c:v>
                </c:pt>
                <c:pt idx="7">
                  <c:v>0</c:v>
                </c:pt>
                <c:pt idx="8">
                  <c:v>#N/A</c:v>
                </c:pt>
                <c:pt idx="9">
                  <c:v>0.03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宅地開発事業特別会計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0.42</c:v>
                </c:pt>
                <c:pt idx="2">
                  <c:v>#N/A</c:v>
                </c:pt>
                <c:pt idx="3">
                  <c:v>0.5</c:v>
                </c:pt>
                <c:pt idx="4">
                  <c:v>#N/A</c:v>
                </c:pt>
                <c:pt idx="5">
                  <c:v>0.56000000000000005</c:v>
                </c:pt>
                <c:pt idx="6">
                  <c:v>#N/A</c:v>
                </c:pt>
                <c:pt idx="7">
                  <c:v>0.24</c:v>
                </c:pt>
                <c:pt idx="8">
                  <c:v>#N/A</c:v>
                </c:pt>
                <c:pt idx="9">
                  <c:v>0.33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2.37</c:v>
                </c:pt>
                <c:pt idx="2">
                  <c:v>#N/A</c:v>
                </c:pt>
                <c:pt idx="3">
                  <c:v>2.61</c:v>
                </c:pt>
                <c:pt idx="4">
                  <c:v>#N/A</c:v>
                </c:pt>
                <c:pt idx="5">
                  <c:v>2.4</c:v>
                </c:pt>
                <c:pt idx="6">
                  <c:v>#N/A</c:v>
                </c:pt>
                <c:pt idx="7">
                  <c:v>1.66</c:v>
                </c:pt>
                <c:pt idx="8">
                  <c:v>#N/A</c:v>
                </c:pt>
                <c:pt idx="9">
                  <c:v>2.0699999999999998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3.48</c:v>
                </c:pt>
                <c:pt idx="2">
                  <c:v>#N/A</c:v>
                </c:pt>
                <c:pt idx="3">
                  <c:v>2.8</c:v>
                </c:pt>
                <c:pt idx="4">
                  <c:v>#N/A</c:v>
                </c:pt>
                <c:pt idx="5">
                  <c:v>3.21</c:v>
                </c:pt>
                <c:pt idx="6">
                  <c:v>#N/A</c:v>
                </c:pt>
                <c:pt idx="7">
                  <c:v>2.0299999999999998</c:v>
                </c:pt>
                <c:pt idx="8">
                  <c:v>#N/A</c:v>
                </c:pt>
                <c:pt idx="9">
                  <c:v>4.6500000000000004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8.43</c:v>
                </c:pt>
                <c:pt idx="2">
                  <c:v>#N/A</c:v>
                </c:pt>
                <c:pt idx="3">
                  <c:v>10.02</c:v>
                </c:pt>
                <c:pt idx="4">
                  <c:v>#N/A</c:v>
                </c:pt>
                <c:pt idx="5">
                  <c:v>12.31</c:v>
                </c:pt>
                <c:pt idx="6">
                  <c:v>#N/A</c:v>
                </c:pt>
                <c:pt idx="7">
                  <c:v>11</c:v>
                </c:pt>
                <c:pt idx="8">
                  <c:v>#N/A</c:v>
                </c:pt>
                <c:pt idx="9">
                  <c:v>10.07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05974352"/>
        <c:axId val="405974744"/>
      </c:barChart>
      <c:catAx>
        <c:axId val="405974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5974744"/>
        <c:crosses val="autoZero"/>
        <c:auto val="1"/>
        <c:lblAlgn val="ctr"/>
        <c:lblOffset val="100"/>
        <c:tickLblSkip val="1"/>
        <c:tickMarkSkip val="1"/>
        <c:noMultiLvlLbl val="0"/>
      </c:catAx>
      <c:valAx>
        <c:axId val="405974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9743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776</c:v>
                </c:pt>
                <c:pt idx="5">
                  <c:v>750</c:v>
                </c:pt>
                <c:pt idx="8">
                  <c:v>730</c:v>
                </c:pt>
                <c:pt idx="11">
                  <c:v>750</c:v>
                </c:pt>
                <c:pt idx="14">
                  <c:v>811</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37</c:v>
                </c:pt>
                <c:pt idx="3">
                  <c:v>56</c:v>
                </c:pt>
                <c:pt idx="6">
                  <c:v>19</c:v>
                </c:pt>
                <c:pt idx="9">
                  <c:v>7</c:v>
                </c:pt>
                <c:pt idx="12">
                  <c:v>4</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302</c:v>
                </c:pt>
                <c:pt idx="3">
                  <c:v>253</c:v>
                </c:pt>
                <c:pt idx="6">
                  <c:v>146</c:v>
                </c:pt>
                <c:pt idx="9">
                  <c:v>146</c:v>
                </c:pt>
                <c:pt idx="12">
                  <c:v>50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285</c:v>
                </c:pt>
                <c:pt idx="3">
                  <c:v>289</c:v>
                </c:pt>
                <c:pt idx="6">
                  <c:v>251</c:v>
                </c:pt>
                <c:pt idx="9">
                  <c:v>243</c:v>
                </c:pt>
                <c:pt idx="12">
                  <c:v>248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540</c:v>
                </c:pt>
                <c:pt idx="3">
                  <c:v>532</c:v>
                </c:pt>
                <c:pt idx="6">
                  <c:v>541</c:v>
                </c:pt>
                <c:pt idx="9">
                  <c:v>603</c:v>
                </c:pt>
                <c:pt idx="12">
                  <c:v>696</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05972000"/>
        <c:axId val="4059782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388</c:v>
                </c:pt>
                <c:pt idx="2">
                  <c:v>#N/A</c:v>
                </c:pt>
                <c:pt idx="3">
                  <c:v>#N/A</c:v>
                </c:pt>
                <c:pt idx="4">
                  <c:v>380</c:v>
                </c:pt>
                <c:pt idx="5">
                  <c:v>#N/A</c:v>
                </c:pt>
                <c:pt idx="6">
                  <c:v>#N/A</c:v>
                </c:pt>
                <c:pt idx="7">
                  <c:v>227</c:v>
                </c:pt>
                <c:pt idx="8">
                  <c:v>#N/A</c:v>
                </c:pt>
                <c:pt idx="9">
                  <c:v>#N/A</c:v>
                </c:pt>
                <c:pt idx="10">
                  <c:v>249</c:v>
                </c:pt>
                <c:pt idx="11">
                  <c:v>#N/A</c:v>
                </c:pt>
                <c:pt idx="12">
                  <c:v>#N/A</c:v>
                </c:pt>
                <c:pt idx="13">
                  <c:v>187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05972000"/>
        <c:axId val="405978272"/>
      </c:lineChart>
      <c:catAx>
        <c:axId val="405972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5978272"/>
        <c:crosses val="autoZero"/>
        <c:auto val="1"/>
        <c:lblAlgn val="ctr"/>
        <c:lblOffset val="100"/>
        <c:tickLblSkip val="1"/>
        <c:tickMarkSkip val="1"/>
        <c:noMultiLvlLbl val="0"/>
      </c:catAx>
      <c:valAx>
        <c:axId val="405978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972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7243</c:v>
                </c:pt>
                <c:pt idx="5">
                  <c:v>7215</c:v>
                </c:pt>
                <c:pt idx="8">
                  <c:v>7292</c:v>
                </c:pt>
                <c:pt idx="11">
                  <c:v>7346</c:v>
                </c:pt>
                <c:pt idx="14">
                  <c:v>7410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334</c:v>
                </c:pt>
                <c:pt idx="5">
                  <c:v>309</c:v>
                </c:pt>
                <c:pt idx="8">
                  <c:v>261</c:v>
                </c:pt>
                <c:pt idx="11">
                  <c:v>251</c:v>
                </c:pt>
                <c:pt idx="14">
                  <c:v>228</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2619</c:v>
                </c:pt>
                <c:pt idx="5">
                  <c:v>2710</c:v>
                </c:pt>
                <c:pt idx="8">
                  <c:v>2720</c:v>
                </c:pt>
                <c:pt idx="11">
                  <c:v>2940</c:v>
                </c:pt>
                <c:pt idx="14">
                  <c:v>2696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1168</c:v>
                </c:pt>
                <c:pt idx="3">
                  <c:v>1152</c:v>
                </c:pt>
                <c:pt idx="6">
                  <c:v>1076</c:v>
                </c:pt>
                <c:pt idx="9">
                  <c:v>1040</c:v>
                </c:pt>
                <c:pt idx="12">
                  <c:v>886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665</c:v>
                </c:pt>
                <c:pt idx="3">
                  <c:v>583</c:v>
                </c:pt>
                <c:pt idx="6">
                  <c:v>462</c:v>
                </c:pt>
                <c:pt idx="9">
                  <c:v>342</c:v>
                </c:pt>
                <c:pt idx="12">
                  <c:v>279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3709</c:v>
                </c:pt>
                <c:pt idx="3">
                  <c:v>3698</c:v>
                </c:pt>
                <c:pt idx="6">
                  <c:v>3628</c:v>
                </c:pt>
                <c:pt idx="9">
                  <c:v>3443</c:v>
                </c:pt>
                <c:pt idx="12">
                  <c:v>3362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5321</c:v>
                </c:pt>
                <c:pt idx="3">
                  <c:v>5412</c:v>
                </c:pt>
                <c:pt idx="6">
                  <c:v>6151</c:v>
                </c:pt>
                <c:pt idx="9">
                  <c:v>6410</c:v>
                </c:pt>
                <c:pt idx="12">
                  <c:v>6438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05976312"/>
        <c:axId val="4059755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669</c:v>
                </c:pt>
                <c:pt idx="2">
                  <c:v>#N/A</c:v>
                </c:pt>
                <c:pt idx="3">
                  <c:v>#N/A</c:v>
                </c:pt>
                <c:pt idx="4">
                  <c:v>612</c:v>
                </c:pt>
                <c:pt idx="5">
                  <c:v>#N/A</c:v>
                </c:pt>
                <c:pt idx="6">
                  <c:v>#N/A</c:v>
                </c:pt>
                <c:pt idx="7">
                  <c:v>1044</c:v>
                </c:pt>
                <c:pt idx="8">
                  <c:v>#N/A</c:v>
                </c:pt>
                <c:pt idx="9">
                  <c:v>#N/A</c:v>
                </c:pt>
                <c:pt idx="10">
                  <c:v>697</c:v>
                </c:pt>
                <c:pt idx="11">
                  <c:v>#N/A</c:v>
                </c:pt>
                <c:pt idx="12">
                  <c:v>#N/A</c:v>
                </c:pt>
                <c:pt idx="13">
                  <c:v>630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05976312"/>
        <c:axId val="405975528"/>
      </c:lineChart>
      <c:catAx>
        <c:axId val="405976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5975528"/>
        <c:crosses val="autoZero"/>
        <c:auto val="1"/>
        <c:lblAlgn val="ctr"/>
        <c:lblOffset val="100"/>
        <c:tickLblSkip val="1"/>
        <c:tickMarkSkip val="1"/>
        <c:noMultiLvlLbl val="0"/>
      </c:catAx>
      <c:valAx>
        <c:axId val="405975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976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{4DE91122-495F-43B8-8D24-631DA50564A0}</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{FD836C5D-902B-4190-B46A-6FE8FB192140}</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{174D68D4-4FE0-4B5C-8DBD-F812E49750A6}</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{C17D6386-BCE2-4363-985D-7E92FC437E21}</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{54BE664E-E777-4A5E-9F4A-657F29ABCFEC}</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43.5</c:v>
                </c:pt>
              </c:numCache>
            </c:numRef>
          </c:xVal>
          <c:yVal>
            <c:numRef>
              <c:f>公会計指標分析・財政指標組合せ分析表!$K$51:$O$51</c:f>
              <c:numCache>
                <c:formatCode>#,##0.0;"▲ "#,##0.0</c:formatCode>
                <c:ptCount val="5"/>
                <c:pt idx="3">
                  <c:v>20.100000000000001</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{B4ABC1A0-7A3E-4303-8D84-8F77D10DCA1F}</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{1851E142-8750-4337-A1BD-D25140DFDF73}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{2520E5D3-9428-445A-B235-5DBF0B4F43D5}</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{4BB0ED2D-89FC-48A4-BDEA-8D0A7FFD7DE6}</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{D1373BDA-6683-40A2-8F37-C872BAA2B6B3}</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55.6</c:v>
                </c:pt>
              </c:numCache>
            </c:numRef>
          </c:xVal>
          <c:yVal>
            <c:numRef>
              <c:f>公会計指標分析・財政指標組合せ分析表!$K$55:$O$55</c:f>
              <c:numCache>
                <c:formatCode>#,##0.0;"▲ "#,##0.0</c:formatCode>
                <c:ptCount val="5"/>
                <c:pt idx="3">
                  <c:v>58.9</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46016608"/>
        <c:axId val="446014648"/>
      </c:scatterChart>
      <c:valAx>
        <c:axId val="446016608"/>
        <c:scaling>
          <c:orientation val="minMax"/>
          <c:max val="57"/>
          <c:min val="4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6014648"/>
        <c:crosses val="autoZero"/>
        <c:crossBetween val="midCat"/>
      </c:valAx>
      <c:valAx>
        <c:axId val="446014648"/>
        <c:scaling>
          <c:orientation val="minMax"/>
          <c:max val="66"/>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60166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{9C96ED99-3E20-49C4-AF7F-C0A24F289A86}</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{9C8B2F94-2C81-4B11-B643-A95636E27795}</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{000575FB-E33B-4FD5-9D61-D5518B380C64}</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{C4EA6701-4F01-451D-A1C9-DB15E44A12CC}</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{D490B72B-AA96-4355-A9CC-90B330FBCB72}</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c:v>
                </c:pt>
                <c:pt idx="1">
                  <c:v>11.6</c:v>
                </c:pt>
                <c:pt idx="2">
                  <c:v>9.6999999999999993</c:v>
                </c:pt>
                <c:pt idx="3">
                  <c:v>8.3000000000000007</c:v>
                </c:pt>
                <c:pt idx="4">
                  <c:v>6.4</c:v>
                </c:pt>
              </c:numCache>
            </c:numRef>
          </c:xVal>
          <c:yVal>
            <c:numRef>
              <c:f>公会計指標分析・財政指標組合せ分析表!$K$73:$O$73</c:f>
              <c:numCache>
                <c:formatCode>#,##0.0;"▲ "#,##0.0</c:formatCode>
                <c:ptCount val="5"/>
                <c:pt idx="0">
                  <c:v>19.600000000000001</c:v>
                </c:pt>
                <c:pt idx="1">
                  <c:v>17.8</c:v>
                </c:pt>
                <c:pt idx="2">
                  <c:v>30.9</c:v>
                </c:pt>
                <c:pt idx="3">
                  <c:v>20.100000000000001</c:v>
                </c:pt>
                <c:pt idx="4">
                  <c:v>18.600000000000001</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{6826D75C-98C5-4F93-B382-D69412FD815E}</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{9B306E15-357C-43E4-9EA6-4C3F06145A78}</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{E76CE55A-E561-4701-A059-4DE1CC763610}</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{6A5E0B25-60F6-48D7-AB73-62D034F3BA69}</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{CAC46249-173B-49C7-A9D2-1AED5EE2BC1D}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13.3</c:v>
                </c:pt>
                <c:pt idx="1">
                  <c:v>12.5</c:v>
                </c:pt>
                <c:pt idx="2">
                  <c:v>11.5</c:v>
                </c:pt>
                <c:pt idx="3">
                  <c:v>10.8</c:v>
                </c:pt>
                <c:pt idx="4">
                  <c:v>10.199999999999999</c:v>
                </c:pt>
              </c:numCache>
            </c:numRef>
          </c:xVal>
          <c:yVal>
            <c:numRef>
              <c:f>公会計指標分析・財政指標組合せ分析表!$K$77:$O$77</c:f>
              <c:numCache>
                <c:formatCode>#,##0.0;"▲ "#,##0.0</c:formatCode>
                <c:ptCount val="5"/>
                <c:pt idx="0">
                  <c:v>64.7</c:v>
                </c:pt>
                <c:pt idx="1">
                  <c:v>55.2</c:v>
                </c:pt>
                <c:pt idx="2">
                  <c:v>54</c:v>
                </c:pt>
                <c:pt idx="3">
                  <c:v>58.9</c:v>
                </c:pt>
                <c:pt idx="4">
                  <c:v>51.4</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46009944"/>
        <c:axId val="446017000"/>
      </c:scatterChart>
      <c:valAx>
        <c:axId val="446009944"/>
        <c:scaling>
          <c:orientation val="minMax"/>
          <c:max val="13.9"/>
          <c:min val="5.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6017000"/>
        <c:crosses val="autoZero"/>
        <c:crossBetween val="midCat"/>
      </c:valAx>
      <c:valAx>
        <c:axId val="446017000"/>
        <c:scaling>
          <c:orientation val="minMax"/>
          <c:max val="73"/>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600994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■元利償還金</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合併後からの起債抑制策により減少傾向にあったが、平成</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年度から増に転じている。平成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年度における伸びは合併特例事業債元利償還金の増を主な要因とするものである。</a:t>
          </a:r>
          <a:endParaRPr lang="ja-JP" altLang="ja-JP" sz="1100">
            <a:effectLst/>
          </a:endParaRPr>
        </a:p>
        <a:p>
          <a:r>
            <a:rPr kumimoji="1" lang="ja-JP" altLang="ja-JP" sz="1000">
              <a:solidFill>
                <a:schemeClr val="dk1"/>
              </a:solidFill>
              <a:effectLst/>
              <a:latin typeface="+mn-lt"/>
              <a:ea typeface="+mn-ea"/>
              <a:cs typeface="+mn-cs"/>
            </a:rPr>
            <a:t>■公営事業債の元利償還金に対する繰入金</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公共下水道事業に対するものが主である。終末処理場の設備更新事業や面整備事業に係るものであり、当面はこの水準で推移するものと考えられる。</a:t>
          </a:r>
          <a:endParaRPr lang="ja-JP" altLang="ja-JP" sz="1100">
            <a:effectLst/>
          </a:endParaRPr>
        </a:p>
        <a:p>
          <a:r>
            <a:rPr kumimoji="1" lang="ja-JP" altLang="ja-JP" sz="1000">
              <a:solidFill>
                <a:schemeClr val="dk1"/>
              </a:solidFill>
              <a:effectLst/>
              <a:latin typeface="+mn-lt"/>
              <a:ea typeface="+mn-ea"/>
              <a:cs typeface="+mn-cs"/>
            </a:rPr>
            <a:t>■組合等が起こした地方債の元利償還金に対する負担金等</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前年</a:t>
          </a:r>
          <a:r>
            <a:rPr kumimoji="1" lang="ja-JP" altLang="en-US" sz="1000">
              <a:solidFill>
                <a:schemeClr val="dk1"/>
              </a:solidFill>
              <a:effectLst/>
              <a:latin typeface="+mn-lt"/>
              <a:ea typeface="+mn-ea"/>
              <a:cs typeface="+mn-cs"/>
            </a:rPr>
            <a:t>に比べ大幅に減少し</a:t>
          </a:r>
          <a:r>
            <a:rPr kumimoji="1" lang="ja-JP" altLang="ja-JP" sz="1000">
              <a:solidFill>
                <a:schemeClr val="dk1"/>
              </a:solidFill>
              <a:effectLst/>
              <a:latin typeface="+mn-lt"/>
              <a:ea typeface="+mn-ea"/>
              <a:cs typeface="+mn-cs"/>
            </a:rPr>
            <a:t>た。八代広域行政事務組合（消防施設等）、八代生活環境事務組合（ごみ処理施設等）、氷川町及び八代市中学校組合（中学校）に係るものであり、八代生活環境事務組合分については、旧６ヶ町村の交付税算入分を一括負担している。</a:t>
          </a:r>
          <a:r>
            <a:rPr kumimoji="1" lang="ja-JP" altLang="en-US" sz="1000">
              <a:solidFill>
                <a:schemeClr val="dk1"/>
              </a:solidFill>
              <a:effectLst/>
              <a:latin typeface="+mn-lt"/>
              <a:ea typeface="+mn-ea"/>
              <a:cs typeface="+mn-cs"/>
            </a:rPr>
            <a:t>今年度の減少は、八代生活環境事務組合が発行した起債の償還が一部完了したことによるもの。</a:t>
          </a:r>
          <a:endParaRPr lang="ja-JP" altLang="ja-JP" sz="1100">
            <a:effectLst/>
          </a:endParaRPr>
        </a:p>
        <a:p>
          <a:r>
            <a:rPr kumimoji="1" lang="ja-JP" altLang="ja-JP" sz="1000">
              <a:solidFill>
                <a:schemeClr val="dk1"/>
              </a:solidFill>
              <a:effectLst/>
              <a:latin typeface="+mn-lt"/>
              <a:ea typeface="+mn-ea"/>
              <a:cs typeface="+mn-cs"/>
            </a:rPr>
            <a:t>■算入公債費等</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財政運営に有利な交付税措置のある起債の選択に努めている。平成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年度は、合併特例事業債</a:t>
          </a:r>
          <a:r>
            <a:rPr kumimoji="1" lang="ja-JP" altLang="en-US" sz="1000">
              <a:solidFill>
                <a:schemeClr val="dk1"/>
              </a:solidFill>
              <a:effectLst/>
              <a:latin typeface="+mn-lt"/>
              <a:ea typeface="+mn-ea"/>
              <a:cs typeface="+mn-cs"/>
            </a:rPr>
            <a:t>償還費が増加したことにより、昨年に比べ増となった</a:t>
          </a:r>
          <a:r>
            <a:rPr kumimoji="1" lang="ja-JP" altLang="ja-JP" sz="1000">
              <a:solidFill>
                <a:schemeClr val="dk1"/>
              </a:solidFill>
              <a:effectLst/>
              <a:latin typeface="+mn-lt"/>
              <a:ea typeface="+mn-ea"/>
              <a:cs typeface="+mn-cs"/>
            </a:rPr>
            <a:t>。</a:t>
          </a:r>
          <a:endParaRPr lang="ja-JP" altLang="ja-JP" sz="1100">
            <a:effectLst/>
          </a:endParaRPr>
        </a:p>
        <a:p>
          <a:r>
            <a:rPr kumimoji="1" lang="ja-JP" altLang="ja-JP" sz="1000">
              <a:solidFill>
                <a:schemeClr val="dk1"/>
              </a:solidFill>
              <a:effectLst/>
              <a:latin typeface="+mn-lt"/>
              <a:ea typeface="+mn-ea"/>
              <a:cs typeface="+mn-cs"/>
            </a:rPr>
            <a:t>■実質公債費比率の分子</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八代生活環境事務組合分の負担金</a:t>
          </a:r>
          <a:r>
            <a:rPr kumimoji="1" lang="ja-JP" altLang="ja-JP" sz="1000">
              <a:solidFill>
                <a:sysClr val="windowText" lastClr="000000"/>
              </a:solidFill>
              <a:effectLst/>
              <a:latin typeface="+mn-lt"/>
              <a:ea typeface="+mn-ea"/>
              <a:cs typeface="+mn-cs"/>
            </a:rPr>
            <a:t>の</a:t>
          </a:r>
          <a:r>
            <a:rPr kumimoji="1" lang="ja-JP" altLang="en-US" sz="1000">
              <a:solidFill>
                <a:sysClr val="windowText" lastClr="000000"/>
              </a:solidFill>
              <a:effectLst/>
              <a:latin typeface="+mn-lt"/>
              <a:ea typeface="+mn-ea"/>
              <a:cs typeface="+mn-cs"/>
            </a:rPr>
            <a:t>減により</a:t>
          </a:r>
          <a:r>
            <a:rPr kumimoji="1" lang="ja-JP" altLang="ja-JP" sz="1000">
              <a:solidFill>
                <a:sysClr val="windowText" lastClr="000000"/>
              </a:solidFill>
              <a:effectLst/>
              <a:latin typeface="+mn-lt"/>
              <a:ea typeface="+mn-ea"/>
              <a:cs typeface="+mn-cs"/>
            </a:rPr>
            <a:t>、前年</a:t>
          </a:r>
          <a:r>
            <a:rPr kumimoji="1" lang="ja-JP" altLang="en-US" sz="1000">
              <a:solidFill>
                <a:sysClr val="windowText" lastClr="000000"/>
              </a:solidFill>
              <a:effectLst/>
              <a:latin typeface="+mn-lt"/>
              <a:ea typeface="+mn-ea"/>
              <a:cs typeface="+mn-cs"/>
            </a:rPr>
            <a:t>度</a:t>
          </a:r>
          <a:r>
            <a:rPr kumimoji="1" lang="ja-JP" altLang="ja-JP" sz="1000">
              <a:solidFill>
                <a:sysClr val="windowText" lastClr="000000"/>
              </a:solidFill>
              <a:effectLst/>
              <a:latin typeface="+mn-lt"/>
              <a:ea typeface="+mn-ea"/>
              <a:cs typeface="+mn-cs"/>
            </a:rPr>
            <a:t>に比べ</a:t>
          </a:r>
          <a:r>
            <a:rPr kumimoji="1" lang="ja-JP" altLang="en-US" sz="1000">
              <a:solidFill>
                <a:sysClr val="windowText" lastClr="000000"/>
              </a:solidFill>
              <a:effectLst/>
              <a:latin typeface="+mn-lt"/>
              <a:ea typeface="+mn-ea"/>
              <a:cs typeface="+mn-cs"/>
            </a:rPr>
            <a:t>減少</a:t>
          </a:r>
          <a:r>
            <a:rPr kumimoji="1" lang="ja-JP" altLang="ja-JP" sz="1000">
              <a:solidFill>
                <a:sysClr val="windowText" lastClr="000000"/>
              </a:solidFill>
              <a:effectLst/>
              <a:latin typeface="+mn-lt"/>
              <a:ea typeface="+mn-ea"/>
              <a:cs typeface="+mn-cs"/>
            </a:rPr>
            <a:t>した。</a:t>
          </a:r>
          <a:endParaRPr lang="ja-JP" altLang="ja-JP" sz="11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■一般会計等に係る地方債の現在高</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平成</a:t>
          </a:r>
          <a:r>
            <a:rPr kumimoji="1" lang="en-US" altLang="ja-JP" sz="900">
              <a:solidFill>
                <a:schemeClr val="dk1"/>
              </a:solidFill>
              <a:effectLst/>
              <a:latin typeface="+mn-lt"/>
              <a:ea typeface="+mn-ea"/>
              <a:cs typeface="+mn-cs"/>
            </a:rPr>
            <a:t>24</a:t>
          </a:r>
          <a:r>
            <a:rPr kumimoji="1" lang="ja-JP" altLang="ja-JP" sz="900">
              <a:solidFill>
                <a:schemeClr val="dk1"/>
              </a:solidFill>
              <a:effectLst/>
              <a:latin typeface="+mn-lt"/>
              <a:ea typeface="+mn-ea"/>
              <a:cs typeface="+mn-cs"/>
            </a:rPr>
            <a:t>年度以降増加傾向を示している。平成</a:t>
          </a:r>
          <a:r>
            <a:rPr kumimoji="1" lang="en-US" altLang="ja-JP" sz="900">
              <a:solidFill>
                <a:schemeClr val="dk1"/>
              </a:solidFill>
              <a:effectLst/>
              <a:latin typeface="+mn-lt"/>
              <a:ea typeface="+mn-ea"/>
              <a:cs typeface="+mn-cs"/>
            </a:rPr>
            <a:t>28</a:t>
          </a:r>
          <a:r>
            <a:rPr kumimoji="1" lang="ja-JP" altLang="ja-JP" sz="900">
              <a:solidFill>
                <a:schemeClr val="dk1"/>
              </a:solidFill>
              <a:effectLst/>
              <a:latin typeface="+mn-lt"/>
              <a:ea typeface="+mn-ea"/>
              <a:cs typeface="+mn-cs"/>
            </a:rPr>
            <a:t>年度における伸びは町道新設改良事業や</a:t>
          </a:r>
          <a:r>
            <a:rPr kumimoji="1" lang="ja-JP" altLang="en-US" sz="900">
              <a:solidFill>
                <a:schemeClr val="dk1"/>
              </a:solidFill>
              <a:effectLst/>
              <a:latin typeface="+mn-lt"/>
              <a:ea typeface="+mn-ea"/>
              <a:cs typeface="+mn-cs"/>
            </a:rPr>
            <a:t>竜北福祉センター給湯設備改修事業実施</a:t>
          </a:r>
          <a:r>
            <a:rPr kumimoji="1" lang="ja-JP" altLang="ja-JP" sz="900">
              <a:solidFill>
                <a:schemeClr val="dk1"/>
              </a:solidFill>
              <a:effectLst/>
              <a:latin typeface="+mn-lt"/>
              <a:ea typeface="+mn-ea"/>
              <a:cs typeface="+mn-cs"/>
            </a:rPr>
            <a:t>に係る合併特例事業債の増が主な要因である。</a:t>
          </a:r>
          <a:endParaRPr lang="ja-JP" altLang="ja-JP" sz="900">
            <a:effectLst/>
          </a:endParaRPr>
        </a:p>
        <a:p>
          <a:r>
            <a:rPr kumimoji="1" lang="ja-JP" altLang="ja-JP" sz="900">
              <a:solidFill>
                <a:schemeClr val="dk1"/>
              </a:solidFill>
              <a:effectLst/>
              <a:latin typeface="+mn-lt"/>
              <a:ea typeface="+mn-ea"/>
              <a:cs typeface="+mn-cs"/>
            </a:rPr>
            <a:t>■公営企業債等繰入見込額</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起債の抑制により下水道事業や宅地開発事業における起債現在高が減少していること、加えて下水道事業において、平成</a:t>
          </a:r>
          <a:r>
            <a:rPr kumimoji="1" lang="en-US" altLang="ja-JP" sz="900">
              <a:solidFill>
                <a:schemeClr val="dk1"/>
              </a:solidFill>
              <a:effectLst/>
              <a:latin typeface="+mn-lt"/>
              <a:ea typeface="+mn-ea"/>
              <a:cs typeface="+mn-cs"/>
            </a:rPr>
            <a:t>22</a:t>
          </a:r>
          <a:r>
            <a:rPr kumimoji="1" lang="ja-JP" altLang="ja-JP" sz="900">
              <a:solidFill>
                <a:schemeClr val="dk1"/>
              </a:solidFill>
              <a:effectLst/>
              <a:latin typeface="+mn-lt"/>
              <a:ea typeface="+mn-ea"/>
              <a:cs typeface="+mn-cs"/>
            </a:rPr>
            <a:t>年度から平成</a:t>
          </a:r>
          <a:r>
            <a:rPr kumimoji="1" lang="en-US" altLang="ja-JP" sz="900">
              <a:solidFill>
                <a:schemeClr val="dk1"/>
              </a:solidFill>
              <a:effectLst/>
              <a:latin typeface="+mn-lt"/>
              <a:ea typeface="+mn-ea"/>
              <a:cs typeface="+mn-cs"/>
            </a:rPr>
            <a:t>24</a:t>
          </a:r>
          <a:r>
            <a:rPr kumimoji="1" lang="ja-JP" altLang="ja-JP" sz="900">
              <a:solidFill>
                <a:schemeClr val="dk1"/>
              </a:solidFill>
              <a:effectLst/>
              <a:latin typeface="+mn-lt"/>
              <a:ea typeface="+mn-ea"/>
              <a:cs typeface="+mn-cs"/>
            </a:rPr>
            <a:t>年度にかけて公的資金補償金免除繰上償還を実施したことから、繰入見込額は減少を続けている。</a:t>
          </a:r>
          <a:endParaRPr lang="ja-JP" altLang="ja-JP" sz="900">
            <a:effectLst/>
          </a:endParaRPr>
        </a:p>
        <a:p>
          <a:r>
            <a:rPr kumimoji="1" lang="ja-JP" altLang="ja-JP" sz="900">
              <a:solidFill>
                <a:schemeClr val="dk1"/>
              </a:solidFill>
              <a:effectLst/>
              <a:latin typeface="+mn-lt"/>
              <a:ea typeface="+mn-ea"/>
              <a:cs typeface="+mn-cs"/>
            </a:rPr>
            <a:t>■組合等負担等見込額</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八代広域行政事務組合の地方債現在高が増加したものの、氷川町及び八代市中学校組合</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八代生活環境事務組合の地方債現在高が大きく減少したことで、負担見込額は減となった。</a:t>
          </a:r>
          <a:endParaRPr lang="ja-JP" altLang="ja-JP" sz="900">
            <a:effectLst/>
          </a:endParaRPr>
        </a:p>
        <a:p>
          <a:r>
            <a:rPr kumimoji="1" lang="ja-JP" altLang="ja-JP" sz="900">
              <a:solidFill>
                <a:schemeClr val="dk1"/>
              </a:solidFill>
              <a:effectLst/>
              <a:latin typeface="+mn-lt"/>
              <a:ea typeface="+mn-ea"/>
              <a:cs typeface="+mn-cs"/>
            </a:rPr>
            <a:t>■退職手当負担見込額</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退職手当支給事務の処理を行う一部事務組合の積立不足額の減が要因となり減少した。</a:t>
          </a:r>
          <a:endParaRPr lang="ja-JP" altLang="ja-JP" sz="900">
            <a:effectLst/>
          </a:endParaRPr>
        </a:p>
        <a:p>
          <a:r>
            <a:rPr kumimoji="1" lang="ja-JP" altLang="ja-JP" sz="900">
              <a:solidFill>
                <a:schemeClr val="dk1"/>
              </a:solidFill>
              <a:effectLst/>
              <a:latin typeface="+mn-lt"/>
              <a:ea typeface="+mn-ea"/>
              <a:cs typeface="+mn-cs"/>
            </a:rPr>
            <a:t>■充当可能基金</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交付税合併算定替の終了に備えた財政調整基金の</a:t>
          </a:r>
          <a:r>
            <a:rPr kumimoji="1" lang="ja-JP" altLang="en-US" sz="900">
              <a:solidFill>
                <a:schemeClr val="dk1"/>
              </a:solidFill>
              <a:effectLst/>
              <a:latin typeface="+mn-lt"/>
              <a:ea typeface="+mn-ea"/>
              <a:cs typeface="+mn-cs"/>
            </a:rPr>
            <a:t>減</a:t>
          </a:r>
          <a:r>
            <a:rPr kumimoji="1" lang="ja-JP" altLang="ja-JP" sz="900">
              <a:solidFill>
                <a:schemeClr val="dk1"/>
              </a:solidFill>
              <a:effectLst/>
              <a:latin typeface="+mn-lt"/>
              <a:ea typeface="+mn-ea"/>
              <a:cs typeface="+mn-cs"/>
            </a:rPr>
            <a:t>を主な要因として</a:t>
          </a:r>
          <a:r>
            <a:rPr kumimoji="1" lang="ja-JP" altLang="en-US" sz="900">
              <a:solidFill>
                <a:schemeClr val="dk1"/>
              </a:solidFill>
              <a:effectLst/>
              <a:latin typeface="+mn-lt"/>
              <a:ea typeface="+mn-ea"/>
              <a:cs typeface="+mn-cs"/>
            </a:rPr>
            <a:t>減となった</a:t>
          </a:r>
          <a:r>
            <a:rPr kumimoji="1" lang="ja-JP" altLang="ja-JP" sz="900">
              <a:solidFill>
                <a:schemeClr val="dk1"/>
              </a:solidFill>
              <a:effectLst/>
              <a:latin typeface="+mn-lt"/>
              <a:ea typeface="+mn-ea"/>
              <a:cs typeface="+mn-cs"/>
            </a:rPr>
            <a:t>。</a:t>
          </a:r>
          <a:endParaRPr lang="ja-JP" altLang="ja-JP" sz="900">
            <a:effectLst/>
          </a:endParaRPr>
        </a:p>
        <a:p>
          <a:r>
            <a:rPr kumimoji="1" lang="ja-JP" altLang="ja-JP" sz="900">
              <a:solidFill>
                <a:schemeClr val="dk1"/>
              </a:solidFill>
              <a:effectLst/>
              <a:latin typeface="+mn-lt"/>
              <a:ea typeface="+mn-ea"/>
              <a:cs typeface="+mn-cs"/>
            </a:rPr>
            <a:t>■充当可能特定歳入</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住宅使用料の公営住宅建設事業債元金償還金に対する充当率が低下してきていることから減となった。</a:t>
          </a:r>
          <a:endParaRPr lang="ja-JP" altLang="ja-JP" sz="900">
            <a:effectLst/>
          </a:endParaRPr>
        </a:p>
        <a:p>
          <a:r>
            <a:rPr kumimoji="1" lang="ja-JP" altLang="ja-JP" sz="900">
              <a:solidFill>
                <a:schemeClr val="dk1"/>
              </a:solidFill>
              <a:effectLst/>
              <a:latin typeface="+mn-lt"/>
              <a:ea typeface="+mn-ea"/>
              <a:cs typeface="+mn-cs"/>
            </a:rPr>
            <a:t>■基準財政需要額算入見込額</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合併特例債元利償還金に対する算入見込増が大きな要因となり増加した。</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■将来負担比率の分子</a:t>
          </a:r>
          <a:r>
            <a:rPr kumimoji="1" lang="en-US" altLang="ja-JP"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地方債現在高は増加し</a:t>
          </a:r>
          <a:r>
            <a:rPr kumimoji="1" lang="ja-JP" altLang="en-US" sz="900">
              <a:solidFill>
                <a:sysClr val="windowText" lastClr="000000"/>
              </a:solidFill>
              <a:effectLst/>
              <a:latin typeface="+mn-lt"/>
              <a:ea typeface="+mn-ea"/>
              <a:cs typeface="+mn-cs"/>
            </a:rPr>
            <a:t>たものの</a:t>
          </a:r>
          <a:r>
            <a:rPr kumimoji="1" lang="ja-JP" altLang="ja-JP" sz="900">
              <a:solidFill>
                <a:sysClr val="windowText" lastClr="000000"/>
              </a:solidFill>
              <a:effectLst/>
              <a:latin typeface="+mn-lt"/>
              <a:ea typeface="+mn-ea"/>
              <a:cs typeface="+mn-cs"/>
            </a:rPr>
            <a:t>、公営企業債等繰入見込額や組合等負担等見込額</a:t>
          </a:r>
          <a:r>
            <a:rPr kumimoji="1" lang="ja-JP" altLang="en-US" sz="900">
              <a:solidFill>
                <a:sysClr val="windowText" lastClr="000000"/>
              </a:solidFill>
              <a:effectLst/>
              <a:latin typeface="+mn-lt"/>
              <a:ea typeface="+mn-ea"/>
              <a:cs typeface="+mn-cs"/>
            </a:rPr>
            <a:t>が</a:t>
          </a:r>
          <a:r>
            <a:rPr kumimoji="1" lang="ja-JP" altLang="ja-JP" sz="900">
              <a:solidFill>
                <a:sysClr val="windowText" lastClr="000000"/>
              </a:solidFill>
              <a:effectLst/>
              <a:latin typeface="+mn-lt"/>
              <a:ea typeface="+mn-ea"/>
              <a:cs typeface="+mn-cs"/>
            </a:rPr>
            <a:t>減</a:t>
          </a:r>
          <a:r>
            <a:rPr kumimoji="1" lang="ja-JP" altLang="en-US" sz="900">
              <a:solidFill>
                <a:sysClr val="windowText" lastClr="000000"/>
              </a:solidFill>
              <a:effectLst/>
              <a:latin typeface="+mn-lt"/>
              <a:ea typeface="+mn-ea"/>
              <a:cs typeface="+mn-cs"/>
            </a:rPr>
            <a:t>少したこと</a:t>
          </a:r>
          <a:r>
            <a:rPr kumimoji="1" lang="ja-JP" altLang="ja-JP" sz="900">
              <a:solidFill>
                <a:sysClr val="windowText" lastClr="000000"/>
              </a:solidFill>
              <a:effectLst/>
              <a:latin typeface="+mn-lt"/>
              <a:ea typeface="+mn-ea"/>
              <a:cs typeface="+mn-cs"/>
            </a:rPr>
            <a:t>により将来負担額が減となったこと、また、基金</a:t>
          </a:r>
          <a:r>
            <a:rPr kumimoji="1" lang="ja-JP" altLang="en-US" sz="900">
              <a:solidFill>
                <a:sysClr val="windowText" lastClr="000000"/>
              </a:solidFill>
              <a:effectLst/>
              <a:latin typeface="+mn-lt"/>
              <a:ea typeface="+mn-ea"/>
              <a:cs typeface="+mn-cs"/>
            </a:rPr>
            <a:t>及び特定収入</a:t>
          </a:r>
          <a:r>
            <a:rPr kumimoji="1" lang="ja-JP" altLang="ja-JP" sz="900">
              <a:solidFill>
                <a:sysClr val="windowText" lastClr="000000"/>
              </a:solidFill>
              <a:effectLst/>
              <a:latin typeface="+mn-lt"/>
              <a:ea typeface="+mn-ea"/>
              <a:cs typeface="+mn-cs"/>
            </a:rPr>
            <a:t>は減少したものの基準財政需要額算入見込額</a:t>
          </a:r>
          <a:r>
            <a:rPr kumimoji="1" lang="ja-JP" altLang="en-US" sz="900">
              <a:solidFill>
                <a:sysClr val="windowText" lastClr="000000"/>
              </a:solidFill>
              <a:effectLst/>
              <a:latin typeface="+mn-lt"/>
              <a:ea typeface="+mn-ea"/>
              <a:cs typeface="+mn-cs"/>
            </a:rPr>
            <a:t>が増加したことで</a:t>
          </a:r>
          <a:r>
            <a:rPr kumimoji="1" lang="ja-JP" altLang="ja-JP" sz="900">
              <a:solidFill>
                <a:sysClr val="windowText" lastClr="000000"/>
              </a:solidFill>
              <a:effectLst/>
              <a:latin typeface="+mn-lt"/>
              <a:ea typeface="+mn-ea"/>
              <a:cs typeface="+mn-cs"/>
            </a:rPr>
            <a:t>充当可能財源が</a:t>
          </a:r>
          <a:r>
            <a:rPr kumimoji="1" lang="ja-JP" altLang="en-US" sz="900">
              <a:solidFill>
                <a:sysClr val="windowText" lastClr="000000"/>
              </a:solidFill>
              <a:effectLst/>
              <a:latin typeface="+mn-lt"/>
              <a:ea typeface="+mn-ea"/>
              <a:cs typeface="+mn-cs"/>
            </a:rPr>
            <a:t>微減となったため</a:t>
          </a:r>
          <a:r>
            <a:rPr kumimoji="1" lang="ja-JP" altLang="ja-JP" sz="900">
              <a:solidFill>
                <a:sysClr val="windowText" lastClr="000000"/>
              </a:solidFill>
              <a:effectLst/>
              <a:latin typeface="+mn-lt"/>
              <a:ea typeface="+mn-ea"/>
              <a:cs typeface="+mn-cs"/>
            </a:rPr>
            <a:t>、</a:t>
          </a:r>
          <a:r>
            <a:rPr kumimoji="1" lang="ja-JP" altLang="en-US" sz="900">
              <a:solidFill>
                <a:sysClr val="windowText" lastClr="000000"/>
              </a:solidFill>
              <a:effectLst/>
              <a:latin typeface="+mn-lt"/>
              <a:ea typeface="+mn-ea"/>
              <a:cs typeface="+mn-cs"/>
            </a:rPr>
            <a:t>全体として</a:t>
          </a:r>
          <a:r>
            <a:rPr kumimoji="1" lang="ja-JP" altLang="ja-JP" sz="900">
              <a:solidFill>
                <a:sysClr val="windowText" lastClr="000000"/>
              </a:solidFill>
              <a:effectLst/>
              <a:latin typeface="+mn-lt"/>
              <a:ea typeface="+mn-ea"/>
              <a:cs typeface="+mn-cs"/>
            </a:rPr>
            <a:t>減少した。</a:t>
          </a:r>
          <a:endParaRPr lang="ja-JP" altLang="ja-JP" sz="9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熊本県氷川町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12,381
12,251
33.36
7,920,463
7,335,094
421,162
4,180,473
6,438,398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18.6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本町が保有する施設は</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年代から</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年代にかけて整備されており、有形固定資産減価償却率については、比較的低い水準にある。</a:t>
          </a:r>
          <a:endParaRPr lang="ja-JP" altLang="ja-JP">
            <a:effectLst/>
          </a:endParaRPr>
        </a:p>
        <a:p>
          <a:r>
            <a:rPr kumimoji="1" lang="ja-JP" altLang="ja-JP" sz="1100">
              <a:solidFill>
                <a:schemeClr val="dk1"/>
              </a:solidFill>
              <a:effectLst/>
              <a:latin typeface="+mn-lt"/>
              <a:ea typeface="+mn-ea"/>
              <a:cs typeface="+mn-cs"/>
            </a:rPr>
            <a:t>　今後は、平成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年に氷川町公共施設総合管理計画を策定し、同計画に基づき適切に管理を行っていく。</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35.0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60960</xdr:rowOff>
    </xdr:from>
    <xdr:to>
      <xdr:col>3</xdr:col>
      <xdr:colOff>1170940</xdr:colOff>
      <xdr:row>28</xdr:row>
      <xdr:rowOff>86904</xdr:rowOff>
    </xdr:to>
    <xdr:cxnSp macro="">
      <xdr:nvCxnSpPr>
        <xdr:cNvPr id="66" name="直線コネクタ 65"/>
        <xdr:cNvCxnSpPr/>
      </xdr:nvCxnSpPr>
      <xdr:spPr>
        <a:xfrm flipV="1">
          <a:off x="4760595" y="5471160"/>
          <a:ext cx="1270" cy="197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90731</xdr:rowOff>
    </xdr:from>
    <xdr:ext cx="405111" cy="259045"/>
    <xdr:sp macro="" textlink="">
      <xdr:nvSpPr>
        <xdr:cNvPr id="67" name="有形固定資産減価償却率最小値テキスト"/>
        <xdr:cNvSpPr txBox="1"/>
      </xdr:nvSpPr>
      <xdr:spPr>
        <a:xfrm>
          <a:off x="4813300" y="567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a:t>
          </a:r>
          <a:endParaRPr kumimoji="1" lang="ja-JP" altLang="en-US" sz="1000" b="1">
            <a:latin typeface="ＭＳ Ｐゴシック"/>
          </a:endParaRPr>
        </a:p>
      </xdr:txBody>
    </xdr:sp>
    <xdr:clientData/>
  </xdr:oneCellAnchor>
  <xdr:twoCellAnchor>
    <xdr:from>
      <xdr:col>3</xdr:col>
      <xdr:colOff>1082675</xdr:colOff>
      <xdr:row>28</xdr:row>
      <xdr:rowOff>86904</xdr:rowOff>
    </xdr:from>
    <xdr:to>
      <xdr:col>3</xdr:col>
      <xdr:colOff>1260475</xdr:colOff>
      <xdr:row>28</xdr:row>
      <xdr:rowOff>86904</xdr:rowOff>
    </xdr:to>
    <xdr:cxnSp macro="">
      <xdr:nvCxnSpPr>
        <xdr:cNvPr id="68" name="直線コネクタ 67"/>
        <xdr:cNvCxnSpPr/>
      </xdr:nvCxnSpPr>
      <xdr:spPr>
        <a:xfrm>
          <a:off x="4673600" y="566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7637</xdr:rowOff>
    </xdr:from>
    <xdr:ext cx="405111" cy="259045"/>
    <xdr:sp macro="" textlink="">
      <xdr:nvSpPr>
        <xdr:cNvPr id="69"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a:t>
          </a:r>
          <a:endParaRPr kumimoji="1" lang="ja-JP" altLang="en-US" sz="1000" b="1">
            <a:latin typeface="ＭＳ Ｐゴシック"/>
          </a:endParaRPr>
        </a:p>
      </xdr:txBody>
    </xdr:sp>
    <xdr:clientData/>
  </xdr:oneCellAnchor>
  <xdr:twoCellAnchor>
    <xdr:from>
      <xdr:col>3</xdr:col>
      <xdr:colOff>1082675</xdr:colOff>
      <xdr:row>27</xdr:row>
      <xdr:rowOff>60960</xdr:rowOff>
    </xdr:from>
    <xdr:to>
      <xdr:col>3</xdr:col>
      <xdr:colOff>1260475</xdr:colOff>
      <xdr:row>27</xdr:row>
      <xdr:rowOff>60960</xdr:rowOff>
    </xdr:to>
    <xdr:cxnSp macro="">
      <xdr:nvCxnSpPr>
        <xdr:cNvPr id="70" name="直線コネクタ 69"/>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27</xdr:row>
      <xdr:rowOff>87284</xdr:rowOff>
    </xdr:from>
    <xdr:ext cx="405111" cy="259045"/>
    <xdr:sp macro="" textlink="">
      <xdr:nvSpPr>
        <xdr:cNvPr id="71" name="有形固定資産減価償却率平均値テキスト"/>
        <xdr:cNvSpPr txBox="1"/>
      </xdr:nvSpPr>
      <xdr:spPr>
        <a:xfrm>
          <a:off x="4813300" y="54974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60.0</a:t>
          </a:r>
          <a:endParaRPr kumimoji="1" lang="ja-JP" altLang="en-US" sz="1000" b="1">
            <a:solidFill>
              <a:srgbClr val="000080"/>
            </a:solidFill>
            <a:latin typeface="ＭＳ Ｐゴシック"/>
          </a:endParaRPr>
        </a:p>
      </xdr:txBody>
    </xdr:sp>
    <xdr:clientData/>
  </xdr:oneCellAnchor>
  <xdr:twoCellAnchor>
    <xdr:from>
      <xdr:col>3</xdr:col>
      <xdr:colOff>1120775</xdr:colOff>
      <xdr:row>27</xdr:row>
      <xdr:rowOff>108857</xdr:rowOff>
    </xdr:from>
    <xdr:to>
      <xdr:col>3</xdr:col>
      <xdr:colOff>1222375</xdr:colOff>
      <xdr:row>28</xdr:row>
      <xdr:rowOff>39007</xdr:rowOff>
    </xdr:to>
    <xdr:sp macro="" textlink="">
      <xdr:nvSpPr>
        <xdr:cNvPr id="72" name="フローチャート : 判断 71"/>
        <xdr:cNvSpPr/>
      </xdr:nvSpPr>
      <xdr:spPr>
        <a:xfrm>
          <a:off x="4711700" y="551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37374</xdr:rowOff>
    </xdr:from>
    <xdr:to>
      <xdr:col>3</xdr:col>
      <xdr:colOff>511175</xdr:colOff>
      <xdr:row>29</xdr:row>
      <xdr:rowOff>138974</xdr:rowOff>
    </xdr:to>
    <xdr:sp macro="" textlink="">
      <xdr:nvSpPr>
        <xdr:cNvPr id="73" name="フローチャート : 判断 72"/>
        <xdr:cNvSpPr/>
      </xdr:nvSpPr>
      <xdr:spPr>
        <a:xfrm>
          <a:off x="4000500" y="579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33</xdr:row>
      <xdr:rowOff>97972</xdr:rowOff>
    </xdr:from>
    <xdr:to>
      <xdr:col>3</xdr:col>
      <xdr:colOff>511175</xdr:colOff>
      <xdr:row>34</xdr:row>
      <xdr:rowOff>28122</xdr:rowOff>
    </xdr:to>
    <xdr:sp macro="" textlink="">
      <xdr:nvSpPr>
        <xdr:cNvPr id="79" name="円/楕円 78"/>
        <xdr:cNvSpPr/>
      </xdr:nvSpPr>
      <xdr:spPr>
        <a:xfrm>
          <a:off x="40005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27</xdr:row>
      <xdr:rowOff>155501</xdr:rowOff>
    </xdr:from>
    <xdr:ext cx="405111" cy="259045"/>
    <xdr:sp macro="" textlink="">
      <xdr:nvSpPr>
        <xdr:cNvPr id="80" name="n_1aveValue有形固定資産減価償却率"/>
        <xdr:cNvSpPr txBox="1"/>
      </xdr:nvSpPr>
      <xdr:spPr>
        <a:xfrm>
          <a:off x="3836043" y="55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a:t>
          </a:r>
          <a:endParaRPr kumimoji="1" lang="ja-JP" altLang="en-US" sz="1000" b="1">
            <a:solidFill>
              <a:srgbClr val="000080"/>
            </a:solidFill>
            <a:latin typeface="ＭＳ Ｐゴシック"/>
          </a:endParaRPr>
        </a:p>
      </xdr:txBody>
    </xdr:sp>
    <xdr:clientData/>
  </xdr:oneCellAnchor>
  <xdr:oneCellAnchor>
    <xdr:from>
      <xdr:col>3</xdr:col>
      <xdr:colOff>245118</xdr:colOff>
      <xdr:row>34</xdr:row>
      <xdr:rowOff>19249</xdr:rowOff>
    </xdr:from>
    <xdr:ext cx="405111" cy="259045"/>
    <xdr:sp macro="" textlink="">
      <xdr:nvSpPr>
        <xdr:cNvPr id="81" name="n_1mainValue有形固定資産減価償却率"/>
        <xdr:cNvSpPr txBox="1"/>
      </xdr:nvSpPr>
      <xdr:spPr>
        <a:xfrm>
          <a:off x="3836043" y="662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熊本県氷川町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12,381
12,251
33.36
7,920,463
7,335,094
421,162
4,180,473
6,438,398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18.6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163286</xdr:rowOff>
    </xdr:from>
    <xdr:to>
      <xdr:col>6</xdr:col>
      <xdr:colOff>510540</xdr:colOff>
      <xdr:row>36</xdr:row>
      <xdr:rowOff>130628</xdr:rowOff>
    </xdr:to>
    <xdr:cxnSp macro="">
      <xdr:nvCxnSpPr>
        <xdr:cNvPr id="59" name="直線コネクタ 58"/>
        <xdr:cNvCxnSpPr/>
      </xdr:nvCxnSpPr>
      <xdr:spPr>
        <a:xfrm flipV="1">
          <a:off x="4634865" y="5649686"/>
          <a:ext cx="0" cy="65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134455</xdr:rowOff>
    </xdr:from>
    <xdr:ext cx="405111" cy="259045"/>
    <xdr:sp macro="" textlink="">
      <xdr:nvSpPr>
        <xdr:cNvPr id="60" name="【道路】&#10;有形固定資産減価償却率最小値テキスト"/>
        <xdr:cNvSpPr txBox="1"/>
      </xdr:nvSpPr>
      <xdr:spPr>
        <a:xfrm>
          <a:off x="4724400" y="630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57.1</a:t>
          </a:r>
          <a:endParaRPr kumimoji="1" lang="ja-JP" altLang="en-US" sz="1000" b="1">
            <a:latin typeface="ＭＳ Ｐゴシック"/>
          </a:endParaRPr>
        </a:p>
      </xdr:txBody>
    </xdr:sp>
    <xdr:clientData/>
  </xdr:oneCellAnchor>
  <xdr:twoCellAnchor>
    <xdr:from>
      <xdr:col>6</xdr:col>
      <xdr:colOff>422275</xdr:colOff>
      <xdr:row>36</xdr:row>
      <xdr:rowOff>130628</xdr:rowOff>
    </xdr:from>
    <xdr:to>
      <xdr:col>6</xdr:col>
      <xdr:colOff>600075</xdr:colOff>
      <xdr:row>36</xdr:row>
      <xdr:rowOff>130628</xdr:rowOff>
    </xdr:to>
    <xdr:cxnSp macro="">
      <xdr:nvCxnSpPr>
        <xdr:cNvPr id="61" name="直線コネクタ 60"/>
        <xdr:cNvCxnSpPr/>
      </xdr:nvCxnSpPr>
      <xdr:spPr>
        <a:xfrm>
          <a:off x="4546600" y="630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109963</xdr:rowOff>
    </xdr:from>
    <xdr:ext cx="405111" cy="259045"/>
    <xdr:sp macro="" textlink="">
      <xdr:nvSpPr>
        <xdr:cNvPr id="62" name="【道路】&#10;有形固定資産減価償却率最大値テキスト"/>
        <xdr:cNvSpPr txBox="1"/>
      </xdr:nvSpPr>
      <xdr:spPr>
        <a:xfrm>
          <a:off x="4724400" y="5424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6</xdr:col>
      <xdr:colOff>422275</xdr:colOff>
      <xdr:row>32</xdr:row>
      <xdr:rowOff>163286</xdr:rowOff>
    </xdr:from>
    <xdr:to>
      <xdr:col>6</xdr:col>
      <xdr:colOff>600075</xdr:colOff>
      <xdr:row>32</xdr:row>
      <xdr:rowOff>163286</xdr:rowOff>
    </xdr:to>
    <xdr:cxnSp macro="">
      <xdr:nvCxnSpPr>
        <xdr:cNvPr id="63" name="直線コネクタ 62"/>
        <xdr:cNvCxnSpPr/>
      </xdr:nvCxnSpPr>
      <xdr:spPr>
        <a:xfrm>
          <a:off x="4546600" y="564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129013</xdr:rowOff>
    </xdr:from>
    <xdr:ext cx="405111" cy="259045"/>
    <xdr:sp macro="" textlink="">
      <xdr:nvSpPr>
        <xdr:cNvPr id="64" name="【道路】&#10;有形固定資産減価償却率平均値テキスト"/>
        <xdr:cNvSpPr txBox="1"/>
      </xdr:nvSpPr>
      <xdr:spPr>
        <a:xfrm>
          <a:off x="4724400" y="5958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150586</xdr:rowOff>
    </xdr:from>
    <xdr:to>
      <xdr:col>6</xdr:col>
      <xdr:colOff>561975</xdr:colOff>
      <xdr:row>35</xdr:row>
      <xdr:rowOff>80736</xdr:rowOff>
    </xdr:to>
    <xdr:sp macro="" textlink="">
      <xdr:nvSpPr>
        <xdr:cNvPr id="65" name="フローチャート : 判断 64"/>
        <xdr:cNvSpPr/>
      </xdr:nvSpPr>
      <xdr:spPr>
        <a:xfrm>
          <a:off x="4584700" y="59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39007</xdr:rowOff>
    </xdr:from>
    <xdr:to>
      <xdr:col>5</xdr:col>
      <xdr:colOff>409575</xdr:colOff>
      <xdr:row>37</xdr:row>
      <xdr:rowOff>140607</xdr:rowOff>
    </xdr:to>
    <xdr:sp macro="" textlink="">
      <xdr:nvSpPr>
        <xdr:cNvPr id="66" name="フローチャート : 判断 65"/>
        <xdr:cNvSpPr/>
      </xdr:nvSpPr>
      <xdr:spPr>
        <a:xfrm>
          <a:off x="3746500" y="638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17235</xdr:rowOff>
    </xdr:from>
    <xdr:to>
      <xdr:col>5</xdr:col>
      <xdr:colOff>409575</xdr:colOff>
      <xdr:row>41</xdr:row>
      <xdr:rowOff>118835</xdr:rowOff>
    </xdr:to>
    <xdr:sp macro="" textlink="">
      <xdr:nvSpPr>
        <xdr:cNvPr id="72" name="円/楕円 71"/>
        <xdr:cNvSpPr/>
      </xdr:nvSpPr>
      <xdr:spPr>
        <a:xfrm>
          <a:off x="3746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157134</xdr:rowOff>
    </xdr:from>
    <xdr:ext cx="405111" cy="259045"/>
    <xdr:sp macro="" textlink="">
      <xdr:nvSpPr>
        <xdr:cNvPr id="73" name="n_1aveValue【道路】&#10;有形固定資産減価償却率"/>
        <xdr:cNvSpPr txBox="1"/>
      </xdr:nvSpPr>
      <xdr:spPr>
        <a:xfrm>
          <a:off x="3582043" y="615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5</xdr:col>
      <xdr:colOff>143518</xdr:colOff>
      <xdr:row>41</xdr:row>
      <xdr:rowOff>109962</xdr:rowOff>
    </xdr:from>
    <xdr:ext cx="405111" cy="259045"/>
    <xdr:sp macro="" textlink="">
      <xdr:nvSpPr>
        <xdr:cNvPr id="74" name="n_1mainValue【道路】&#10;有形固定資産減価償却率"/>
        <xdr:cNvSpPr txBox="1"/>
      </xdr:nvSpPr>
      <xdr:spPr>
        <a:xfrm>
          <a:off x="3582043" y="713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43</xdr:row>
      <xdr:rowOff>105427</xdr:rowOff>
    </xdr:from>
    <xdr:ext cx="531299" cy="259045"/>
    <xdr:sp macro="" textlink="">
      <xdr:nvSpPr>
        <xdr:cNvPr id="85" name="テキスト ボックス 84"/>
        <xdr:cNvSpPr txBox="1"/>
      </xdr:nvSpPr>
      <xdr:spPr>
        <a:xfrm>
          <a:off x="6072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6" name="直線コネクタ 8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41</xdr:row>
      <xdr:rowOff>121755</xdr:rowOff>
    </xdr:from>
    <xdr:ext cx="531299" cy="259045"/>
    <xdr:sp macro="" textlink="">
      <xdr:nvSpPr>
        <xdr:cNvPr id="87" name="テキスト ボックス 86"/>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8" name="直線コネクタ 8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9" name="テキスト ボックス 88"/>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0" name="直線コネクタ 8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91" name="テキスト ボックス 90"/>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2" name="直線コネクタ 9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93" name="テキスト ボックス 92"/>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4" name="直線コネクタ 9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95" name="テキスト ボックス 94"/>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6" name="直線コネクタ 9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31949</xdr:rowOff>
    </xdr:from>
    <xdr:ext cx="531299" cy="259045"/>
    <xdr:sp macro="" textlink="">
      <xdr:nvSpPr>
        <xdr:cNvPr id="97" name="テキスト ボックス 96"/>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51381</xdr:rowOff>
    </xdr:from>
    <xdr:to>
      <xdr:col>15</xdr:col>
      <xdr:colOff>180340</xdr:colOff>
      <xdr:row>42</xdr:row>
      <xdr:rowOff>15001</xdr:rowOff>
    </xdr:to>
    <xdr:cxnSp macro="">
      <xdr:nvCxnSpPr>
        <xdr:cNvPr id="101" name="直線コネクタ 100"/>
        <xdr:cNvCxnSpPr/>
      </xdr:nvCxnSpPr>
      <xdr:spPr>
        <a:xfrm flipV="1">
          <a:off x="10476865" y="5880681"/>
          <a:ext cx="0" cy="133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18828</xdr:rowOff>
    </xdr:from>
    <xdr:ext cx="534377" cy="259045"/>
    <xdr:sp macro="" textlink="">
      <xdr:nvSpPr>
        <xdr:cNvPr id="102" name="【道路】&#10;一人当たり延長最小値テキスト"/>
        <xdr:cNvSpPr txBox="1"/>
      </xdr:nvSpPr>
      <xdr:spPr>
        <a:xfrm>
          <a:off x="10566400" y="721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22.374</a:t>
          </a:r>
          <a:endParaRPr kumimoji="1" lang="ja-JP" altLang="en-US" sz="1000" b="1">
            <a:latin typeface="ＭＳ Ｐゴシック"/>
          </a:endParaRPr>
        </a:p>
      </xdr:txBody>
    </xdr:sp>
    <xdr:clientData/>
  </xdr:oneCellAnchor>
  <xdr:twoCellAnchor>
    <xdr:from>
      <xdr:col>15</xdr:col>
      <xdr:colOff>92075</xdr:colOff>
      <xdr:row>42</xdr:row>
      <xdr:rowOff>15001</xdr:rowOff>
    </xdr:from>
    <xdr:to>
      <xdr:col>15</xdr:col>
      <xdr:colOff>269875</xdr:colOff>
      <xdr:row>42</xdr:row>
      <xdr:rowOff>15001</xdr:rowOff>
    </xdr:to>
    <xdr:cxnSp macro="">
      <xdr:nvCxnSpPr>
        <xdr:cNvPr id="103" name="直線コネクタ 102"/>
        <xdr:cNvCxnSpPr/>
      </xdr:nvCxnSpPr>
      <xdr:spPr>
        <a:xfrm>
          <a:off x="10388600" y="7215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169508</xdr:rowOff>
    </xdr:from>
    <xdr:ext cx="534377" cy="259045"/>
    <xdr:sp macro="" textlink="">
      <xdr:nvSpPr>
        <xdr:cNvPr id="104" name="【道路】&#10;一人当たり延長最大値テキスト"/>
        <xdr:cNvSpPr txBox="1"/>
      </xdr:nvSpPr>
      <xdr:spPr>
        <a:xfrm>
          <a:off x="10566400" y="565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63.260</a:t>
          </a:r>
          <a:endParaRPr kumimoji="1" lang="ja-JP" altLang="en-US" sz="1000" b="1">
            <a:latin typeface="ＭＳ Ｐゴシック"/>
          </a:endParaRPr>
        </a:p>
      </xdr:txBody>
    </xdr:sp>
    <xdr:clientData/>
  </xdr:oneCellAnchor>
  <xdr:twoCellAnchor>
    <xdr:from>
      <xdr:col>15</xdr:col>
      <xdr:colOff>92075</xdr:colOff>
      <xdr:row>34</xdr:row>
      <xdr:rowOff>51381</xdr:rowOff>
    </xdr:from>
    <xdr:to>
      <xdr:col>15</xdr:col>
      <xdr:colOff>269875</xdr:colOff>
      <xdr:row>34</xdr:row>
      <xdr:rowOff>51381</xdr:rowOff>
    </xdr:to>
    <xdr:cxnSp macro="">
      <xdr:nvCxnSpPr>
        <xdr:cNvPr id="105" name="直線コネクタ 104"/>
        <xdr:cNvCxnSpPr/>
      </xdr:nvCxnSpPr>
      <xdr:spPr>
        <a:xfrm>
          <a:off x="10388600" y="588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147779</xdr:rowOff>
    </xdr:from>
    <xdr:ext cx="534377" cy="259045"/>
    <xdr:sp macro="" textlink="">
      <xdr:nvSpPr>
        <xdr:cNvPr id="106" name="【道路】&#10;一人当たり延長平均値テキスト"/>
        <xdr:cNvSpPr txBox="1"/>
      </xdr:nvSpPr>
      <xdr:spPr>
        <a:xfrm>
          <a:off x="10566400" y="6662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37.092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169352</xdr:rowOff>
    </xdr:from>
    <xdr:to>
      <xdr:col>15</xdr:col>
      <xdr:colOff>231775</xdr:colOff>
      <xdr:row>39</xdr:row>
      <xdr:rowOff>99502</xdr:rowOff>
    </xdr:to>
    <xdr:sp macro="" textlink="">
      <xdr:nvSpPr>
        <xdr:cNvPr id="107" name="フローチャート : 判断 106"/>
        <xdr:cNvSpPr/>
      </xdr:nvSpPr>
      <xdr:spPr>
        <a:xfrm>
          <a:off x="10426700" y="6684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83465</xdr:rowOff>
    </xdr:from>
    <xdr:to>
      <xdr:col>14</xdr:col>
      <xdr:colOff>79375</xdr:colOff>
      <xdr:row>39</xdr:row>
      <xdr:rowOff>13615</xdr:rowOff>
    </xdr:to>
    <xdr:sp macro="" textlink="">
      <xdr:nvSpPr>
        <xdr:cNvPr id="108" name="フローチャート : 判断 107"/>
        <xdr:cNvSpPr/>
      </xdr:nvSpPr>
      <xdr:spPr>
        <a:xfrm>
          <a:off x="9588500" y="65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155931</xdr:rowOff>
    </xdr:from>
    <xdr:to>
      <xdr:col>14</xdr:col>
      <xdr:colOff>79375</xdr:colOff>
      <xdr:row>41</xdr:row>
      <xdr:rowOff>86081</xdr:rowOff>
    </xdr:to>
    <xdr:sp macro="" textlink="">
      <xdr:nvSpPr>
        <xdr:cNvPr id="114" name="円/楕円 113"/>
        <xdr:cNvSpPr/>
      </xdr:nvSpPr>
      <xdr:spPr>
        <a:xfrm>
          <a:off x="9588500" y="701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30141</xdr:rowOff>
    </xdr:from>
    <xdr:ext cx="534377" cy="259045"/>
    <xdr:sp macro="" textlink="">
      <xdr:nvSpPr>
        <xdr:cNvPr id="115" name="n_1aveValue【道路】&#10;一人当たり延長"/>
        <xdr:cNvSpPr txBox="1"/>
      </xdr:nvSpPr>
      <xdr:spPr>
        <a:xfrm>
          <a:off x="9359410" y="637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39.722</a:t>
          </a:r>
          <a:endParaRPr kumimoji="1" lang="ja-JP" altLang="en-US" sz="1000" b="1">
            <a:solidFill>
              <a:srgbClr val="000080"/>
            </a:solidFill>
            <a:latin typeface="ＭＳ Ｐゴシック"/>
          </a:endParaRPr>
        </a:p>
      </xdr:txBody>
    </xdr:sp>
    <xdr:clientData/>
  </xdr:oneCellAnchor>
  <xdr:oneCellAnchor>
    <xdr:from>
      <xdr:col>13</xdr:col>
      <xdr:colOff>434485</xdr:colOff>
      <xdr:row>41</xdr:row>
      <xdr:rowOff>77208</xdr:rowOff>
    </xdr:from>
    <xdr:ext cx="534377" cy="259045"/>
    <xdr:sp macro="" textlink="">
      <xdr:nvSpPr>
        <xdr:cNvPr id="116" name="n_1mainValue【道路】&#10;一人当たり延長"/>
        <xdr:cNvSpPr txBox="1"/>
      </xdr:nvSpPr>
      <xdr:spPr>
        <a:xfrm>
          <a:off x="9359410" y="710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27.003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7" name="テキスト ボックス 12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8" name="直線コネクタ 12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9" name="テキスト ボックス 12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30" name="直線コネクタ 12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1" name="テキスト ボックス 13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2" name="直線コネクタ 13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3" name="テキスト ボックス 13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4" name="直線コネクタ 13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5" name="テキスト ボックス 13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6" name="直線コネクタ 13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7" name="テキスト ボックス 13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9" name="テキスト ボックス 13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68580</xdr:rowOff>
    </xdr:from>
    <xdr:to>
      <xdr:col>6</xdr:col>
      <xdr:colOff>510540</xdr:colOff>
      <xdr:row>60</xdr:row>
      <xdr:rowOff>68580</xdr:rowOff>
    </xdr:to>
    <xdr:cxnSp macro="">
      <xdr:nvCxnSpPr>
        <xdr:cNvPr id="141" name="直線コネクタ 140"/>
        <xdr:cNvCxnSpPr/>
      </xdr:nvCxnSpPr>
      <xdr:spPr>
        <a:xfrm flipV="1">
          <a:off x="4634865" y="9669780"/>
          <a:ext cx="0" cy="68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72407</xdr:rowOff>
    </xdr:from>
    <xdr:ext cx="405111" cy="259045"/>
    <xdr:sp macro="" textlink="">
      <xdr:nvSpPr>
        <xdr:cNvPr id="142" name="【橋りょう・トンネル】&#10;有形固定資産減価償却率最小値テキスト"/>
        <xdr:cNvSpPr txBox="1"/>
      </xdr:nvSpPr>
      <xdr:spPr>
        <a:xfrm>
          <a:off x="4724400"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54.1</a:t>
          </a:r>
          <a:endParaRPr kumimoji="1" lang="ja-JP" altLang="en-US" sz="1000" b="1">
            <a:latin typeface="ＭＳ Ｐゴシック"/>
          </a:endParaRPr>
        </a:p>
      </xdr:txBody>
    </xdr:sp>
    <xdr:clientData/>
  </xdr:oneCellAnchor>
  <xdr:twoCellAnchor>
    <xdr:from>
      <xdr:col>6</xdr:col>
      <xdr:colOff>422275</xdr:colOff>
      <xdr:row>60</xdr:row>
      <xdr:rowOff>68580</xdr:rowOff>
    </xdr:from>
    <xdr:to>
      <xdr:col>6</xdr:col>
      <xdr:colOff>600075</xdr:colOff>
      <xdr:row>60</xdr:row>
      <xdr:rowOff>68580</xdr:rowOff>
    </xdr:to>
    <xdr:cxnSp macro="">
      <xdr:nvCxnSpPr>
        <xdr:cNvPr id="143" name="直線コネクタ 142"/>
        <xdr:cNvCxnSpPr/>
      </xdr:nvCxnSpPr>
      <xdr:spPr>
        <a:xfrm>
          <a:off x="4546600" y="10355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15257</xdr:rowOff>
    </xdr:from>
    <xdr:ext cx="405111" cy="259045"/>
    <xdr:sp macro="" textlink="">
      <xdr:nvSpPr>
        <xdr:cNvPr id="144" name="【橋りょう・トンネル】&#10;有形固定資産減価償却率最大値テキスト"/>
        <xdr:cNvSpPr txBox="1"/>
      </xdr:nvSpPr>
      <xdr:spPr>
        <a:xfrm>
          <a:off x="47244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6</xdr:col>
      <xdr:colOff>422275</xdr:colOff>
      <xdr:row>56</xdr:row>
      <xdr:rowOff>68580</xdr:rowOff>
    </xdr:from>
    <xdr:to>
      <xdr:col>6</xdr:col>
      <xdr:colOff>600075</xdr:colOff>
      <xdr:row>56</xdr:row>
      <xdr:rowOff>68580</xdr:rowOff>
    </xdr:to>
    <xdr:cxnSp macro="">
      <xdr:nvCxnSpPr>
        <xdr:cNvPr id="145" name="直線コネクタ 144"/>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140987</xdr:rowOff>
    </xdr:from>
    <xdr:ext cx="405111" cy="259045"/>
    <xdr:sp macro="" textlink="">
      <xdr:nvSpPr>
        <xdr:cNvPr id="146" name="【橋りょう・トンネル】&#10;有形固定資産減価償却率平均値テキスト"/>
        <xdr:cNvSpPr txBox="1"/>
      </xdr:nvSpPr>
      <xdr:spPr>
        <a:xfrm>
          <a:off x="4724400" y="1008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162560</xdr:rowOff>
    </xdr:from>
    <xdr:to>
      <xdr:col>6</xdr:col>
      <xdr:colOff>561975</xdr:colOff>
      <xdr:row>59</xdr:row>
      <xdr:rowOff>92710</xdr:rowOff>
    </xdr:to>
    <xdr:sp macro="" textlink="">
      <xdr:nvSpPr>
        <xdr:cNvPr id="147" name="フローチャート : 判断 146"/>
        <xdr:cNvSpPr/>
      </xdr:nvSpPr>
      <xdr:spPr>
        <a:xfrm>
          <a:off x="45847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63</xdr:row>
      <xdr:rowOff>97790</xdr:rowOff>
    </xdr:from>
    <xdr:to>
      <xdr:col>5</xdr:col>
      <xdr:colOff>409575</xdr:colOff>
      <xdr:row>64</xdr:row>
      <xdr:rowOff>27940</xdr:rowOff>
    </xdr:to>
    <xdr:sp macro="" textlink="">
      <xdr:nvSpPr>
        <xdr:cNvPr id="148" name="フローチャート : 判断 147"/>
        <xdr:cNvSpPr/>
      </xdr:nvSpPr>
      <xdr:spPr>
        <a:xfrm>
          <a:off x="3746500" y="1089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166370</xdr:rowOff>
    </xdr:from>
    <xdr:to>
      <xdr:col>5</xdr:col>
      <xdr:colOff>409575</xdr:colOff>
      <xdr:row>60</xdr:row>
      <xdr:rowOff>96520</xdr:rowOff>
    </xdr:to>
    <xdr:sp macro="" textlink="">
      <xdr:nvSpPr>
        <xdr:cNvPr id="154" name="円/楕円 153"/>
        <xdr:cNvSpPr/>
      </xdr:nvSpPr>
      <xdr:spPr>
        <a:xfrm>
          <a:off x="3746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64</xdr:row>
      <xdr:rowOff>19067</xdr:rowOff>
    </xdr:from>
    <xdr:ext cx="405111" cy="259045"/>
    <xdr:sp macro="" textlink="">
      <xdr:nvSpPr>
        <xdr:cNvPr id="155" name="n_1aveValue【橋りょう・トンネル】&#10;有形固定資産減価償却率"/>
        <xdr:cNvSpPr txBox="1"/>
      </xdr:nvSpPr>
      <xdr:spPr>
        <a:xfrm>
          <a:off x="3582043"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oneCellAnchor>
    <xdr:from>
      <xdr:col>5</xdr:col>
      <xdr:colOff>143518</xdr:colOff>
      <xdr:row>58</xdr:row>
      <xdr:rowOff>113047</xdr:rowOff>
    </xdr:from>
    <xdr:ext cx="405111" cy="259045"/>
    <xdr:sp macro="" textlink="">
      <xdr:nvSpPr>
        <xdr:cNvPr id="156" name="n_1mainValue【橋りょう・トンネル】&#10;有形固定資産減価償却率"/>
        <xdr:cNvSpPr txBox="1"/>
      </xdr:nvSpPr>
      <xdr:spPr>
        <a:xfrm>
          <a:off x="3582043"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7" name="直線コネクタ 16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8" name="テキスト ボックス 16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9" name="直線コネクタ 16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0" name="テキスト ボックス 16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1" name="直線コネクタ 17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2" name="テキスト ボックス 17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3" name="直線コネクタ 17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4" name="テキスト ボックス 17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5" name="直線コネクタ 17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6" name="テキスト ボックス 175"/>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8" name="テキスト ボックス 17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59</xdr:row>
      <xdr:rowOff>5776</xdr:rowOff>
    </xdr:from>
    <xdr:to>
      <xdr:col>15</xdr:col>
      <xdr:colOff>180340</xdr:colOff>
      <xdr:row>63</xdr:row>
      <xdr:rowOff>95294</xdr:rowOff>
    </xdr:to>
    <xdr:cxnSp macro="">
      <xdr:nvCxnSpPr>
        <xdr:cNvPr id="180" name="直線コネクタ 179"/>
        <xdr:cNvCxnSpPr/>
      </xdr:nvCxnSpPr>
      <xdr:spPr>
        <a:xfrm flipV="1">
          <a:off x="10476865" y="10121326"/>
          <a:ext cx="0" cy="77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99121</xdr:rowOff>
    </xdr:from>
    <xdr:ext cx="534377" cy="259045"/>
    <xdr:sp macro="" textlink="">
      <xdr:nvSpPr>
        <xdr:cNvPr id="181" name="【橋りょう・トンネル】&#10;一人当たり有形固定資産（償却資産）額最小値テキスト"/>
        <xdr:cNvSpPr txBox="1"/>
      </xdr:nvSpPr>
      <xdr:spPr>
        <a:xfrm>
          <a:off x="10566400" y="1090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79,977</a:t>
          </a:r>
          <a:endParaRPr kumimoji="1" lang="ja-JP" altLang="en-US" sz="1000" b="1">
            <a:latin typeface="ＭＳ Ｐゴシック"/>
          </a:endParaRPr>
        </a:p>
      </xdr:txBody>
    </xdr:sp>
    <xdr:clientData/>
  </xdr:oneCellAnchor>
  <xdr:twoCellAnchor>
    <xdr:from>
      <xdr:col>15</xdr:col>
      <xdr:colOff>92075</xdr:colOff>
      <xdr:row>63</xdr:row>
      <xdr:rowOff>95294</xdr:rowOff>
    </xdr:from>
    <xdr:to>
      <xdr:col>15</xdr:col>
      <xdr:colOff>269875</xdr:colOff>
      <xdr:row>63</xdr:row>
      <xdr:rowOff>95294</xdr:rowOff>
    </xdr:to>
    <xdr:cxnSp macro="">
      <xdr:nvCxnSpPr>
        <xdr:cNvPr id="182" name="直線コネクタ 181"/>
        <xdr:cNvCxnSpPr/>
      </xdr:nvCxnSpPr>
      <xdr:spPr>
        <a:xfrm>
          <a:off x="10388600" y="1089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57</xdr:row>
      <xdr:rowOff>123903</xdr:rowOff>
    </xdr:from>
    <xdr:ext cx="599010" cy="259045"/>
    <xdr:sp macro="" textlink="">
      <xdr:nvSpPr>
        <xdr:cNvPr id="183" name="【橋りょう・トンネル】&#10;一人当たり有形固定資産（償却資産）額最大値テキスト"/>
        <xdr:cNvSpPr txBox="1"/>
      </xdr:nvSpPr>
      <xdr:spPr>
        <a:xfrm>
          <a:off x="10566400" y="9896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486,968</a:t>
          </a:r>
          <a:endParaRPr kumimoji="1" lang="ja-JP" altLang="en-US" sz="1000" b="1">
            <a:latin typeface="ＭＳ Ｐゴシック"/>
          </a:endParaRPr>
        </a:p>
      </xdr:txBody>
    </xdr:sp>
    <xdr:clientData/>
  </xdr:oneCellAnchor>
  <xdr:twoCellAnchor>
    <xdr:from>
      <xdr:col>15</xdr:col>
      <xdr:colOff>92075</xdr:colOff>
      <xdr:row>59</xdr:row>
      <xdr:rowOff>5776</xdr:rowOff>
    </xdr:from>
    <xdr:to>
      <xdr:col>15</xdr:col>
      <xdr:colOff>269875</xdr:colOff>
      <xdr:row>59</xdr:row>
      <xdr:rowOff>5776</xdr:rowOff>
    </xdr:to>
    <xdr:cxnSp macro="">
      <xdr:nvCxnSpPr>
        <xdr:cNvPr id="184" name="直線コネクタ 183"/>
        <xdr:cNvCxnSpPr/>
      </xdr:nvCxnSpPr>
      <xdr:spPr>
        <a:xfrm>
          <a:off x="10388600" y="10121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51934</xdr:rowOff>
    </xdr:from>
    <xdr:ext cx="599010" cy="259045"/>
    <xdr:sp macro="" textlink="">
      <xdr:nvSpPr>
        <xdr:cNvPr id="185" name="【橋りょう・トンネル】&#10;一人当たり有形固定資産（償却資産）額平均値テキスト"/>
        <xdr:cNvSpPr txBox="1"/>
      </xdr:nvSpPr>
      <xdr:spPr>
        <a:xfrm>
          <a:off x="10566400" y="10510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244,747</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73507</xdr:rowOff>
    </xdr:from>
    <xdr:to>
      <xdr:col>15</xdr:col>
      <xdr:colOff>231775</xdr:colOff>
      <xdr:row>62</xdr:row>
      <xdr:rowOff>3657</xdr:rowOff>
    </xdr:to>
    <xdr:sp macro="" textlink="">
      <xdr:nvSpPr>
        <xdr:cNvPr id="186" name="フローチャート : 判断 185"/>
        <xdr:cNvSpPr/>
      </xdr:nvSpPr>
      <xdr:spPr>
        <a:xfrm>
          <a:off x="10426700" y="1053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56</xdr:row>
      <xdr:rowOff>26577</xdr:rowOff>
    </xdr:from>
    <xdr:to>
      <xdr:col>14</xdr:col>
      <xdr:colOff>79375</xdr:colOff>
      <xdr:row>56</xdr:row>
      <xdr:rowOff>128177</xdr:rowOff>
    </xdr:to>
    <xdr:sp macro="" textlink="">
      <xdr:nvSpPr>
        <xdr:cNvPr id="187" name="フローチャート : 判断 186"/>
        <xdr:cNvSpPr/>
      </xdr:nvSpPr>
      <xdr:spPr>
        <a:xfrm>
          <a:off x="9588500" y="962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8" name="テキスト ボックス 18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9" name="テキスト ボックス 18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0" name="テキスト ボックス 18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1" name="テキスト ボックス 19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2" name="テキスト ボックス 19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64</xdr:row>
      <xdr:rowOff>14467</xdr:rowOff>
    </xdr:from>
    <xdr:to>
      <xdr:col>14</xdr:col>
      <xdr:colOff>79375</xdr:colOff>
      <xdr:row>64</xdr:row>
      <xdr:rowOff>116067</xdr:rowOff>
    </xdr:to>
    <xdr:sp macro="" textlink="">
      <xdr:nvSpPr>
        <xdr:cNvPr id="193" name="円/楕円 192"/>
        <xdr:cNvSpPr/>
      </xdr:nvSpPr>
      <xdr:spPr>
        <a:xfrm>
          <a:off x="9588500" y="1098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54</xdr:row>
      <xdr:rowOff>144704</xdr:rowOff>
    </xdr:from>
    <xdr:ext cx="599010" cy="259045"/>
    <xdr:sp macro="" textlink="">
      <xdr:nvSpPr>
        <xdr:cNvPr id="194" name="n_1aveValue【橋りょう・トンネル】&#10;一人当たり有形固定資産（償却資産）額"/>
        <xdr:cNvSpPr txBox="1"/>
      </xdr:nvSpPr>
      <xdr:spPr>
        <a:xfrm>
          <a:off x="9327094" y="94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719,382</a:t>
          </a:r>
          <a:endParaRPr kumimoji="1" lang="ja-JP" altLang="en-US" sz="1000" b="1">
            <a:solidFill>
              <a:srgbClr val="000080"/>
            </a:solidFill>
            <a:latin typeface="ＭＳ Ｐゴシック"/>
          </a:endParaRPr>
        </a:p>
      </xdr:txBody>
    </xdr:sp>
    <xdr:clientData/>
  </xdr:oneCellAnchor>
  <xdr:oneCellAnchor>
    <xdr:from>
      <xdr:col>13</xdr:col>
      <xdr:colOff>466802</xdr:colOff>
      <xdr:row>64</xdr:row>
      <xdr:rowOff>107194</xdr:rowOff>
    </xdr:from>
    <xdr:ext cx="469744" cy="259045"/>
    <xdr:sp macro="" textlink="">
      <xdr:nvSpPr>
        <xdr:cNvPr id="195" name="n_1mainValue【橋りょう・トンネル】&#10;一人当たり有形固定資産（償却資産）額"/>
        <xdr:cNvSpPr txBox="1"/>
      </xdr:nvSpPr>
      <xdr:spPr>
        <a:xfrm>
          <a:off x="9391727" y="1107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6" name="正方形/長方形 19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7" name="正方形/長方形 19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8" name="正方形/長方形 19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9" name="正方形/長方形 19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0" name="正方形/長方形 19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1" name="正方形/長方形 20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2" name="正方形/長方形 20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3" name="正方形/長方形 20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4" name="テキスト ボックス 20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5" name="直線コネクタ 20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6" name="テキスト ボックス 20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7" name="直線コネクタ 20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8" name="テキスト ボックス 20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9" name="直線コネクタ 20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0" name="テキスト ボックス 20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1" name="直線コネクタ 21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2" name="テキスト ボックス 21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3" name="直線コネクタ 21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4" name="テキスト ボックス 21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5" name="直線コネクタ 21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6" name="テキスト ボックス 21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7" name="直線コネクタ 21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8" name="テキスト ボックス 21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86</xdr:row>
      <xdr:rowOff>167639</xdr:rowOff>
    </xdr:to>
    <xdr:cxnSp macro="">
      <xdr:nvCxnSpPr>
        <xdr:cNvPr id="220" name="直線コネクタ 219"/>
        <xdr:cNvCxnSpPr/>
      </xdr:nvCxnSpPr>
      <xdr:spPr>
        <a:xfrm flipV="1">
          <a:off x="4634865" y="13335000"/>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87</xdr:row>
      <xdr:rowOff>16</xdr:rowOff>
    </xdr:from>
    <xdr:ext cx="405111" cy="259045"/>
    <xdr:sp macro="" textlink="">
      <xdr:nvSpPr>
        <xdr:cNvPr id="221" name="【公営住宅】&#10;有形固定資産減価償却率最小値テキスト"/>
        <xdr:cNvSpPr txBox="1"/>
      </xdr:nvSpPr>
      <xdr:spPr>
        <a:xfrm>
          <a:off x="4724400" y="1491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a:t>
          </a:r>
          <a:endParaRPr kumimoji="1" lang="ja-JP" altLang="en-US" sz="1000" b="1">
            <a:latin typeface="ＭＳ Ｐゴシック"/>
          </a:endParaRPr>
        </a:p>
      </xdr:txBody>
    </xdr:sp>
    <xdr:clientData/>
  </xdr:oneCellAnchor>
  <xdr:twoCellAnchor>
    <xdr:from>
      <xdr:col>6</xdr:col>
      <xdr:colOff>422275</xdr:colOff>
      <xdr:row>86</xdr:row>
      <xdr:rowOff>167639</xdr:rowOff>
    </xdr:from>
    <xdr:to>
      <xdr:col>6</xdr:col>
      <xdr:colOff>600075</xdr:colOff>
      <xdr:row>86</xdr:row>
      <xdr:rowOff>167639</xdr:rowOff>
    </xdr:to>
    <xdr:cxnSp macro="">
      <xdr:nvCxnSpPr>
        <xdr:cNvPr id="222" name="直線コネクタ 221"/>
        <xdr:cNvCxnSpPr/>
      </xdr:nvCxnSpPr>
      <xdr:spPr>
        <a:xfrm>
          <a:off x="4546600" y="1491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23" name="【公営住宅】&#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24" name="直線コネクタ 223"/>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137177</xdr:rowOff>
    </xdr:from>
    <xdr:ext cx="405111" cy="259045"/>
    <xdr:sp macro="" textlink="">
      <xdr:nvSpPr>
        <xdr:cNvPr id="225" name="【公営住宅】&#10;有形固定資産減価償却率平均値テキスト"/>
        <xdr:cNvSpPr txBox="1"/>
      </xdr:nvSpPr>
      <xdr:spPr>
        <a:xfrm>
          <a:off x="4724400" y="14538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66.5</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158750</xdr:rowOff>
    </xdr:from>
    <xdr:to>
      <xdr:col>6</xdr:col>
      <xdr:colOff>561975</xdr:colOff>
      <xdr:row>85</xdr:row>
      <xdr:rowOff>88900</xdr:rowOff>
    </xdr:to>
    <xdr:sp macro="" textlink="">
      <xdr:nvSpPr>
        <xdr:cNvPr id="226" name="フローチャート : 判断 225"/>
        <xdr:cNvSpPr/>
      </xdr:nvSpPr>
      <xdr:spPr>
        <a:xfrm>
          <a:off x="45847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162561</xdr:rowOff>
    </xdr:from>
    <xdr:to>
      <xdr:col>5</xdr:col>
      <xdr:colOff>409575</xdr:colOff>
      <xdr:row>85</xdr:row>
      <xdr:rowOff>92711</xdr:rowOff>
    </xdr:to>
    <xdr:sp macro="" textlink="">
      <xdr:nvSpPr>
        <xdr:cNvPr id="227" name="フローチャート : 判断 226"/>
        <xdr:cNvSpPr/>
      </xdr:nvSpPr>
      <xdr:spPr>
        <a:xfrm>
          <a:off x="3746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8" name="テキスト ボックス 22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9" name="テキスト ボックス 22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0" name="テキスト ボックス 22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1" name="テキスト ボックス 23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2" name="テキスト ボックス 23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170180</xdr:rowOff>
    </xdr:from>
    <xdr:to>
      <xdr:col>5</xdr:col>
      <xdr:colOff>409575</xdr:colOff>
      <xdr:row>84</xdr:row>
      <xdr:rowOff>100330</xdr:rowOff>
    </xdr:to>
    <xdr:sp macro="" textlink="">
      <xdr:nvSpPr>
        <xdr:cNvPr id="233" name="円/楕円 232"/>
        <xdr:cNvSpPr/>
      </xdr:nvSpPr>
      <xdr:spPr>
        <a:xfrm>
          <a:off x="3746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85</xdr:row>
      <xdr:rowOff>83838</xdr:rowOff>
    </xdr:from>
    <xdr:ext cx="405111" cy="259045"/>
    <xdr:sp macro="" textlink="">
      <xdr:nvSpPr>
        <xdr:cNvPr id="234" name="n_1aveValue【公営住宅】&#10;有形固定資産減価償却率"/>
        <xdr:cNvSpPr txBox="1"/>
      </xdr:nvSpPr>
      <xdr:spPr>
        <a:xfrm>
          <a:off x="3582043"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oneCellAnchor>
    <xdr:from>
      <xdr:col>5</xdr:col>
      <xdr:colOff>143518</xdr:colOff>
      <xdr:row>82</xdr:row>
      <xdr:rowOff>116857</xdr:rowOff>
    </xdr:from>
    <xdr:ext cx="405111" cy="259045"/>
    <xdr:sp macro="" textlink="">
      <xdr:nvSpPr>
        <xdr:cNvPr id="235" name="n_1mainValue【公営住宅】&#10;有形固定資産減価償却率"/>
        <xdr:cNvSpPr txBox="1"/>
      </xdr:nvSpPr>
      <xdr:spPr>
        <a:xfrm>
          <a:off x="3582043"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6" name="正方形/長方形 23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7" name="正方形/長方形 23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8" name="正方形/長方形 23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9" name="正方形/長方形 23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0" name="正方形/長方形 23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1" name="正方形/長方形 24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2" name="正方形/長方形 24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3" name="正方形/長方形 24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4" name="テキスト ボックス 24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5" name="直線コネクタ 24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6" name="直線コネクタ 24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7" name="テキスト ボックス 24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8" name="直線コネクタ 24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358383</xdr:colOff>
      <xdr:row>82</xdr:row>
      <xdr:rowOff>124477</xdr:rowOff>
    </xdr:from>
    <xdr:ext cx="749692" cy="259045"/>
    <xdr:sp macro="" textlink="">
      <xdr:nvSpPr>
        <xdr:cNvPr id="249" name="テキスト ボックス 248"/>
        <xdr:cNvSpPr txBox="1"/>
      </xdr:nvSpPr>
      <xdr:spPr>
        <a:xfrm>
          <a:off x="5854308" y="141833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0" name="直線コネクタ 24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358383</xdr:colOff>
      <xdr:row>80</xdr:row>
      <xdr:rowOff>10177</xdr:rowOff>
    </xdr:from>
    <xdr:ext cx="749692" cy="259045"/>
    <xdr:sp macro="" textlink="">
      <xdr:nvSpPr>
        <xdr:cNvPr id="251" name="テキスト ボックス 250"/>
        <xdr:cNvSpPr txBox="1"/>
      </xdr:nvSpPr>
      <xdr:spPr>
        <a:xfrm>
          <a:off x="5854308" y="137261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52" name="直線コネクタ 25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358383</xdr:colOff>
      <xdr:row>77</xdr:row>
      <xdr:rowOff>67327</xdr:rowOff>
    </xdr:from>
    <xdr:ext cx="749692" cy="259045"/>
    <xdr:sp macro="" textlink="">
      <xdr:nvSpPr>
        <xdr:cNvPr id="253" name="テキスト ボックス 252"/>
        <xdr:cNvSpPr txBox="1"/>
      </xdr:nvSpPr>
      <xdr:spPr>
        <a:xfrm>
          <a:off x="5854308" y="132689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4" name="直線コネクタ 25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358383</xdr:colOff>
      <xdr:row>74</xdr:row>
      <xdr:rowOff>124477</xdr:rowOff>
    </xdr:from>
    <xdr:ext cx="749692" cy="259045"/>
    <xdr:sp macro="" textlink="">
      <xdr:nvSpPr>
        <xdr:cNvPr id="255" name="テキスト ボックス 254"/>
        <xdr:cNvSpPr txBox="1"/>
      </xdr:nvSpPr>
      <xdr:spPr>
        <a:xfrm>
          <a:off x="5854308" y="1281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149293</xdr:rowOff>
    </xdr:from>
    <xdr:to>
      <xdr:col>15</xdr:col>
      <xdr:colOff>180340</xdr:colOff>
      <xdr:row>86</xdr:row>
      <xdr:rowOff>38075</xdr:rowOff>
    </xdr:to>
    <xdr:cxnSp macro="">
      <xdr:nvCxnSpPr>
        <xdr:cNvPr id="257" name="直線コネクタ 256"/>
        <xdr:cNvCxnSpPr/>
      </xdr:nvCxnSpPr>
      <xdr:spPr>
        <a:xfrm flipV="1">
          <a:off x="10476865" y="13693843"/>
          <a:ext cx="0" cy="1088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41902</xdr:rowOff>
    </xdr:from>
    <xdr:ext cx="469744" cy="259045"/>
    <xdr:sp macro="" textlink="">
      <xdr:nvSpPr>
        <xdr:cNvPr id="258" name="【公営住宅】&#10;一人当たり面積最小値テキスト"/>
        <xdr:cNvSpPr txBox="1"/>
      </xdr:nvSpPr>
      <xdr:spPr>
        <a:xfrm>
          <a:off x="10566400" y="1478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0.544</a:t>
          </a:r>
          <a:endParaRPr kumimoji="1" lang="ja-JP" altLang="en-US" sz="1000" b="1">
            <a:latin typeface="ＭＳ Ｐゴシック"/>
          </a:endParaRPr>
        </a:p>
      </xdr:txBody>
    </xdr:sp>
    <xdr:clientData/>
  </xdr:oneCellAnchor>
  <xdr:twoCellAnchor>
    <xdr:from>
      <xdr:col>15</xdr:col>
      <xdr:colOff>92075</xdr:colOff>
      <xdr:row>86</xdr:row>
      <xdr:rowOff>38075</xdr:rowOff>
    </xdr:from>
    <xdr:to>
      <xdr:col>15</xdr:col>
      <xdr:colOff>269875</xdr:colOff>
      <xdr:row>86</xdr:row>
      <xdr:rowOff>38075</xdr:rowOff>
    </xdr:to>
    <xdr:cxnSp macro="">
      <xdr:nvCxnSpPr>
        <xdr:cNvPr id="259" name="直線コネクタ 258"/>
        <xdr:cNvCxnSpPr/>
      </xdr:nvCxnSpPr>
      <xdr:spPr>
        <a:xfrm>
          <a:off x="10388600" y="1478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95970</xdr:rowOff>
    </xdr:from>
    <xdr:ext cx="754822" cy="259045"/>
    <xdr:sp macro="" textlink="">
      <xdr:nvSpPr>
        <xdr:cNvPr id="260" name="【公営住宅】&#10;一人当たり面積最大値テキスト"/>
        <xdr:cNvSpPr txBox="1"/>
      </xdr:nvSpPr>
      <xdr:spPr>
        <a:xfrm>
          <a:off x="10566400" y="1346907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23,817.955</a:t>
          </a:r>
          <a:endParaRPr kumimoji="1" lang="ja-JP" altLang="en-US" sz="1000" b="1">
            <a:latin typeface="ＭＳ Ｐゴシック"/>
          </a:endParaRPr>
        </a:p>
      </xdr:txBody>
    </xdr:sp>
    <xdr:clientData/>
  </xdr:oneCellAnchor>
  <xdr:twoCellAnchor>
    <xdr:from>
      <xdr:col>15</xdr:col>
      <xdr:colOff>92075</xdr:colOff>
      <xdr:row>79</xdr:row>
      <xdr:rowOff>149293</xdr:rowOff>
    </xdr:from>
    <xdr:to>
      <xdr:col>15</xdr:col>
      <xdr:colOff>269875</xdr:colOff>
      <xdr:row>79</xdr:row>
      <xdr:rowOff>149293</xdr:rowOff>
    </xdr:to>
    <xdr:cxnSp macro="">
      <xdr:nvCxnSpPr>
        <xdr:cNvPr id="261" name="直線コネクタ 260"/>
        <xdr:cNvCxnSpPr/>
      </xdr:nvCxnSpPr>
      <xdr:spPr>
        <a:xfrm>
          <a:off x="10388600" y="13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74916</xdr:rowOff>
    </xdr:from>
    <xdr:ext cx="690189" cy="259045"/>
    <xdr:sp macro="" textlink="">
      <xdr:nvSpPr>
        <xdr:cNvPr id="262" name="【公営住宅】&#10;一人当たり面積平均値テキスト"/>
        <xdr:cNvSpPr txBox="1"/>
      </xdr:nvSpPr>
      <xdr:spPr>
        <a:xfrm>
          <a:off x="10566400" y="1447671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5,111.782</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96489</xdr:rowOff>
    </xdr:from>
    <xdr:to>
      <xdr:col>15</xdr:col>
      <xdr:colOff>231775</xdr:colOff>
      <xdr:row>85</xdr:row>
      <xdr:rowOff>26639</xdr:rowOff>
    </xdr:to>
    <xdr:sp macro="" textlink="">
      <xdr:nvSpPr>
        <xdr:cNvPr id="263" name="フローチャート : 判断 262"/>
        <xdr:cNvSpPr/>
      </xdr:nvSpPr>
      <xdr:spPr>
        <a:xfrm>
          <a:off x="10426700" y="1449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158669</xdr:rowOff>
    </xdr:from>
    <xdr:to>
      <xdr:col>14</xdr:col>
      <xdr:colOff>79375</xdr:colOff>
      <xdr:row>86</xdr:row>
      <xdr:rowOff>88819</xdr:rowOff>
    </xdr:to>
    <xdr:sp macro="" textlink="">
      <xdr:nvSpPr>
        <xdr:cNvPr id="264" name="フローチャート : 判断 263"/>
        <xdr:cNvSpPr/>
      </xdr:nvSpPr>
      <xdr:spPr>
        <a:xfrm>
          <a:off x="9588500" y="1473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5" name="テキスト ボックス 26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6" name="テキスト ボックス 26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7" name="テキスト ボックス 26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8" name="テキスト ボックス 26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9" name="テキスト ボックス 26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158707</xdr:rowOff>
    </xdr:from>
    <xdr:to>
      <xdr:col>14</xdr:col>
      <xdr:colOff>79375</xdr:colOff>
      <xdr:row>86</xdr:row>
      <xdr:rowOff>88857</xdr:rowOff>
    </xdr:to>
    <xdr:sp macro="" textlink="">
      <xdr:nvSpPr>
        <xdr:cNvPr id="270" name="円/楕円 269"/>
        <xdr:cNvSpPr/>
      </xdr:nvSpPr>
      <xdr:spPr>
        <a:xfrm>
          <a:off x="9588500" y="1473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105346</xdr:rowOff>
    </xdr:from>
    <xdr:ext cx="469744" cy="259045"/>
    <xdr:sp macro="" textlink="">
      <xdr:nvSpPr>
        <xdr:cNvPr id="271" name="n_1aveValue【公営住宅】&#10;一人当たり面積"/>
        <xdr:cNvSpPr txBox="1"/>
      </xdr:nvSpPr>
      <xdr:spPr>
        <a:xfrm>
          <a:off x="9391727" y="1450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1.768</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79984</xdr:rowOff>
    </xdr:from>
    <xdr:ext cx="469744" cy="259045"/>
    <xdr:sp macro="" textlink="">
      <xdr:nvSpPr>
        <xdr:cNvPr id="272" name="n_1mainValue【公営住宅】&#10;一人当たり面積"/>
        <xdr:cNvSpPr txBox="1"/>
      </xdr:nvSpPr>
      <xdr:spPr>
        <a:xfrm>
          <a:off x="9391727" y="1482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0.942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3" name="正方形/長方形 2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74" name="正方形/長方形 273"/>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75" name="正方形/長方形 274"/>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76" name="正方形/長方形 275"/>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77" name="正方形/長方形 276"/>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8" name="正方形/長方形 27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9" name="正方形/長方形 2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80" name="正方形/長方形 279"/>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81" name="正方形/長方形 280"/>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82" name="正方形/長方形 281"/>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83" name="正方形/長方形 282"/>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4" name="正方形/長方形 28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5" name="正方形/長方形 2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6" name="正方形/長方形 2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7" name="正方形/長方形 2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8" name="正方形/長方形 2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9" name="正方形/長方形 2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0" name="正方形/長方形 2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1" name="正方形/長方形 2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2" name="正方形/長方形 2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3" name="テキスト ボックス 2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4" name="直線コネクタ 2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5" name="テキスト ボックス 294"/>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6" name="直線コネクタ 2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7" name="テキスト ボックス 29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8" name="直線コネクタ 2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9" name="テキスト ボックス 2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0" name="直線コネクタ 2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1" name="テキスト ボックス 3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2" name="直線コネクタ 3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3" name="テキスト ボックス 3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4" name="直線コネクタ 3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05" name="テキスト ボックス 30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6" name="直線コネクタ 3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7" name="テキスト ボックス 30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0</xdr:rowOff>
    </xdr:from>
    <xdr:to>
      <xdr:col>23</xdr:col>
      <xdr:colOff>516889</xdr:colOff>
      <xdr:row>42</xdr:row>
      <xdr:rowOff>22860</xdr:rowOff>
    </xdr:to>
    <xdr:cxnSp macro="">
      <xdr:nvCxnSpPr>
        <xdr:cNvPr id="309" name="直線コネクタ 308"/>
        <xdr:cNvCxnSpPr/>
      </xdr:nvCxnSpPr>
      <xdr:spPr>
        <a:xfrm flipV="1">
          <a:off x="16318864" y="5829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26687</xdr:rowOff>
    </xdr:from>
    <xdr:ext cx="405111" cy="259045"/>
    <xdr:sp macro="" textlink="">
      <xdr:nvSpPr>
        <xdr:cNvPr id="310" name="【認定こども園・幼稚園・保育所】&#10;有形固定資産減価償却率最小値テキスト"/>
        <xdr:cNvSpPr txBox="1"/>
      </xdr:nvSpPr>
      <xdr:spPr>
        <a:xfrm>
          <a:off x="164084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a:t>
          </a:r>
          <a:endParaRPr kumimoji="1" lang="ja-JP" altLang="en-US" sz="1000" b="1">
            <a:latin typeface="ＭＳ Ｐゴシック"/>
          </a:endParaRPr>
        </a:p>
      </xdr:txBody>
    </xdr:sp>
    <xdr:clientData/>
  </xdr:oneCellAnchor>
  <xdr:twoCellAnchor>
    <xdr:from>
      <xdr:col>23</xdr:col>
      <xdr:colOff>428625</xdr:colOff>
      <xdr:row>42</xdr:row>
      <xdr:rowOff>22860</xdr:rowOff>
    </xdr:from>
    <xdr:to>
      <xdr:col>23</xdr:col>
      <xdr:colOff>606425</xdr:colOff>
      <xdr:row>42</xdr:row>
      <xdr:rowOff>22860</xdr:rowOff>
    </xdr:to>
    <xdr:cxnSp macro="">
      <xdr:nvCxnSpPr>
        <xdr:cNvPr id="311" name="直線コネクタ 310"/>
        <xdr:cNvCxnSpPr/>
      </xdr:nvCxnSpPr>
      <xdr:spPr>
        <a:xfrm>
          <a:off x="16230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118127</xdr:rowOff>
    </xdr:from>
    <xdr:ext cx="405111" cy="259045"/>
    <xdr:sp macro="" textlink="">
      <xdr:nvSpPr>
        <xdr:cNvPr id="312" name="【認定こども園・幼稚園・保育所】&#10;有形固定資産減価償却率最大値テキスト"/>
        <xdr:cNvSpPr txBox="1"/>
      </xdr:nvSpPr>
      <xdr:spPr>
        <a:xfrm>
          <a:off x="164084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23</xdr:col>
      <xdr:colOff>428625</xdr:colOff>
      <xdr:row>34</xdr:row>
      <xdr:rowOff>0</xdr:rowOff>
    </xdr:from>
    <xdr:to>
      <xdr:col>23</xdr:col>
      <xdr:colOff>606425</xdr:colOff>
      <xdr:row>34</xdr:row>
      <xdr:rowOff>0</xdr:rowOff>
    </xdr:to>
    <xdr:cxnSp macro="">
      <xdr:nvCxnSpPr>
        <xdr:cNvPr id="313" name="直線コネクタ 312"/>
        <xdr:cNvCxnSpPr/>
      </xdr:nvCxnSpPr>
      <xdr:spPr>
        <a:xfrm>
          <a:off x="16230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114317</xdr:rowOff>
    </xdr:from>
    <xdr:ext cx="405111" cy="259045"/>
    <xdr:sp macro="" textlink="">
      <xdr:nvSpPr>
        <xdr:cNvPr id="314" name="【認定こども園・幼稚園・保育所】&#10;有形固定資産減価償却率平均値テキスト"/>
        <xdr:cNvSpPr txBox="1"/>
      </xdr:nvSpPr>
      <xdr:spPr>
        <a:xfrm>
          <a:off x="16408400" y="6800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135890</xdr:rowOff>
    </xdr:from>
    <xdr:to>
      <xdr:col>23</xdr:col>
      <xdr:colOff>568325</xdr:colOff>
      <xdr:row>40</xdr:row>
      <xdr:rowOff>66040</xdr:rowOff>
    </xdr:to>
    <xdr:sp macro="" textlink="">
      <xdr:nvSpPr>
        <xdr:cNvPr id="315" name="フローチャート : 判断 314"/>
        <xdr:cNvSpPr/>
      </xdr:nvSpPr>
      <xdr:spPr>
        <a:xfrm>
          <a:off x="162687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40</xdr:row>
      <xdr:rowOff>93980</xdr:rowOff>
    </xdr:from>
    <xdr:to>
      <xdr:col>22</xdr:col>
      <xdr:colOff>415925</xdr:colOff>
      <xdr:row>41</xdr:row>
      <xdr:rowOff>24130</xdr:rowOff>
    </xdr:to>
    <xdr:sp macro="" textlink="">
      <xdr:nvSpPr>
        <xdr:cNvPr id="316" name="フローチャート : 判断 315"/>
        <xdr:cNvSpPr/>
      </xdr:nvSpPr>
      <xdr:spPr>
        <a:xfrm>
          <a:off x="15430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7" name="テキスト ボックス 31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8" name="テキスト ボックス 31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9" name="テキスト ボックス 31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0" name="テキスト ボックス 31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1" name="テキスト ボックス 32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10160</xdr:rowOff>
    </xdr:from>
    <xdr:to>
      <xdr:col>22</xdr:col>
      <xdr:colOff>415925</xdr:colOff>
      <xdr:row>35</xdr:row>
      <xdr:rowOff>111760</xdr:rowOff>
    </xdr:to>
    <xdr:sp macro="" textlink="">
      <xdr:nvSpPr>
        <xdr:cNvPr id="322" name="円/楕円 321"/>
        <xdr:cNvSpPr/>
      </xdr:nvSpPr>
      <xdr:spPr>
        <a:xfrm>
          <a:off x="154305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41</xdr:row>
      <xdr:rowOff>15257</xdr:rowOff>
    </xdr:from>
    <xdr:ext cx="405111" cy="259045"/>
    <xdr:sp macro="" textlink="">
      <xdr:nvSpPr>
        <xdr:cNvPr id="323" name="n_1aveValue【認定こども園・幼稚園・保育所】&#10;有形固定資産減価償却率"/>
        <xdr:cNvSpPr txBox="1"/>
      </xdr:nvSpPr>
      <xdr:spPr>
        <a:xfrm>
          <a:off x="15266043"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128287</xdr:rowOff>
    </xdr:from>
    <xdr:ext cx="405111" cy="259045"/>
    <xdr:sp macro="" textlink="">
      <xdr:nvSpPr>
        <xdr:cNvPr id="324" name="n_1mainValue【認定こども園・幼稚園・保育所】&#10;有形固定資産減価償却率"/>
        <xdr:cNvSpPr txBox="1"/>
      </xdr:nvSpPr>
      <xdr:spPr>
        <a:xfrm>
          <a:off x="15266043"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5" name="正方形/長方形 32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6" name="正方形/長方形 32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7" name="正方形/長方形 32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8" name="正方形/長方形 32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9" name="正方形/長方形 32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0" name="正方形/長方形 32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1" name="正方形/長方形 33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2" name="正方形/長方形 33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3" name="テキスト ボックス 33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4" name="直線コネクタ 33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35" name="直線コネクタ 33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6" name="テキスト ボックス 33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7" name="直線コネクタ 33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38" name="テキスト ボックス 33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9" name="直線コネクタ 33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40" name="テキスト ボックス 33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41" name="直線コネクタ 34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42" name="テキスト ボックス 34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3" name="直線コネクタ 34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4" name="テキスト ボックス 34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167640</xdr:rowOff>
    </xdr:from>
    <xdr:to>
      <xdr:col>32</xdr:col>
      <xdr:colOff>186689</xdr:colOff>
      <xdr:row>40</xdr:row>
      <xdr:rowOff>76200</xdr:rowOff>
    </xdr:to>
    <xdr:cxnSp macro="">
      <xdr:nvCxnSpPr>
        <xdr:cNvPr id="346" name="直線コネクタ 345"/>
        <xdr:cNvCxnSpPr/>
      </xdr:nvCxnSpPr>
      <xdr:spPr>
        <a:xfrm flipV="1">
          <a:off x="22160864" y="56540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80027</xdr:rowOff>
    </xdr:from>
    <xdr:ext cx="469744" cy="259045"/>
    <xdr:sp macro="" textlink="">
      <xdr:nvSpPr>
        <xdr:cNvPr id="347" name="【認定こども園・幼稚園・保育所】&#10;一人当たり面積最小値テキスト"/>
        <xdr:cNvSpPr txBox="1"/>
      </xdr:nvSpPr>
      <xdr:spPr>
        <a:xfrm>
          <a:off x="222504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0.050</a:t>
          </a:r>
          <a:endParaRPr kumimoji="1" lang="ja-JP" altLang="en-US" sz="1000" b="1">
            <a:latin typeface="ＭＳ Ｐゴシック"/>
          </a:endParaRPr>
        </a:p>
      </xdr:txBody>
    </xdr:sp>
    <xdr:clientData/>
  </xdr:oneCellAnchor>
  <xdr:twoCellAnchor>
    <xdr:from>
      <xdr:col>32</xdr:col>
      <xdr:colOff>98425</xdr:colOff>
      <xdr:row>40</xdr:row>
      <xdr:rowOff>76200</xdr:rowOff>
    </xdr:from>
    <xdr:to>
      <xdr:col>32</xdr:col>
      <xdr:colOff>276225</xdr:colOff>
      <xdr:row>40</xdr:row>
      <xdr:rowOff>76200</xdr:rowOff>
    </xdr:to>
    <xdr:cxnSp macro="">
      <xdr:nvCxnSpPr>
        <xdr:cNvPr id="348" name="直線コネクタ 347"/>
        <xdr:cNvCxnSpPr/>
      </xdr:nvCxnSpPr>
      <xdr:spPr>
        <a:xfrm>
          <a:off x="220726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114317</xdr:rowOff>
    </xdr:from>
    <xdr:ext cx="469744" cy="259045"/>
    <xdr:sp macro="" textlink="">
      <xdr:nvSpPr>
        <xdr:cNvPr id="349" name="【認定こども園・幼稚園・保育所】&#10;一人当たり面積最大値テキスト"/>
        <xdr:cNvSpPr txBox="1"/>
      </xdr:nvSpPr>
      <xdr:spPr>
        <a:xfrm>
          <a:off x="222504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0.330</a:t>
          </a:r>
          <a:endParaRPr kumimoji="1" lang="ja-JP" altLang="en-US" sz="1000" b="1">
            <a:latin typeface="ＭＳ Ｐゴシック"/>
          </a:endParaRPr>
        </a:p>
      </xdr:txBody>
    </xdr:sp>
    <xdr:clientData/>
  </xdr:oneCellAnchor>
  <xdr:twoCellAnchor>
    <xdr:from>
      <xdr:col>32</xdr:col>
      <xdr:colOff>98425</xdr:colOff>
      <xdr:row>32</xdr:row>
      <xdr:rowOff>167640</xdr:rowOff>
    </xdr:from>
    <xdr:to>
      <xdr:col>32</xdr:col>
      <xdr:colOff>276225</xdr:colOff>
      <xdr:row>32</xdr:row>
      <xdr:rowOff>167640</xdr:rowOff>
    </xdr:to>
    <xdr:cxnSp macro="">
      <xdr:nvCxnSpPr>
        <xdr:cNvPr id="350" name="直線コネクタ 349"/>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1541</xdr:rowOff>
    </xdr:from>
    <xdr:ext cx="469744" cy="259045"/>
    <xdr:sp macro="" textlink="">
      <xdr:nvSpPr>
        <xdr:cNvPr id="351" name="【認定こども園・幼稚園・保育所】&#10;一人当たり面積平均値テキスト"/>
        <xdr:cNvSpPr txBox="1"/>
      </xdr:nvSpPr>
      <xdr:spPr>
        <a:xfrm>
          <a:off x="22250400" y="6002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0.238</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23114</xdr:rowOff>
    </xdr:from>
    <xdr:to>
      <xdr:col>32</xdr:col>
      <xdr:colOff>238125</xdr:colOff>
      <xdr:row>35</xdr:row>
      <xdr:rowOff>124714</xdr:rowOff>
    </xdr:to>
    <xdr:sp macro="" textlink="">
      <xdr:nvSpPr>
        <xdr:cNvPr id="352" name="フローチャート : 判断 351"/>
        <xdr:cNvSpPr/>
      </xdr:nvSpPr>
      <xdr:spPr>
        <a:xfrm>
          <a:off x="22110700" y="602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45974</xdr:rowOff>
    </xdr:from>
    <xdr:to>
      <xdr:col>31</xdr:col>
      <xdr:colOff>85725</xdr:colOff>
      <xdr:row>35</xdr:row>
      <xdr:rowOff>147574</xdr:rowOff>
    </xdr:to>
    <xdr:sp macro="" textlink="">
      <xdr:nvSpPr>
        <xdr:cNvPr id="353" name="フローチャート : 判断 352"/>
        <xdr:cNvSpPr/>
      </xdr:nvSpPr>
      <xdr:spPr>
        <a:xfrm>
          <a:off x="21272500" y="604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4" name="テキスト ボックス 3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5" name="テキスト ボックス 3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6" name="テキスト ボックス 3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7" name="テキスト ボックス 3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8" name="テキスト ボックス 3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13970</xdr:rowOff>
    </xdr:from>
    <xdr:to>
      <xdr:col>31</xdr:col>
      <xdr:colOff>85725</xdr:colOff>
      <xdr:row>39</xdr:row>
      <xdr:rowOff>115570</xdr:rowOff>
    </xdr:to>
    <xdr:sp macro="" textlink="">
      <xdr:nvSpPr>
        <xdr:cNvPr id="359" name="円/楕円 358"/>
        <xdr:cNvSpPr/>
      </xdr:nvSpPr>
      <xdr:spPr>
        <a:xfrm>
          <a:off x="21272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33</xdr:row>
      <xdr:rowOff>164101</xdr:rowOff>
    </xdr:from>
    <xdr:ext cx="469744" cy="259045"/>
    <xdr:sp macro="" textlink="">
      <xdr:nvSpPr>
        <xdr:cNvPr id="360" name="n_1aveValue【認定こども園・幼稚園・保育所】&#10;一人当たり面積"/>
        <xdr:cNvSpPr txBox="1"/>
      </xdr:nvSpPr>
      <xdr:spPr>
        <a:xfrm>
          <a:off x="21075727" y="582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0.233</a:t>
          </a:r>
          <a:endParaRPr kumimoji="1" lang="ja-JP" altLang="en-US" sz="1000" b="1">
            <a:solidFill>
              <a:srgbClr val="000080"/>
            </a:solidFill>
            <a:latin typeface="ＭＳ Ｐゴシック"/>
          </a:endParaRPr>
        </a:p>
      </xdr:txBody>
    </xdr:sp>
    <xdr:clientData/>
  </xdr:oneCellAnchor>
  <xdr:oneCellAnchor>
    <xdr:from>
      <xdr:col>30</xdr:col>
      <xdr:colOff>473152</xdr:colOff>
      <xdr:row>39</xdr:row>
      <xdr:rowOff>106697</xdr:rowOff>
    </xdr:from>
    <xdr:ext cx="469744" cy="259045"/>
    <xdr:sp macro="" textlink="">
      <xdr:nvSpPr>
        <xdr:cNvPr id="361" name="n_1mainValue【認定こども園・幼稚園・保育所】&#10;一人当たり面積"/>
        <xdr:cNvSpPr txBox="1"/>
      </xdr:nvSpPr>
      <xdr:spPr>
        <a:xfrm>
          <a:off x="21075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2" name="正方形/長方形 36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3" name="正方形/長方形 36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4" name="正方形/長方形 36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5" name="正方形/長方形 36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6" name="正方形/長方形 36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7" name="正方形/長方形 36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8" name="正方形/長方形 36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9" name="正方形/長方形 36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0" name="テキスト ボックス 36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1" name="直線コネクタ 37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2" name="テキスト ボックス 37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73" name="直線コネクタ 37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74" name="テキスト ボックス 37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75" name="直線コネクタ 37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6" name="テキスト ボックス 37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77" name="直線コネクタ 37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78" name="テキスト ボックス 37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79" name="直線コネクタ 37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80" name="テキスト ボックス 37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81" name="直線コネクタ 38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82" name="テキスト ボックス 38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83" name="直線コネクタ 38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84" name="テキスト ボックス 38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5" name="直線コネクタ 38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6" name="テキスト ボックス 38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58783</xdr:rowOff>
    </xdr:from>
    <xdr:to>
      <xdr:col>23</xdr:col>
      <xdr:colOff>516889</xdr:colOff>
      <xdr:row>63</xdr:row>
      <xdr:rowOff>151856</xdr:rowOff>
    </xdr:to>
    <xdr:cxnSp macro="">
      <xdr:nvCxnSpPr>
        <xdr:cNvPr id="388" name="直線コネクタ 387"/>
        <xdr:cNvCxnSpPr/>
      </xdr:nvCxnSpPr>
      <xdr:spPr>
        <a:xfrm flipV="1">
          <a:off x="16318864" y="965998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155683</xdr:rowOff>
    </xdr:from>
    <xdr:ext cx="405111" cy="259045"/>
    <xdr:sp macro="" textlink="">
      <xdr:nvSpPr>
        <xdr:cNvPr id="389" name="【学校施設】&#10;有形固定資産減価償却率最小値テキスト"/>
        <xdr:cNvSpPr txBox="1"/>
      </xdr:nvSpPr>
      <xdr:spPr>
        <a:xfrm>
          <a:off x="164084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62.3</a:t>
          </a:r>
          <a:endParaRPr kumimoji="1" lang="ja-JP" altLang="en-US" sz="1000" b="1">
            <a:latin typeface="ＭＳ Ｐゴシック"/>
          </a:endParaRPr>
        </a:p>
      </xdr:txBody>
    </xdr:sp>
    <xdr:clientData/>
  </xdr:oneCellAnchor>
  <xdr:twoCellAnchor>
    <xdr:from>
      <xdr:col>23</xdr:col>
      <xdr:colOff>428625</xdr:colOff>
      <xdr:row>63</xdr:row>
      <xdr:rowOff>151856</xdr:rowOff>
    </xdr:from>
    <xdr:to>
      <xdr:col>23</xdr:col>
      <xdr:colOff>606425</xdr:colOff>
      <xdr:row>63</xdr:row>
      <xdr:rowOff>151856</xdr:rowOff>
    </xdr:to>
    <xdr:cxnSp macro="">
      <xdr:nvCxnSpPr>
        <xdr:cNvPr id="390" name="直線コネクタ 389"/>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5460</xdr:rowOff>
    </xdr:from>
    <xdr:ext cx="405111" cy="259045"/>
    <xdr:sp macro="" textlink="">
      <xdr:nvSpPr>
        <xdr:cNvPr id="391" name="【学校施設】&#10;有形固定資産減価償却率最大値テキスト"/>
        <xdr:cNvSpPr txBox="1"/>
      </xdr:nvSpPr>
      <xdr:spPr>
        <a:xfrm>
          <a:off x="164084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a:t>
          </a:r>
          <a:endParaRPr kumimoji="1" lang="ja-JP" altLang="en-US" sz="1000" b="1">
            <a:latin typeface="ＭＳ Ｐゴシック"/>
          </a:endParaRPr>
        </a:p>
      </xdr:txBody>
    </xdr:sp>
    <xdr:clientData/>
  </xdr:oneCellAnchor>
  <xdr:twoCellAnchor>
    <xdr:from>
      <xdr:col>23</xdr:col>
      <xdr:colOff>428625</xdr:colOff>
      <xdr:row>56</xdr:row>
      <xdr:rowOff>58783</xdr:rowOff>
    </xdr:from>
    <xdr:to>
      <xdr:col>23</xdr:col>
      <xdr:colOff>606425</xdr:colOff>
      <xdr:row>56</xdr:row>
      <xdr:rowOff>58783</xdr:rowOff>
    </xdr:to>
    <xdr:cxnSp macro="">
      <xdr:nvCxnSpPr>
        <xdr:cNvPr id="392" name="直線コネクタ 391"/>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71318</xdr:rowOff>
    </xdr:from>
    <xdr:ext cx="405111" cy="259045"/>
    <xdr:sp macro="" textlink="">
      <xdr:nvSpPr>
        <xdr:cNvPr id="393" name="【学校施設】&#10;有形固定資産減価償却率平均値テキスト"/>
        <xdr:cNvSpPr txBox="1"/>
      </xdr:nvSpPr>
      <xdr:spPr>
        <a:xfrm>
          <a:off x="16408400" y="103583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92891</xdr:rowOff>
    </xdr:from>
    <xdr:to>
      <xdr:col>23</xdr:col>
      <xdr:colOff>568325</xdr:colOff>
      <xdr:row>61</xdr:row>
      <xdr:rowOff>23041</xdr:rowOff>
    </xdr:to>
    <xdr:sp macro="" textlink="">
      <xdr:nvSpPr>
        <xdr:cNvPr id="394" name="フローチャート : 判断 393"/>
        <xdr:cNvSpPr/>
      </xdr:nvSpPr>
      <xdr:spPr>
        <a:xfrm>
          <a:off x="162687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63</xdr:row>
      <xdr:rowOff>107587</xdr:rowOff>
    </xdr:from>
    <xdr:to>
      <xdr:col>22</xdr:col>
      <xdr:colOff>415925</xdr:colOff>
      <xdr:row>64</xdr:row>
      <xdr:rowOff>37737</xdr:rowOff>
    </xdr:to>
    <xdr:sp macro="" textlink="">
      <xdr:nvSpPr>
        <xdr:cNvPr id="395" name="フローチャート : 判断 394"/>
        <xdr:cNvSpPr/>
      </xdr:nvSpPr>
      <xdr:spPr>
        <a:xfrm>
          <a:off x="15430500" y="1090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6" name="テキスト ボックス 39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7" name="テキスト ボックス 39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8" name="テキスト ボックス 39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9" name="テキスト ボックス 39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0" name="テキスト ボックス 39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4717</xdr:rowOff>
    </xdr:from>
    <xdr:to>
      <xdr:col>22</xdr:col>
      <xdr:colOff>415925</xdr:colOff>
      <xdr:row>58</xdr:row>
      <xdr:rowOff>106317</xdr:rowOff>
    </xdr:to>
    <xdr:sp macro="" textlink="">
      <xdr:nvSpPr>
        <xdr:cNvPr id="401" name="円/楕円 400"/>
        <xdr:cNvSpPr/>
      </xdr:nvSpPr>
      <xdr:spPr>
        <a:xfrm>
          <a:off x="15430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64</xdr:row>
      <xdr:rowOff>28864</xdr:rowOff>
    </xdr:from>
    <xdr:ext cx="405111" cy="259045"/>
    <xdr:sp macro="" textlink="">
      <xdr:nvSpPr>
        <xdr:cNvPr id="402" name="n_1aveValue【学校施設】&#10;有形固定資産減価償却率"/>
        <xdr:cNvSpPr txBox="1"/>
      </xdr:nvSpPr>
      <xdr:spPr>
        <a:xfrm>
          <a:off x="15266043" y="1100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122844</xdr:rowOff>
    </xdr:from>
    <xdr:ext cx="405111" cy="259045"/>
    <xdr:sp macro="" textlink="">
      <xdr:nvSpPr>
        <xdr:cNvPr id="403" name="n_1mainValue【学校施設】&#10;有形固定資産減価償却率"/>
        <xdr:cNvSpPr txBox="1"/>
      </xdr:nvSpPr>
      <xdr:spPr>
        <a:xfrm>
          <a:off x="15266043" y="97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4" name="正方形/長方形 40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5" name="正方形/長方形 40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6" name="正方形/長方形 40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7" name="正方形/長方形 40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8" name="正方形/長方形 40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9" name="正方形/長方形 40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0" name="正方形/長方形 40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1" name="正方形/長方形 41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2" name="テキスト ボックス 41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3" name="直線コネクタ 41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4" name="テキスト ボックス 41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15" name="直線コネクタ 41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6" name="テキスト ボックス 41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7" name="直線コネクタ 41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8" name="テキスト ボックス 41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9" name="直線コネクタ 41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20" name="テキスト ボックス 41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21" name="直線コネクタ 42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22" name="テキスト ボックス 42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3" name="直線コネクタ 42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4" name="テキスト ボックス 42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5" name="直線コネクタ 42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6" name="テキスト ボックス 42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64770</xdr:rowOff>
    </xdr:from>
    <xdr:to>
      <xdr:col>32</xdr:col>
      <xdr:colOff>186689</xdr:colOff>
      <xdr:row>63</xdr:row>
      <xdr:rowOff>123190</xdr:rowOff>
    </xdr:to>
    <xdr:cxnSp macro="">
      <xdr:nvCxnSpPr>
        <xdr:cNvPr id="428" name="直線コネクタ 427"/>
        <xdr:cNvCxnSpPr/>
      </xdr:nvCxnSpPr>
      <xdr:spPr>
        <a:xfrm flipV="1">
          <a:off x="22160864" y="949452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127017</xdr:rowOff>
    </xdr:from>
    <xdr:ext cx="469744" cy="259045"/>
    <xdr:sp macro="" textlink="">
      <xdr:nvSpPr>
        <xdr:cNvPr id="429" name="【学校施設】&#10;一人当たり面積最小値テキスト"/>
        <xdr:cNvSpPr txBox="1"/>
      </xdr:nvSpPr>
      <xdr:spPr>
        <a:xfrm>
          <a:off x="22250400" y="1092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1.898</a:t>
          </a:r>
          <a:endParaRPr kumimoji="1" lang="ja-JP" altLang="en-US" sz="1000" b="1">
            <a:latin typeface="ＭＳ Ｐゴシック"/>
          </a:endParaRPr>
        </a:p>
      </xdr:txBody>
    </xdr:sp>
    <xdr:clientData/>
  </xdr:oneCellAnchor>
  <xdr:twoCellAnchor>
    <xdr:from>
      <xdr:col>32</xdr:col>
      <xdr:colOff>98425</xdr:colOff>
      <xdr:row>63</xdr:row>
      <xdr:rowOff>123190</xdr:rowOff>
    </xdr:from>
    <xdr:to>
      <xdr:col>32</xdr:col>
      <xdr:colOff>276225</xdr:colOff>
      <xdr:row>63</xdr:row>
      <xdr:rowOff>123190</xdr:rowOff>
    </xdr:to>
    <xdr:cxnSp macro="">
      <xdr:nvCxnSpPr>
        <xdr:cNvPr id="430" name="直線コネクタ 429"/>
        <xdr:cNvCxnSpPr/>
      </xdr:nvCxnSpPr>
      <xdr:spPr>
        <a:xfrm>
          <a:off x="22072600" y="1092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11447</xdr:rowOff>
    </xdr:from>
    <xdr:ext cx="469744" cy="259045"/>
    <xdr:sp macro="" textlink="">
      <xdr:nvSpPr>
        <xdr:cNvPr id="431" name="【学校施設】&#10;一人当たり面積最大値テキスト"/>
        <xdr:cNvSpPr txBox="1"/>
      </xdr:nvSpPr>
      <xdr:spPr>
        <a:xfrm>
          <a:off x="222504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3.024</a:t>
          </a:r>
          <a:endParaRPr kumimoji="1" lang="ja-JP" altLang="en-US" sz="1000" b="1">
            <a:latin typeface="ＭＳ Ｐゴシック"/>
          </a:endParaRPr>
        </a:p>
      </xdr:txBody>
    </xdr:sp>
    <xdr:clientData/>
  </xdr:oneCellAnchor>
  <xdr:twoCellAnchor>
    <xdr:from>
      <xdr:col>32</xdr:col>
      <xdr:colOff>98425</xdr:colOff>
      <xdr:row>55</xdr:row>
      <xdr:rowOff>64770</xdr:rowOff>
    </xdr:from>
    <xdr:to>
      <xdr:col>32</xdr:col>
      <xdr:colOff>276225</xdr:colOff>
      <xdr:row>55</xdr:row>
      <xdr:rowOff>64770</xdr:rowOff>
    </xdr:to>
    <xdr:cxnSp macro="">
      <xdr:nvCxnSpPr>
        <xdr:cNvPr id="432" name="直線コネクタ 431"/>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160037</xdr:rowOff>
    </xdr:from>
    <xdr:ext cx="469744" cy="259045"/>
    <xdr:sp macro="" textlink="">
      <xdr:nvSpPr>
        <xdr:cNvPr id="433" name="【学校施設】&#10;一人当たり面積平均値テキスト"/>
        <xdr:cNvSpPr txBox="1"/>
      </xdr:nvSpPr>
      <xdr:spPr>
        <a:xfrm>
          <a:off x="22250400" y="10275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2.352</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10160</xdr:rowOff>
    </xdr:from>
    <xdr:to>
      <xdr:col>32</xdr:col>
      <xdr:colOff>238125</xdr:colOff>
      <xdr:row>60</xdr:row>
      <xdr:rowOff>111760</xdr:rowOff>
    </xdr:to>
    <xdr:sp macro="" textlink="">
      <xdr:nvSpPr>
        <xdr:cNvPr id="434" name="フローチャート : 判断 433"/>
        <xdr:cNvSpPr/>
      </xdr:nvSpPr>
      <xdr:spPr>
        <a:xfrm>
          <a:off x="22110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55</xdr:row>
      <xdr:rowOff>22860</xdr:rowOff>
    </xdr:from>
    <xdr:to>
      <xdr:col>31</xdr:col>
      <xdr:colOff>85725</xdr:colOff>
      <xdr:row>55</xdr:row>
      <xdr:rowOff>124460</xdr:rowOff>
    </xdr:to>
    <xdr:sp macro="" textlink="">
      <xdr:nvSpPr>
        <xdr:cNvPr id="435" name="フローチャート : 判断 434"/>
        <xdr:cNvSpPr/>
      </xdr:nvSpPr>
      <xdr:spPr>
        <a:xfrm>
          <a:off x="21272500" y="945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6" name="テキスト ボックス 43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7" name="テキスト ボックス 43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8" name="テキスト ボックス 43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9" name="テキスト ボックス 43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0" name="テキスト ボックス 43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48260</xdr:rowOff>
    </xdr:from>
    <xdr:to>
      <xdr:col>31</xdr:col>
      <xdr:colOff>85725</xdr:colOff>
      <xdr:row>62</xdr:row>
      <xdr:rowOff>149860</xdr:rowOff>
    </xdr:to>
    <xdr:sp macro="" textlink="">
      <xdr:nvSpPr>
        <xdr:cNvPr id="441" name="円/楕円 440"/>
        <xdr:cNvSpPr/>
      </xdr:nvSpPr>
      <xdr:spPr>
        <a:xfrm>
          <a:off x="21272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53</xdr:row>
      <xdr:rowOff>140987</xdr:rowOff>
    </xdr:from>
    <xdr:ext cx="469744" cy="259045"/>
    <xdr:sp macro="" textlink="">
      <xdr:nvSpPr>
        <xdr:cNvPr id="442" name="n_1aveValue【学校施設】&#10;一人当たり面積"/>
        <xdr:cNvSpPr txBox="1"/>
      </xdr:nvSpPr>
      <xdr:spPr>
        <a:xfrm>
          <a:off x="21075727" y="922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3.017</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140987</xdr:rowOff>
    </xdr:from>
    <xdr:ext cx="469744" cy="259045"/>
    <xdr:sp macro="" textlink="">
      <xdr:nvSpPr>
        <xdr:cNvPr id="443" name="n_1mainValue【学校施設】&#10;一人当たり面積"/>
        <xdr:cNvSpPr txBox="1"/>
      </xdr:nvSpPr>
      <xdr:spPr>
        <a:xfrm>
          <a:off x="21075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4" name="正方形/長方形 44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5" name="正方形/長方形 44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6" name="正方形/長方形 44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7" name="正方形/長方形 44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8" name="正方形/長方形 44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9" name="正方形/長方形 44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0" name="正方形/長方形 44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1" name="正方形/長方形 45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2" name="正方形/長方形 45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3" name="正方形/長方形 45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4" name="正方形/長方形 45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5" name="正方形/長方形 45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6" name="正方形/長方形 45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7" name="正方形/長方形 45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8" name="正方形/長方形 45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9" name="正方形/長方形 45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60" name="正方形/長方形 45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1" name="正方形/長方形 46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2" name="正方形/長方形 46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3" name="正方形/長方形 46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4" name="正方形/長方形 46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5" name="正方形/長方形 46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6" name="正方形/長方形 46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7" name="正方形/長方形 46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8" name="テキスト ボックス 46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9" name="直線コネクタ 46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70" name="テキスト ボックス 46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71" name="直線コネクタ 47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72" name="テキスト ボックス 471"/>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73" name="直線コネクタ 47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74" name="テキスト ボックス 47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75" name="直線コネクタ 47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76" name="テキスト ボックス 47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7" name="直線コネクタ 47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8" name="テキスト ボックス 47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9" name="直線コネクタ 47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80" name="テキスト ボックス 47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81" name="直線コネクタ 48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82" name="テキスト ボックス 48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3" name="直線コネクタ 4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4" name="テキスト ボックス 48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117021</xdr:rowOff>
    </xdr:from>
    <xdr:to>
      <xdr:col>23</xdr:col>
      <xdr:colOff>516889</xdr:colOff>
      <xdr:row>108</xdr:row>
      <xdr:rowOff>46808</xdr:rowOff>
    </xdr:to>
    <xdr:cxnSp macro="">
      <xdr:nvCxnSpPr>
        <xdr:cNvPr id="486" name="直線コネクタ 485"/>
        <xdr:cNvCxnSpPr/>
      </xdr:nvCxnSpPr>
      <xdr:spPr>
        <a:xfrm flipV="1">
          <a:off x="16318864" y="17090571"/>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50635</xdr:rowOff>
    </xdr:from>
    <xdr:ext cx="405111" cy="259045"/>
    <xdr:sp macro="" textlink="">
      <xdr:nvSpPr>
        <xdr:cNvPr id="487" name="【公民館】&#10;有形固定資産減価償却率最小値テキスト"/>
        <xdr:cNvSpPr txBox="1"/>
      </xdr:nvSpPr>
      <xdr:spPr>
        <a:xfrm>
          <a:off x="16408400" y="1856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54.9</a:t>
          </a:r>
          <a:endParaRPr kumimoji="1" lang="ja-JP" altLang="en-US" sz="1000" b="1">
            <a:latin typeface="ＭＳ Ｐゴシック"/>
          </a:endParaRPr>
        </a:p>
      </xdr:txBody>
    </xdr:sp>
    <xdr:clientData/>
  </xdr:oneCellAnchor>
  <xdr:twoCellAnchor>
    <xdr:from>
      <xdr:col>23</xdr:col>
      <xdr:colOff>428625</xdr:colOff>
      <xdr:row>108</xdr:row>
      <xdr:rowOff>46808</xdr:rowOff>
    </xdr:from>
    <xdr:to>
      <xdr:col>23</xdr:col>
      <xdr:colOff>606425</xdr:colOff>
      <xdr:row>108</xdr:row>
      <xdr:rowOff>46808</xdr:rowOff>
    </xdr:to>
    <xdr:cxnSp macro="">
      <xdr:nvCxnSpPr>
        <xdr:cNvPr id="488" name="直線コネクタ 487"/>
        <xdr:cNvCxnSpPr/>
      </xdr:nvCxnSpPr>
      <xdr:spPr>
        <a:xfrm>
          <a:off x="16230600" y="1856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63698</xdr:rowOff>
    </xdr:from>
    <xdr:ext cx="469744" cy="259045"/>
    <xdr:sp macro="" textlink="">
      <xdr:nvSpPr>
        <xdr:cNvPr id="489" name="【公民館】&#10;有形固定資産減価償却率最大値テキスト"/>
        <xdr:cNvSpPr txBox="1"/>
      </xdr:nvSpPr>
      <xdr:spPr>
        <a:xfrm>
          <a:off x="16408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99</xdr:row>
      <xdr:rowOff>117021</xdr:rowOff>
    </xdr:from>
    <xdr:to>
      <xdr:col>23</xdr:col>
      <xdr:colOff>606425</xdr:colOff>
      <xdr:row>99</xdr:row>
      <xdr:rowOff>117021</xdr:rowOff>
    </xdr:to>
    <xdr:cxnSp macro="">
      <xdr:nvCxnSpPr>
        <xdr:cNvPr id="490" name="直線コネクタ 48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47914</xdr:rowOff>
    </xdr:from>
    <xdr:ext cx="405111" cy="259045"/>
    <xdr:sp macro="" textlink="">
      <xdr:nvSpPr>
        <xdr:cNvPr id="491" name="【公民館】&#10;有形固定資産減価償却率平均値テキスト"/>
        <xdr:cNvSpPr txBox="1"/>
      </xdr:nvSpPr>
      <xdr:spPr>
        <a:xfrm>
          <a:off x="16408400" y="18393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twoCellAnchor>
    <xdr:from>
      <xdr:col>23</xdr:col>
      <xdr:colOff>466725</xdr:colOff>
      <xdr:row>107</xdr:row>
      <xdr:rowOff>69487</xdr:rowOff>
    </xdr:from>
    <xdr:to>
      <xdr:col>23</xdr:col>
      <xdr:colOff>568325</xdr:colOff>
      <xdr:row>107</xdr:row>
      <xdr:rowOff>171087</xdr:rowOff>
    </xdr:to>
    <xdr:sp macro="" textlink="">
      <xdr:nvSpPr>
        <xdr:cNvPr id="492" name="フローチャート : 判断 491"/>
        <xdr:cNvSpPr/>
      </xdr:nvSpPr>
      <xdr:spPr>
        <a:xfrm>
          <a:off x="16268700" y="1841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129902</xdr:rowOff>
    </xdr:from>
    <xdr:to>
      <xdr:col>22</xdr:col>
      <xdr:colOff>415925</xdr:colOff>
      <xdr:row>107</xdr:row>
      <xdr:rowOff>60052</xdr:rowOff>
    </xdr:to>
    <xdr:sp macro="" textlink="">
      <xdr:nvSpPr>
        <xdr:cNvPr id="493" name="フローチャート : 判断 492"/>
        <xdr:cNvSpPr/>
      </xdr:nvSpPr>
      <xdr:spPr>
        <a:xfrm>
          <a:off x="15430500" y="1830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94" name="テキスト ボックス 49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5" name="テキスト ボックス 49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6" name="テキスト ボックス 49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7" name="テキスト ボックス 49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8" name="テキスト ボックス 49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106</xdr:row>
      <xdr:rowOff>107043</xdr:rowOff>
    </xdr:from>
    <xdr:to>
      <xdr:col>22</xdr:col>
      <xdr:colOff>415925</xdr:colOff>
      <xdr:row>107</xdr:row>
      <xdr:rowOff>37193</xdr:rowOff>
    </xdr:to>
    <xdr:sp macro="" textlink="">
      <xdr:nvSpPr>
        <xdr:cNvPr id="499" name="円/楕円 498"/>
        <xdr:cNvSpPr/>
      </xdr:nvSpPr>
      <xdr:spPr>
        <a:xfrm>
          <a:off x="15430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107</xdr:row>
      <xdr:rowOff>51179</xdr:rowOff>
    </xdr:from>
    <xdr:ext cx="405111" cy="259045"/>
    <xdr:sp macro="" textlink="">
      <xdr:nvSpPr>
        <xdr:cNvPr id="500" name="n_1aveValue【公民館】&#10;有形固定資産減価償却率"/>
        <xdr:cNvSpPr txBox="1"/>
      </xdr:nvSpPr>
      <xdr:spPr>
        <a:xfrm>
          <a:off x="15266043" y="1839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22</xdr:col>
      <xdr:colOff>149868</xdr:colOff>
      <xdr:row>105</xdr:row>
      <xdr:rowOff>53720</xdr:rowOff>
    </xdr:from>
    <xdr:ext cx="405111" cy="259045"/>
    <xdr:sp macro="" textlink="">
      <xdr:nvSpPr>
        <xdr:cNvPr id="501" name="n_1mainValue【公民館】&#10;有形固定資産減価償却率"/>
        <xdr:cNvSpPr txBox="1"/>
      </xdr:nvSpPr>
      <xdr:spPr>
        <a:xfrm>
          <a:off x="15266043" y="18055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2" name="正方形/長方形 5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3" name="正方形/長方形 5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4" name="正方形/長方形 5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5" name="正方形/長方形 5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6" name="正方形/長方形 5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7" name="正方形/長方形 5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8" name="正方形/長方形 5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9" name="正方形/長方形 5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0" name="テキスト ボックス 5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1" name="直線コネクタ 5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12" name="直線コネクタ 51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13" name="テキスト ボックス 51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14" name="直線コネクタ 51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15" name="テキスト ボックス 51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6" name="直線コネクタ 5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7" name="テキスト ボックス 5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18" name="直線コネクタ 51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19" name="テキスト ボックス 51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20" name="直線コネクタ 51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21" name="テキスト ボックス 52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2" name="直線コネクタ 5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3" name="テキスト ボックス 5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62864</xdr:rowOff>
    </xdr:from>
    <xdr:to>
      <xdr:col>32</xdr:col>
      <xdr:colOff>186689</xdr:colOff>
      <xdr:row>108</xdr:row>
      <xdr:rowOff>76200</xdr:rowOff>
    </xdr:to>
    <xdr:cxnSp macro="">
      <xdr:nvCxnSpPr>
        <xdr:cNvPr id="525" name="直線コネクタ 524"/>
        <xdr:cNvCxnSpPr/>
      </xdr:nvCxnSpPr>
      <xdr:spPr>
        <a:xfrm flipV="1">
          <a:off x="22160864" y="17036414"/>
          <a:ext cx="0" cy="1556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80027</xdr:rowOff>
    </xdr:from>
    <xdr:ext cx="469744" cy="259045"/>
    <xdr:sp macro="" textlink="">
      <xdr:nvSpPr>
        <xdr:cNvPr id="526" name="【公民館】&#10;一人当たり面積最小値テキスト"/>
        <xdr:cNvSpPr txBox="1"/>
      </xdr:nvSpPr>
      <xdr:spPr>
        <a:xfrm>
          <a:off x="222504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108</xdr:row>
      <xdr:rowOff>76200</xdr:rowOff>
    </xdr:from>
    <xdr:to>
      <xdr:col>32</xdr:col>
      <xdr:colOff>276225</xdr:colOff>
      <xdr:row>108</xdr:row>
      <xdr:rowOff>76200</xdr:rowOff>
    </xdr:to>
    <xdr:cxnSp macro="">
      <xdr:nvCxnSpPr>
        <xdr:cNvPr id="527" name="直線コネクタ 526"/>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9541</xdr:rowOff>
    </xdr:from>
    <xdr:ext cx="469744" cy="259045"/>
    <xdr:sp macro="" textlink="">
      <xdr:nvSpPr>
        <xdr:cNvPr id="528" name="【公民館】&#10;一人当たり面積最大値テキスト"/>
        <xdr:cNvSpPr txBox="1"/>
      </xdr:nvSpPr>
      <xdr:spPr>
        <a:xfrm>
          <a:off x="22250400" y="1681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0.857</a:t>
          </a:r>
          <a:endParaRPr kumimoji="1" lang="ja-JP" altLang="en-US" sz="1000" b="1">
            <a:latin typeface="ＭＳ Ｐゴシック"/>
          </a:endParaRPr>
        </a:p>
      </xdr:txBody>
    </xdr:sp>
    <xdr:clientData/>
  </xdr:oneCellAnchor>
  <xdr:twoCellAnchor>
    <xdr:from>
      <xdr:col>32</xdr:col>
      <xdr:colOff>98425</xdr:colOff>
      <xdr:row>99</xdr:row>
      <xdr:rowOff>62864</xdr:rowOff>
    </xdr:from>
    <xdr:to>
      <xdr:col>32</xdr:col>
      <xdr:colOff>276225</xdr:colOff>
      <xdr:row>99</xdr:row>
      <xdr:rowOff>62864</xdr:rowOff>
    </xdr:to>
    <xdr:cxnSp macro="">
      <xdr:nvCxnSpPr>
        <xdr:cNvPr id="529" name="直線コネクタ 528"/>
        <xdr:cNvCxnSpPr/>
      </xdr:nvCxnSpPr>
      <xdr:spPr>
        <a:xfrm>
          <a:off x="22072600" y="1703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15257</xdr:rowOff>
    </xdr:from>
    <xdr:ext cx="469744" cy="259045"/>
    <xdr:sp macro="" textlink="">
      <xdr:nvSpPr>
        <xdr:cNvPr id="530" name="【公民館】&#10;一人当たり面積平均値テキスト"/>
        <xdr:cNvSpPr txBox="1"/>
      </xdr:nvSpPr>
      <xdr:spPr>
        <a:xfrm>
          <a:off x="22250400" y="17846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0.394</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36830</xdr:rowOff>
    </xdr:from>
    <xdr:to>
      <xdr:col>32</xdr:col>
      <xdr:colOff>238125</xdr:colOff>
      <xdr:row>104</xdr:row>
      <xdr:rowOff>138430</xdr:rowOff>
    </xdr:to>
    <xdr:sp macro="" textlink="">
      <xdr:nvSpPr>
        <xdr:cNvPr id="531" name="フローチャート : 判断 530"/>
        <xdr:cNvSpPr/>
      </xdr:nvSpPr>
      <xdr:spPr>
        <a:xfrm>
          <a:off x="22110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147320</xdr:rowOff>
    </xdr:from>
    <xdr:to>
      <xdr:col>31</xdr:col>
      <xdr:colOff>85725</xdr:colOff>
      <xdr:row>103</xdr:row>
      <xdr:rowOff>77470</xdr:rowOff>
    </xdr:to>
    <xdr:sp macro="" textlink="">
      <xdr:nvSpPr>
        <xdr:cNvPr id="532" name="フローチャート : 判断 531"/>
        <xdr:cNvSpPr/>
      </xdr:nvSpPr>
      <xdr:spPr>
        <a:xfrm>
          <a:off x="21272500" y="1763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3" name="テキスト ボックス 5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4" name="テキスト ボックス 5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5" name="テキスト ボックス 5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6" name="テキスト ボックス 5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7" name="テキスト ボックス 5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52070</xdr:rowOff>
    </xdr:from>
    <xdr:to>
      <xdr:col>31</xdr:col>
      <xdr:colOff>85725</xdr:colOff>
      <xdr:row>107</xdr:row>
      <xdr:rowOff>153670</xdr:rowOff>
    </xdr:to>
    <xdr:sp macro="" textlink="">
      <xdr:nvSpPr>
        <xdr:cNvPr id="538" name="円/楕円 537"/>
        <xdr:cNvSpPr/>
      </xdr:nvSpPr>
      <xdr:spPr>
        <a:xfrm>
          <a:off x="21272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101</xdr:row>
      <xdr:rowOff>93997</xdr:rowOff>
    </xdr:from>
    <xdr:ext cx="469744" cy="259045"/>
    <xdr:sp macro="" textlink="">
      <xdr:nvSpPr>
        <xdr:cNvPr id="539" name="n_1aveValue【公民館】&#10;一人当たり面積"/>
        <xdr:cNvSpPr txBox="1"/>
      </xdr:nvSpPr>
      <xdr:spPr>
        <a:xfrm>
          <a:off x="21075727" y="174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0.516</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144797</xdr:rowOff>
    </xdr:from>
    <xdr:ext cx="469744" cy="259045"/>
    <xdr:sp macro="" textlink="">
      <xdr:nvSpPr>
        <xdr:cNvPr id="540" name="n_1mainValue【公民館】&#10;一人当たり面積"/>
        <xdr:cNvSpPr txBox="1"/>
      </xdr:nvSpPr>
      <xdr:spPr>
        <a:xfrm>
          <a:off x="210757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1" name="正方形/長方形 5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2" name="正方形/長方形 5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3" name="テキスト ボックス 5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道路の有形固定資産減価償却率は、類団と比較し低い水準となっており、</a:t>
          </a:r>
          <a:r>
            <a:rPr kumimoji="1" lang="en-US" altLang="ja-JP" sz="1200">
              <a:solidFill>
                <a:schemeClr val="dk1"/>
              </a:solidFill>
              <a:effectLst/>
              <a:latin typeface="+mn-lt"/>
              <a:ea typeface="+mn-ea"/>
              <a:cs typeface="+mn-cs"/>
            </a:rPr>
            <a:t>H29</a:t>
          </a:r>
          <a:r>
            <a:rPr kumimoji="1" lang="ja-JP" altLang="ja-JP" sz="1200">
              <a:solidFill>
                <a:schemeClr val="dk1"/>
              </a:solidFill>
              <a:effectLst/>
              <a:latin typeface="+mn-lt"/>
              <a:ea typeface="+mn-ea"/>
              <a:cs typeface="+mn-cs"/>
            </a:rPr>
            <a:t>年度で路面性状調査を完了し、この調査を基に適切に維持管理を行っていく。</a:t>
          </a:r>
          <a:endParaRPr lang="ja-JP" altLang="ja-JP" sz="1600">
            <a:effectLst/>
          </a:endParaRPr>
        </a:p>
        <a:p>
          <a:r>
            <a:rPr kumimoji="1" lang="ja-JP" altLang="ja-JP" sz="1200">
              <a:solidFill>
                <a:schemeClr val="dk1"/>
              </a:solidFill>
              <a:effectLst/>
              <a:latin typeface="+mn-lt"/>
              <a:ea typeface="+mn-ea"/>
              <a:cs typeface="+mn-cs"/>
            </a:rPr>
            <a:t>　橋りょう及び公営住宅の有形骨底資産減価償却率は、類団と比較し高い水準となっている。</a:t>
          </a:r>
          <a:r>
            <a:rPr kumimoji="1" lang="en-US" altLang="ja-JP" sz="1200">
              <a:solidFill>
                <a:schemeClr val="dk1"/>
              </a:solidFill>
              <a:effectLst/>
              <a:latin typeface="+mn-lt"/>
              <a:ea typeface="+mn-ea"/>
              <a:cs typeface="+mn-cs"/>
            </a:rPr>
            <a:t>H24</a:t>
          </a:r>
          <a:r>
            <a:rPr kumimoji="1" lang="ja-JP" altLang="ja-JP" sz="1200">
              <a:solidFill>
                <a:schemeClr val="dk1"/>
              </a:solidFill>
              <a:effectLst/>
              <a:latin typeface="+mn-lt"/>
              <a:ea typeface="+mn-ea"/>
              <a:cs typeface="+mn-cs"/>
            </a:rPr>
            <a:t>年度にそれぞれ橋りょう長寿命化計画、公営住宅長寿命化計画を策定し、それぞれの調査又は計画に基づき適切に維持管理及び改修を行っていく。</a:t>
          </a:r>
          <a:endParaRPr lang="ja-JP" altLang="ja-JP" sz="1600">
            <a:effectLst/>
          </a:endParaRPr>
        </a:p>
        <a:p>
          <a:r>
            <a:rPr kumimoji="1" lang="ja-JP" altLang="ja-JP" sz="1200">
              <a:solidFill>
                <a:schemeClr val="dk1"/>
              </a:solidFill>
              <a:effectLst/>
              <a:latin typeface="+mn-lt"/>
              <a:ea typeface="+mn-ea"/>
              <a:cs typeface="+mn-cs"/>
            </a:rPr>
            <a:t>　保育所及び学校施設の有形固定資産減価償却率も、類団と比較し高い水準となっている。保育所については、建築から</a:t>
          </a:r>
          <a:r>
            <a:rPr kumimoji="1" lang="en-US" altLang="ja-JP" sz="1200">
              <a:solidFill>
                <a:schemeClr val="dk1"/>
              </a:solidFill>
              <a:effectLst/>
              <a:latin typeface="+mn-lt"/>
              <a:ea typeface="+mn-ea"/>
              <a:cs typeface="+mn-cs"/>
            </a:rPr>
            <a:t>20</a:t>
          </a:r>
          <a:r>
            <a:rPr kumimoji="1" lang="ja-JP" altLang="ja-JP" sz="1200">
              <a:solidFill>
                <a:schemeClr val="dk1"/>
              </a:solidFill>
              <a:effectLst/>
              <a:latin typeface="+mn-lt"/>
              <a:ea typeface="+mn-ea"/>
              <a:cs typeface="+mn-cs"/>
            </a:rPr>
            <a:t>年が経過しており、他の施設と比較し緊急度・優先度を考慮して計画的に改修を進めていく。学校施設については、</a:t>
          </a:r>
          <a:r>
            <a:rPr kumimoji="1" lang="en-US" altLang="ja-JP" sz="1200">
              <a:solidFill>
                <a:schemeClr val="dk1"/>
              </a:solidFill>
              <a:effectLst/>
              <a:latin typeface="+mn-lt"/>
              <a:ea typeface="+mn-ea"/>
              <a:cs typeface="+mn-cs"/>
            </a:rPr>
            <a:t>H28</a:t>
          </a:r>
          <a:r>
            <a:rPr kumimoji="1" lang="ja-JP" altLang="ja-JP" sz="1200">
              <a:solidFill>
                <a:schemeClr val="dk1"/>
              </a:solidFill>
              <a:effectLst/>
              <a:latin typeface="+mn-lt"/>
              <a:ea typeface="+mn-ea"/>
              <a:cs typeface="+mn-cs"/>
            </a:rPr>
            <a:t>年度ですべての学校の耐震改修を完了したところである。</a:t>
          </a:r>
          <a:endParaRPr lang="ja-JP" altLang="ja-JP" sz="1600">
            <a:effectLst/>
          </a:endParaRPr>
        </a:p>
        <a:p>
          <a:r>
            <a:rPr kumimoji="1" lang="ja-JP" altLang="ja-JP" sz="1200">
              <a:solidFill>
                <a:schemeClr val="dk1"/>
              </a:solidFill>
              <a:effectLst/>
              <a:latin typeface="+mn-lt"/>
              <a:ea typeface="+mn-ea"/>
              <a:cs typeface="+mn-cs"/>
            </a:rPr>
            <a:t>　公民館の有形固定資産減価償却率は、類団と比較して、同水準となっている。建築から</a:t>
          </a:r>
          <a:r>
            <a:rPr kumimoji="1" lang="en-US" altLang="ja-JP" sz="1200">
              <a:solidFill>
                <a:schemeClr val="dk1"/>
              </a:solidFill>
              <a:effectLst/>
              <a:latin typeface="+mn-lt"/>
              <a:ea typeface="+mn-ea"/>
              <a:cs typeface="+mn-cs"/>
            </a:rPr>
            <a:t>30</a:t>
          </a:r>
          <a:r>
            <a:rPr kumimoji="1" lang="ja-JP" altLang="ja-JP" sz="1200">
              <a:solidFill>
                <a:schemeClr val="dk1"/>
              </a:solidFill>
              <a:effectLst/>
              <a:latin typeface="+mn-lt"/>
              <a:ea typeface="+mn-ea"/>
              <a:cs typeface="+mn-cs"/>
            </a:rPr>
            <a:t>年から</a:t>
          </a:r>
          <a:r>
            <a:rPr kumimoji="1" lang="en-US" altLang="ja-JP" sz="1200">
              <a:solidFill>
                <a:schemeClr val="dk1"/>
              </a:solidFill>
              <a:effectLst/>
              <a:latin typeface="+mn-lt"/>
              <a:ea typeface="+mn-ea"/>
              <a:cs typeface="+mn-cs"/>
            </a:rPr>
            <a:t>35</a:t>
          </a:r>
          <a:r>
            <a:rPr kumimoji="1" lang="ja-JP" altLang="ja-JP" sz="1200">
              <a:solidFill>
                <a:schemeClr val="dk1"/>
              </a:solidFill>
              <a:effectLst/>
              <a:latin typeface="+mn-lt"/>
              <a:ea typeface="+mn-ea"/>
              <a:cs typeface="+mn-cs"/>
            </a:rPr>
            <a:t>年が経過しており、他の施設と比較し緊急度・優先度を考慮して計画的に改修を進めていく。</a:t>
          </a:r>
          <a:endParaRPr lang="ja-JP" altLang="ja-JP" sz="16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熊本県氷川町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12,381
12,251
33.36
7,920,463
7,335,094
421,162
4,180,473
6,438,398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18.6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28575</xdr:rowOff>
    </xdr:from>
    <xdr:to>
      <xdr:col>6</xdr:col>
      <xdr:colOff>510540</xdr:colOff>
      <xdr:row>41</xdr:row>
      <xdr:rowOff>133350</xdr:rowOff>
    </xdr:to>
    <xdr:cxnSp macro="">
      <xdr:nvCxnSpPr>
        <xdr:cNvPr id="56" name="直線コネクタ 55"/>
        <xdr:cNvCxnSpPr/>
      </xdr:nvCxnSpPr>
      <xdr:spPr>
        <a:xfrm flipV="1">
          <a:off x="4634865" y="585787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137177</xdr:rowOff>
    </xdr:from>
    <xdr:ext cx="340478" cy="259045"/>
    <xdr:sp macro="" textlink="">
      <xdr:nvSpPr>
        <xdr:cNvPr id="57" name="【図書館】&#10;有形固定資産減価償却率最小値テキスト"/>
        <xdr:cNvSpPr txBox="1"/>
      </xdr:nvSpPr>
      <xdr:spPr>
        <a:xfrm>
          <a:off x="47244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6</xdr:col>
      <xdr:colOff>422275</xdr:colOff>
      <xdr:row>41</xdr:row>
      <xdr:rowOff>133350</xdr:rowOff>
    </xdr:from>
    <xdr:to>
      <xdr:col>6</xdr:col>
      <xdr:colOff>600075</xdr:colOff>
      <xdr:row>41</xdr:row>
      <xdr:rowOff>133350</xdr:rowOff>
    </xdr:to>
    <xdr:cxnSp macro="">
      <xdr:nvCxnSpPr>
        <xdr:cNvPr id="58" name="直線コネクタ 57"/>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146702</xdr:rowOff>
    </xdr:from>
    <xdr:ext cx="405111" cy="259045"/>
    <xdr:sp macro="" textlink="">
      <xdr:nvSpPr>
        <xdr:cNvPr id="59" name="【図書館】&#10;有形固定資産減価償却率最大値テキスト"/>
        <xdr:cNvSpPr txBox="1"/>
      </xdr:nvSpPr>
      <xdr:spPr>
        <a:xfrm>
          <a:off x="4724400" y="563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a:t>
          </a:r>
          <a:endParaRPr kumimoji="1" lang="ja-JP" altLang="en-US" sz="1000" b="1">
            <a:latin typeface="ＭＳ Ｐゴシック"/>
          </a:endParaRPr>
        </a:p>
      </xdr:txBody>
    </xdr:sp>
    <xdr:clientData/>
  </xdr:oneCellAnchor>
  <xdr:twoCellAnchor>
    <xdr:from>
      <xdr:col>6</xdr:col>
      <xdr:colOff>422275</xdr:colOff>
      <xdr:row>34</xdr:row>
      <xdr:rowOff>28575</xdr:rowOff>
    </xdr:from>
    <xdr:to>
      <xdr:col>6</xdr:col>
      <xdr:colOff>600075</xdr:colOff>
      <xdr:row>34</xdr:row>
      <xdr:rowOff>28575</xdr:rowOff>
    </xdr:to>
    <xdr:cxnSp macro="">
      <xdr:nvCxnSpPr>
        <xdr:cNvPr id="60" name="直線コネクタ 59"/>
        <xdr:cNvCxnSpPr/>
      </xdr:nvCxnSpPr>
      <xdr:spPr>
        <a:xfrm>
          <a:off x="4546600" y="585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62882</xdr:rowOff>
    </xdr:from>
    <xdr:ext cx="405111" cy="259045"/>
    <xdr:sp macro="" textlink="">
      <xdr:nvSpPr>
        <xdr:cNvPr id="61" name="【図書館】&#10;有形固定資産減価償却率平均値テキスト"/>
        <xdr:cNvSpPr txBox="1"/>
      </xdr:nvSpPr>
      <xdr:spPr>
        <a:xfrm>
          <a:off x="4724400" y="6749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84455</xdr:rowOff>
    </xdr:from>
    <xdr:to>
      <xdr:col>6</xdr:col>
      <xdr:colOff>561975</xdr:colOff>
      <xdr:row>40</xdr:row>
      <xdr:rowOff>14605</xdr:rowOff>
    </xdr:to>
    <xdr:sp macro="" textlink="">
      <xdr:nvSpPr>
        <xdr:cNvPr id="62" name="フローチャート : 判断 61"/>
        <xdr:cNvSpPr/>
      </xdr:nvSpPr>
      <xdr:spPr>
        <a:xfrm>
          <a:off x="45847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4445</xdr:rowOff>
    </xdr:from>
    <xdr:to>
      <xdr:col>5</xdr:col>
      <xdr:colOff>409575</xdr:colOff>
      <xdr:row>37</xdr:row>
      <xdr:rowOff>106045</xdr:rowOff>
    </xdr:to>
    <xdr:sp macro="" textlink="">
      <xdr:nvSpPr>
        <xdr:cNvPr id="63" name="フローチャート : 判断 62"/>
        <xdr:cNvSpPr/>
      </xdr:nvSpPr>
      <xdr:spPr>
        <a:xfrm>
          <a:off x="3746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122572</xdr:rowOff>
    </xdr:from>
    <xdr:ext cx="405111" cy="259045"/>
    <xdr:sp macro="" textlink="">
      <xdr:nvSpPr>
        <xdr:cNvPr id="64" name="n_1aveValue【図書館】&#10;有形固定資産減価償却率"/>
        <xdr:cNvSpPr txBox="1"/>
      </xdr:nvSpPr>
      <xdr:spPr>
        <a:xfrm>
          <a:off x="3582043"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44.1</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107315</xdr:rowOff>
    </xdr:from>
    <xdr:to>
      <xdr:col>5</xdr:col>
      <xdr:colOff>409575</xdr:colOff>
      <xdr:row>42</xdr:row>
      <xdr:rowOff>37465</xdr:rowOff>
    </xdr:to>
    <xdr:sp macro="" textlink="">
      <xdr:nvSpPr>
        <xdr:cNvPr id="70" name="円/楕円 69"/>
        <xdr:cNvSpPr/>
      </xdr:nvSpPr>
      <xdr:spPr>
        <a:xfrm>
          <a:off x="37465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175835</xdr:colOff>
      <xdr:row>42</xdr:row>
      <xdr:rowOff>28592</xdr:rowOff>
    </xdr:from>
    <xdr:ext cx="340478" cy="259045"/>
    <xdr:sp macro="" textlink="">
      <xdr:nvSpPr>
        <xdr:cNvPr id="71" name="n_1mainValue【図書館】&#10;有形固定資産減価償却率"/>
        <xdr:cNvSpPr txBox="1"/>
      </xdr:nvSpPr>
      <xdr:spPr>
        <a:xfrm>
          <a:off x="3614360" y="72294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2" name="テキスト ボックス 81"/>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3" name="直線コネクタ 8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4" name="テキスト ボックス 8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5" name="直線コネクタ 8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6" name="テキスト ボックス 8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7" name="直線コネクタ 8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8" name="テキスト ボックス 8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9" name="直線コネクタ 8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0" name="テキスト ボックス 8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1" name="直線コネクタ 9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2" name="テキスト ボックス 9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3" name="直線コネクタ 9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4" name="テキスト ボックス 9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84364</xdr:rowOff>
    </xdr:from>
    <xdr:to>
      <xdr:col>15</xdr:col>
      <xdr:colOff>180340</xdr:colOff>
      <xdr:row>37</xdr:row>
      <xdr:rowOff>35378</xdr:rowOff>
    </xdr:to>
    <xdr:cxnSp macro="">
      <xdr:nvCxnSpPr>
        <xdr:cNvPr id="98" name="直線コネクタ 97"/>
        <xdr:cNvCxnSpPr/>
      </xdr:nvCxnSpPr>
      <xdr:spPr>
        <a:xfrm flipV="1">
          <a:off x="10476865" y="5742214"/>
          <a:ext cx="0" cy="63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39205</xdr:rowOff>
    </xdr:from>
    <xdr:ext cx="469744" cy="259045"/>
    <xdr:sp macro="" textlink="">
      <xdr:nvSpPr>
        <xdr:cNvPr id="99" name="【図書館】&#10;一人当たり面積最小値テキスト"/>
        <xdr:cNvSpPr txBox="1"/>
      </xdr:nvSpPr>
      <xdr:spPr>
        <a:xfrm>
          <a:off x="10566400" y="638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0.096</a:t>
          </a:r>
          <a:endParaRPr kumimoji="1" lang="ja-JP" altLang="en-US" sz="1000" b="1">
            <a:latin typeface="ＭＳ Ｐゴシック"/>
          </a:endParaRPr>
        </a:p>
      </xdr:txBody>
    </xdr:sp>
    <xdr:clientData/>
  </xdr:oneCellAnchor>
  <xdr:twoCellAnchor>
    <xdr:from>
      <xdr:col>15</xdr:col>
      <xdr:colOff>92075</xdr:colOff>
      <xdr:row>37</xdr:row>
      <xdr:rowOff>35378</xdr:rowOff>
    </xdr:from>
    <xdr:to>
      <xdr:col>15</xdr:col>
      <xdr:colOff>269875</xdr:colOff>
      <xdr:row>37</xdr:row>
      <xdr:rowOff>35378</xdr:rowOff>
    </xdr:to>
    <xdr:cxnSp macro="">
      <xdr:nvCxnSpPr>
        <xdr:cNvPr id="100" name="直線コネクタ 99"/>
        <xdr:cNvCxnSpPr/>
      </xdr:nvCxnSpPr>
      <xdr:spPr>
        <a:xfrm>
          <a:off x="10388600" y="637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31041</xdr:rowOff>
    </xdr:from>
    <xdr:ext cx="469744" cy="259045"/>
    <xdr:sp macro="" textlink="">
      <xdr:nvSpPr>
        <xdr:cNvPr id="101" name="【図書館】&#10;一人当たり面積最大値テキスト"/>
        <xdr:cNvSpPr txBox="1"/>
      </xdr:nvSpPr>
      <xdr:spPr>
        <a:xfrm>
          <a:off x="10566400" y="551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0.135</a:t>
          </a:r>
          <a:endParaRPr kumimoji="1" lang="ja-JP" altLang="en-US" sz="1000" b="1">
            <a:latin typeface="ＭＳ Ｐゴシック"/>
          </a:endParaRPr>
        </a:p>
      </xdr:txBody>
    </xdr:sp>
    <xdr:clientData/>
  </xdr:oneCellAnchor>
  <xdr:twoCellAnchor>
    <xdr:from>
      <xdr:col>15</xdr:col>
      <xdr:colOff>92075</xdr:colOff>
      <xdr:row>33</xdr:row>
      <xdr:rowOff>84364</xdr:rowOff>
    </xdr:from>
    <xdr:to>
      <xdr:col>15</xdr:col>
      <xdr:colOff>269875</xdr:colOff>
      <xdr:row>33</xdr:row>
      <xdr:rowOff>84364</xdr:rowOff>
    </xdr:to>
    <xdr:cxnSp macro="">
      <xdr:nvCxnSpPr>
        <xdr:cNvPr id="102" name="直線コネクタ 101"/>
        <xdr:cNvCxnSpPr/>
      </xdr:nvCxnSpPr>
      <xdr:spPr>
        <a:xfrm>
          <a:off x="10388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35</xdr:row>
      <xdr:rowOff>60977</xdr:rowOff>
    </xdr:from>
    <xdr:ext cx="469744" cy="259045"/>
    <xdr:sp macro="" textlink="">
      <xdr:nvSpPr>
        <xdr:cNvPr id="103" name="【図書館】&#10;一人当たり面積平均値テキスト"/>
        <xdr:cNvSpPr txBox="1"/>
      </xdr:nvSpPr>
      <xdr:spPr>
        <a:xfrm>
          <a:off x="10566400" y="6061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82550</xdr:rowOff>
    </xdr:from>
    <xdr:to>
      <xdr:col>15</xdr:col>
      <xdr:colOff>231775</xdr:colOff>
      <xdr:row>36</xdr:row>
      <xdr:rowOff>12700</xdr:rowOff>
    </xdr:to>
    <xdr:sp macro="" textlink="">
      <xdr:nvSpPr>
        <xdr:cNvPr id="104" name="フローチャート : 判断 103"/>
        <xdr:cNvSpPr/>
      </xdr:nvSpPr>
      <xdr:spPr>
        <a:xfrm>
          <a:off x="104267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907</xdr:rowOff>
    </xdr:from>
    <xdr:to>
      <xdr:col>14</xdr:col>
      <xdr:colOff>79375</xdr:colOff>
      <xdr:row>37</xdr:row>
      <xdr:rowOff>102507</xdr:rowOff>
    </xdr:to>
    <xdr:sp macro="" textlink="">
      <xdr:nvSpPr>
        <xdr:cNvPr id="105" name="フローチャート : 判断 104"/>
        <xdr:cNvSpPr/>
      </xdr:nvSpPr>
      <xdr:spPr>
        <a:xfrm>
          <a:off x="958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35</xdr:row>
      <xdr:rowOff>119034</xdr:rowOff>
    </xdr:from>
    <xdr:ext cx="469744" cy="259045"/>
    <xdr:sp macro="" textlink="">
      <xdr:nvSpPr>
        <xdr:cNvPr id="106" name="n_1aveValue【図書館】&#10;一人当たり面積"/>
        <xdr:cNvSpPr txBox="1"/>
      </xdr:nvSpPr>
      <xdr:spPr>
        <a:xfrm>
          <a:off x="9391727" y="611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0.095</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42</xdr:row>
      <xdr:rowOff>25400</xdr:rowOff>
    </xdr:from>
    <xdr:to>
      <xdr:col>14</xdr:col>
      <xdr:colOff>79375</xdr:colOff>
      <xdr:row>42</xdr:row>
      <xdr:rowOff>127000</xdr:rowOff>
    </xdr:to>
    <xdr:sp macro="" textlink="">
      <xdr:nvSpPr>
        <xdr:cNvPr id="112" name="円/楕円 111"/>
        <xdr:cNvSpPr/>
      </xdr:nvSpPr>
      <xdr:spPr>
        <a:xfrm>
          <a:off x="9588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42</xdr:row>
      <xdr:rowOff>118127</xdr:rowOff>
    </xdr:from>
    <xdr:ext cx="469744" cy="259045"/>
    <xdr:sp macro="" textlink="">
      <xdr:nvSpPr>
        <xdr:cNvPr id="113" name="n_1mainValue【図書館】&#10;一人当たり面積"/>
        <xdr:cNvSpPr txBox="1"/>
      </xdr:nvSpPr>
      <xdr:spPr>
        <a:xfrm>
          <a:off x="9391727"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5" name="直線コネクタ 12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6" name="テキスト ボックス 12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7" name="直線コネクタ 12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8" name="テキスト ボックス 12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9" name="直線コネクタ 12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0" name="テキスト ボックス 12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1" name="直線コネクタ 13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132" name="テキスト ボックス 131"/>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16002</xdr:rowOff>
    </xdr:from>
    <xdr:to>
      <xdr:col>6</xdr:col>
      <xdr:colOff>510540</xdr:colOff>
      <xdr:row>63</xdr:row>
      <xdr:rowOff>6858</xdr:rowOff>
    </xdr:to>
    <xdr:cxnSp macro="">
      <xdr:nvCxnSpPr>
        <xdr:cNvPr id="136" name="直線コネクタ 135"/>
        <xdr:cNvCxnSpPr/>
      </xdr:nvCxnSpPr>
      <xdr:spPr>
        <a:xfrm flipV="1">
          <a:off x="4634865" y="9617202"/>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10685</xdr:rowOff>
    </xdr:from>
    <xdr:ext cx="405111" cy="259045"/>
    <xdr:sp macro="" textlink="">
      <xdr:nvSpPr>
        <xdr:cNvPr id="137" name="【体育館・プール】&#10;有形固定資産減価償却率最小値テキスト"/>
        <xdr:cNvSpPr txBox="1"/>
      </xdr:nvSpPr>
      <xdr:spPr>
        <a:xfrm>
          <a:off x="4724400" y="1081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47.2</a:t>
          </a:r>
          <a:endParaRPr kumimoji="1" lang="ja-JP" altLang="en-US" sz="1000" b="1">
            <a:latin typeface="ＭＳ Ｐゴシック"/>
          </a:endParaRPr>
        </a:p>
      </xdr:txBody>
    </xdr:sp>
    <xdr:clientData/>
  </xdr:oneCellAnchor>
  <xdr:twoCellAnchor>
    <xdr:from>
      <xdr:col>6</xdr:col>
      <xdr:colOff>422275</xdr:colOff>
      <xdr:row>63</xdr:row>
      <xdr:rowOff>6858</xdr:rowOff>
    </xdr:from>
    <xdr:to>
      <xdr:col>6</xdr:col>
      <xdr:colOff>600075</xdr:colOff>
      <xdr:row>63</xdr:row>
      <xdr:rowOff>6858</xdr:rowOff>
    </xdr:to>
    <xdr:cxnSp macro="">
      <xdr:nvCxnSpPr>
        <xdr:cNvPr id="138" name="直線コネクタ 137"/>
        <xdr:cNvCxnSpPr/>
      </xdr:nvCxnSpPr>
      <xdr:spPr>
        <a:xfrm>
          <a:off x="4546600" y="1080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134129</xdr:rowOff>
    </xdr:from>
    <xdr:ext cx="405111" cy="259045"/>
    <xdr:sp macro="" textlink="">
      <xdr:nvSpPr>
        <xdr:cNvPr id="139" name="【体育館・プール】&#10;有形固定資産減価償却率最大値テキスト"/>
        <xdr:cNvSpPr txBox="1"/>
      </xdr:nvSpPr>
      <xdr:spPr>
        <a:xfrm>
          <a:off x="4724400" y="939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a:t>
          </a:r>
          <a:endParaRPr kumimoji="1" lang="ja-JP" altLang="en-US" sz="1000" b="1">
            <a:latin typeface="ＭＳ Ｐゴシック"/>
          </a:endParaRPr>
        </a:p>
      </xdr:txBody>
    </xdr:sp>
    <xdr:clientData/>
  </xdr:oneCellAnchor>
  <xdr:twoCellAnchor>
    <xdr:from>
      <xdr:col>6</xdr:col>
      <xdr:colOff>422275</xdr:colOff>
      <xdr:row>56</xdr:row>
      <xdr:rowOff>16002</xdr:rowOff>
    </xdr:from>
    <xdr:to>
      <xdr:col>6</xdr:col>
      <xdr:colOff>600075</xdr:colOff>
      <xdr:row>56</xdr:row>
      <xdr:rowOff>16002</xdr:rowOff>
    </xdr:to>
    <xdr:cxnSp macro="">
      <xdr:nvCxnSpPr>
        <xdr:cNvPr id="140" name="直線コネクタ 139"/>
        <xdr:cNvCxnSpPr/>
      </xdr:nvCxnSpPr>
      <xdr:spPr>
        <a:xfrm>
          <a:off x="4546600" y="96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89933</xdr:rowOff>
    </xdr:from>
    <xdr:ext cx="405111" cy="259045"/>
    <xdr:sp macro="" textlink="">
      <xdr:nvSpPr>
        <xdr:cNvPr id="141" name="【体育館・プール】&#10;有形固定資産減価償却率平均値テキスト"/>
        <xdr:cNvSpPr txBox="1"/>
      </xdr:nvSpPr>
      <xdr:spPr>
        <a:xfrm>
          <a:off x="4724400" y="10205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111506</xdr:rowOff>
    </xdr:from>
    <xdr:to>
      <xdr:col>6</xdr:col>
      <xdr:colOff>561975</xdr:colOff>
      <xdr:row>60</xdr:row>
      <xdr:rowOff>41656</xdr:rowOff>
    </xdr:to>
    <xdr:sp macro="" textlink="">
      <xdr:nvSpPr>
        <xdr:cNvPr id="142" name="フローチャート : 判断 141"/>
        <xdr:cNvSpPr/>
      </xdr:nvSpPr>
      <xdr:spPr>
        <a:xfrm>
          <a:off x="4584700" y="1022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63500</xdr:rowOff>
    </xdr:from>
    <xdr:to>
      <xdr:col>5</xdr:col>
      <xdr:colOff>409575</xdr:colOff>
      <xdr:row>60</xdr:row>
      <xdr:rowOff>165100</xdr:rowOff>
    </xdr:to>
    <xdr:sp macro="" textlink="">
      <xdr:nvSpPr>
        <xdr:cNvPr id="143" name="フローチャート : 判断 142"/>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10177</xdr:rowOff>
    </xdr:from>
    <xdr:ext cx="405111" cy="259045"/>
    <xdr:sp macro="" textlink="">
      <xdr:nvSpPr>
        <xdr:cNvPr id="144" name="n_1aveValue【体育館・プール】&#10;有形固定資産減価償却率"/>
        <xdr:cNvSpPr txBox="1"/>
      </xdr:nvSpPr>
      <xdr:spPr>
        <a:xfrm>
          <a:off x="3582043"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5" name="テキスト ボックス 14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6" name="テキスト ボックス 14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7" name="テキスト ボックス 14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8" name="テキスト ボックス 14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9" name="テキスト ボックス 14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62</xdr:row>
      <xdr:rowOff>29210</xdr:rowOff>
    </xdr:from>
    <xdr:to>
      <xdr:col>5</xdr:col>
      <xdr:colOff>409575</xdr:colOff>
      <xdr:row>62</xdr:row>
      <xdr:rowOff>130810</xdr:rowOff>
    </xdr:to>
    <xdr:sp macro="" textlink="">
      <xdr:nvSpPr>
        <xdr:cNvPr id="150" name="円/楕円 149"/>
        <xdr:cNvSpPr/>
      </xdr:nvSpPr>
      <xdr:spPr>
        <a:xfrm>
          <a:off x="3746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121937</xdr:rowOff>
    </xdr:from>
    <xdr:ext cx="405111" cy="259045"/>
    <xdr:sp macro="" textlink="">
      <xdr:nvSpPr>
        <xdr:cNvPr id="151" name="n_1mainValue【体育館・プール】&#10;有形固定資産減価償却率"/>
        <xdr:cNvSpPr txBox="1"/>
      </xdr:nvSpPr>
      <xdr:spPr>
        <a:xfrm>
          <a:off x="3582043"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2" name="テキスト ボックス 161"/>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63" name="直線コネクタ 16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4" name="テキスト ボックス 163"/>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5" name="直線コネクタ 16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6" name="テキスト ボックス 165"/>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7" name="直線コネクタ 16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8" name="テキスト ボックス 167"/>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9" name="直線コネクタ 16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0" name="テキスト ボックス 169"/>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2" name="テキスト ボックス 17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89154</xdr:rowOff>
    </xdr:from>
    <xdr:to>
      <xdr:col>15</xdr:col>
      <xdr:colOff>180340</xdr:colOff>
      <xdr:row>62</xdr:row>
      <xdr:rowOff>84582</xdr:rowOff>
    </xdr:to>
    <xdr:cxnSp macro="">
      <xdr:nvCxnSpPr>
        <xdr:cNvPr id="174" name="直線コネクタ 173"/>
        <xdr:cNvCxnSpPr/>
      </xdr:nvCxnSpPr>
      <xdr:spPr>
        <a:xfrm flipV="1">
          <a:off x="10476865" y="951890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88409</xdr:rowOff>
    </xdr:from>
    <xdr:ext cx="469744" cy="259045"/>
    <xdr:sp macro="" textlink="">
      <xdr:nvSpPr>
        <xdr:cNvPr id="175" name="【体育館・プール】&#10;一人当たり面積最小値テキスト"/>
        <xdr:cNvSpPr txBox="1"/>
      </xdr:nvSpPr>
      <xdr:spPr>
        <a:xfrm>
          <a:off x="1056640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0.313</a:t>
          </a:r>
          <a:endParaRPr kumimoji="1" lang="ja-JP" altLang="en-US" sz="1000" b="1">
            <a:latin typeface="ＭＳ Ｐゴシック"/>
          </a:endParaRPr>
        </a:p>
      </xdr:txBody>
    </xdr:sp>
    <xdr:clientData/>
  </xdr:oneCellAnchor>
  <xdr:twoCellAnchor>
    <xdr:from>
      <xdr:col>15</xdr:col>
      <xdr:colOff>92075</xdr:colOff>
      <xdr:row>62</xdr:row>
      <xdr:rowOff>84582</xdr:rowOff>
    </xdr:from>
    <xdr:to>
      <xdr:col>15</xdr:col>
      <xdr:colOff>269875</xdr:colOff>
      <xdr:row>62</xdr:row>
      <xdr:rowOff>84582</xdr:rowOff>
    </xdr:to>
    <xdr:cxnSp macro="">
      <xdr:nvCxnSpPr>
        <xdr:cNvPr id="176" name="直線コネクタ 175"/>
        <xdr:cNvCxnSpPr/>
      </xdr:nvCxnSpPr>
      <xdr:spPr>
        <a:xfrm>
          <a:off x="10388600" y="1071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35831</xdr:rowOff>
    </xdr:from>
    <xdr:ext cx="469744" cy="259045"/>
    <xdr:sp macro="" textlink="">
      <xdr:nvSpPr>
        <xdr:cNvPr id="177" name="【体育館・プール】&#10;一人当たり面積最大値テキスト"/>
        <xdr:cNvSpPr txBox="1"/>
      </xdr:nvSpPr>
      <xdr:spPr>
        <a:xfrm>
          <a:off x="10566400" y="929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0.836</a:t>
          </a:r>
          <a:endParaRPr kumimoji="1" lang="ja-JP" altLang="en-US" sz="1000" b="1">
            <a:latin typeface="ＭＳ Ｐゴシック"/>
          </a:endParaRPr>
        </a:p>
      </xdr:txBody>
    </xdr:sp>
    <xdr:clientData/>
  </xdr:oneCellAnchor>
  <xdr:twoCellAnchor>
    <xdr:from>
      <xdr:col>15</xdr:col>
      <xdr:colOff>92075</xdr:colOff>
      <xdr:row>55</xdr:row>
      <xdr:rowOff>89154</xdr:rowOff>
    </xdr:from>
    <xdr:to>
      <xdr:col>15</xdr:col>
      <xdr:colOff>269875</xdr:colOff>
      <xdr:row>55</xdr:row>
      <xdr:rowOff>89154</xdr:rowOff>
    </xdr:to>
    <xdr:cxnSp macro="">
      <xdr:nvCxnSpPr>
        <xdr:cNvPr id="178" name="直線コネクタ 177"/>
        <xdr:cNvCxnSpPr/>
      </xdr:nvCxnSpPr>
      <xdr:spPr>
        <a:xfrm>
          <a:off x="10388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167657</xdr:rowOff>
    </xdr:from>
    <xdr:ext cx="469744" cy="259045"/>
    <xdr:sp macro="" textlink="">
      <xdr:nvSpPr>
        <xdr:cNvPr id="179" name="【体育館・プール】&#10;一人当たり面積平均値テキスト"/>
        <xdr:cNvSpPr txBox="1"/>
      </xdr:nvSpPr>
      <xdr:spPr>
        <a:xfrm>
          <a:off x="10566400" y="1028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0.470</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17780</xdr:rowOff>
    </xdr:from>
    <xdr:to>
      <xdr:col>15</xdr:col>
      <xdr:colOff>231775</xdr:colOff>
      <xdr:row>60</xdr:row>
      <xdr:rowOff>119380</xdr:rowOff>
    </xdr:to>
    <xdr:sp macro="" textlink="">
      <xdr:nvSpPr>
        <xdr:cNvPr id="180" name="フローチャート : 判断 179"/>
        <xdr:cNvSpPr/>
      </xdr:nvSpPr>
      <xdr:spPr>
        <a:xfrm>
          <a:off x="10426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65786</xdr:rowOff>
    </xdr:from>
    <xdr:to>
      <xdr:col>14</xdr:col>
      <xdr:colOff>79375</xdr:colOff>
      <xdr:row>60</xdr:row>
      <xdr:rowOff>167386</xdr:rowOff>
    </xdr:to>
    <xdr:sp macro="" textlink="">
      <xdr:nvSpPr>
        <xdr:cNvPr id="181" name="フローチャート : 判断 180"/>
        <xdr:cNvSpPr/>
      </xdr:nvSpPr>
      <xdr:spPr>
        <a:xfrm>
          <a:off x="9588500" y="1035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158513</xdr:rowOff>
    </xdr:from>
    <xdr:ext cx="469744" cy="259045"/>
    <xdr:sp macro="" textlink="">
      <xdr:nvSpPr>
        <xdr:cNvPr id="182" name="n_1aveValue【体育館・プール】&#10;一人当たり面積"/>
        <xdr:cNvSpPr txBox="1"/>
      </xdr:nvSpPr>
      <xdr:spPr>
        <a:xfrm>
          <a:off x="9391727" y="1044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0.449</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58</xdr:row>
      <xdr:rowOff>42926</xdr:rowOff>
    </xdr:from>
    <xdr:to>
      <xdr:col>14</xdr:col>
      <xdr:colOff>79375</xdr:colOff>
      <xdr:row>58</xdr:row>
      <xdr:rowOff>144526</xdr:rowOff>
    </xdr:to>
    <xdr:sp macro="" textlink="">
      <xdr:nvSpPr>
        <xdr:cNvPr id="188" name="円/楕円 187"/>
        <xdr:cNvSpPr/>
      </xdr:nvSpPr>
      <xdr:spPr>
        <a:xfrm>
          <a:off x="9588500" y="998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56</xdr:row>
      <xdr:rowOff>161053</xdr:rowOff>
    </xdr:from>
    <xdr:ext cx="469744" cy="259045"/>
    <xdr:sp macro="" textlink="">
      <xdr:nvSpPr>
        <xdr:cNvPr id="189" name="n_1mainValue【体育館・プール】&#10;一人当たり面積"/>
        <xdr:cNvSpPr txBox="1"/>
      </xdr:nvSpPr>
      <xdr:spPr>
        <a:xfrm>
          <a:off x="9391727" y="976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0.609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0" name="正方形/長方形 18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1" name="正方形/長方形 19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2" name="正方形/長方形 19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3" name="正方形/長方形 19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4" name="正方形/長方形 19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5" name="正方形/長方形 19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6" name="正方形/長方形 19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7" name="正方形/長方形 19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8" name="テキスト ボックス 19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9" name="直線コネクタ 19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0" name="テキスト ボックス 19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1" name="直線コネクタ 20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2" name="テキスト ボックス 20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3" name="直線コネクタ 20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4" name="テキスト ボックス 20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5" name="直線コネクタ 20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6" name="テキスト ボックス 20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7" name="直線コネクタ 20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8" name="テキスト ボックス 20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9" name="直線コネクタ 20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0" name="テキスト ボックス 20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2" name="テキスト ボックス 21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87630</xdr:rowOff>
    </xdr:from>
    <xdr:to>
      <xdr:col>6</xdr:col>
      <xdr:colOff>510540</xdr:colOff>
      <xdr:row>86</xdr:row>
      <xdr:rowOff>99061</xdr:rowOff>
    </xdr:to>
    <xdr:cxnSp macro="">
      <xdr:nvCxnSpPr>
        <xdr:cNvPr id="214" name="直線コネクタ 213"/>
        <xdr:cNvCxnSpPr/>
      </xdr:nvCxnSpPr>
      <xdr:spPr>
        <a:xfrm flipV="1">
          <a:off x="4634865" y="13289280"/>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102888</xdr:rowOff>
    </xdr:from>
    <xdr:ext cx="405111" cy="259045"/>
    <xdr:sp macro="" textlink="">
      <xdr:nvSpPr>
        <xdr:cNvPr id="215" name="【福祉施設】&#10;有形固定資産減価償却率最小値テキスト"/>
        <xdr:cNvSpPr txBox="1"/>
      </xdr:nvSpPr>
      <xdr:spPr>
        <a:xfrm>
          <a:off x="4724400" y="1484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a:t>
          </a:r>
          <a:endParaRPr kumimoji="1" lang="ja-JP" altLang="en-US" sz="1000" b="1">
            <a:latin typeface="ＭＳ Ｐゴシック"/>
          </a:endParaRPr>
        </a:p>
      </xdr:txBody>
    </xdr:sp>
    <xdr:clientData/>
  </xdr:oneCellAnchor>
  <xdr:twoCellAnchor>
    <xdr:from>
      <xdr:col>6</xdr:col>
      <xdr:colOff>422275</xdr:colOff>
      <xdr:row>86</xdr:row>
      <xdr:rowOff>99061</xdr:rowOff>
    </xdr:from>
    <xdr:to>
      <xdr:col>6</xdr:col>
      <xdr:colOff>600075</xdr:colOff>
      <xdr:row>86</xdr:row>
      <xdr:rowOff>99061</xdr:rowOff>
    </xdr:to>
    <xdr:cxnSp macro="">
      <xdr:nvCxnSpPr>
        <xdr:cNvPr id="216" name="直線コネクタ 215"/>
        <xdr:cNvCxnSpPr/>
      </xdr:nvCxnSpPr>
      <xdr:spPr>
        <a:xfrm>
          <a:off x="4546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34307</xdr:rowOff>
    </xdr:from>
    <xdr:ext cx="405111" cy="259045"/>
    <xdr:sp macro="" textlink="">
      <xdr:nvSpPr>
        <xdr:cNvPr id="217" name="【福祉施設】&#10;有形固定資産減価償却率最大値テキスト"/>
        <xdr:cNvSpPr txBox="1"/>
      </xdr:nvSpPr>
      <xdr:spPr>
        <a:xfrm>
          <a:off x="472440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6</xdr:col>
      <xdr:colOff>422275</xdr:colOff>
      <xdr:row>77</xdr:row>
      <xdr:rowOff>87630</xdr:rowOff>
    </xdr:from>
    <xdr:to>
      <xdr:col>6</xdr:col>
      <xdr:colOff>600075</xdr:colOff>
      <xdr:row>77</xdr:row>
      <xdr:rowOff>87630</xdr:rowOff>
    </xdr:to>
    <xdr:cxnSp macro="">
      <xdr:nvCxnSpPr>
        <xdr:cNvPr id="218" name="直線コネクタ 217"/>
        <xdr:cNvCxnSpPr/>
      </xdr:nvCxnSpPr>
      <xdr:spPr>
        <a:xfrm>
          <a:off x="4546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83838</xdr:rowOff>
    </xdr:from>
    <xdr:ext cx="405111" cy="259045"/>
    <xdr:sp macro="" textlink="">
      <xdr:nvSpPr>
        <xdr:cNvPr id="219" name="【福祉施設】&#10;有形固定資産減価償却率平均値テキスト"/>
        <xdr:cNvSpPr txBox="1"/>
      </xdr:nvSpPr>
      <xdr:spPr>
        <a:xfrm>
          <a:off x="4724400" y="1414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105411</xdr:rowOff>
    </xdr:from>
    <xdr:to>
      <xdr:col>6</xdr:col>
      <xdr:colOff>561975</xdr:colOff>
      <xdr:row>83</xdr:row>
      <xdr:rowOff>35561</xdr:rowOff>
    </xdr:to>
    <xdr:sp macro="" textlink="">
      <xdr:nvSpPr>
        <xdr:cNvPr id="220" name="フローチャート : 判断 219"/>
        <xdr:cNvSpPr/>
      </xdr:nvSpPr>
      <xdr:spPr>
        <a:xfrm>
          <a:off x="45847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36830</xdr:rowOff>
    </xdr:from>
    <xdr:to>
      <xdr:col>5</xdr:col>
      <xdr:colOff>409575</xdr:colOff>
      <xdr:row>83</xdr:row>
      <xdr:rowOff>138430</xdr:rowOff>
    </xdr:to>
    <xdr:sp macro="" textlink="">
      <xdr:nvSpPr>
        <xdr:cNvPr id="221" name="フローチャート : 判断 220"/>
        <xdr:cNvSpPr/>
      </xdr:nvSpPr>
      <xdr:spPr>
        <a:xfrm>
          <a:off x="3746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154957</xdr:rowOff>
    </xdr:from>
    <xdr:ext cx="405111" cy="259045"/>
    <xdr:sp macro="" textlink="">
      <xdr:nvSpPr>
        <xdr:cNvPr id="222" name="n_1aveValue【福祉施設】&#10;有形固定資産減価償却率"/>
        <xdr:cNvSpPr txBox="1"/>
      </xdr:nvSpPr>
      <xdr:spPr>
        <a:xfrm>
          <a:off x="3582043" y="1404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21589</xdr:rowOff>
    </xdr:from>
    <xdr:to>
      <xdr:col>5</xdr:col>
      <xdr:colOff>409575</xdr:colOff>
      <xdr:row>84</xdr:row>
      <xdr:rowOff>123189</xdr:rowOff>
    </xdr:to>
    <xdr:sp macro="" textlink="">
      <xdr:nvSpPr>
        <xdr:cNvPr id="228" name="円/楕円 227"/>
        <xdr:cNvSpPr/>
      </xdr:nvSpPr>
      <xdr:spPr>
        <a:xfrm>
          <a:off x="3746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114316</xdr:rowOff>
    </xdr:from>
    <xdr:ext cx="405111" cy="259045"/>
    <xdr:sp macro="" textlink="">
      <xdr:nvSpPr>
        <xdr:cNvPr id="229" name="n_1mainValue【福祉施設】&#10;有形固定資産減価償却率"/>
        <xdr:cNvSpPr txBox="1"/>
      </xdr:nvSpPr>
      <xdr:spPr>
        <a:xfrm>
          <a:off x="3582043"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40" name="テキスト ボックス 239"/>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168729</xdr:rowOff>
    </xdr:from>
    <xdr:to>
      <xdr:col>16</xdr:col>
      <xdr:colOff>307975</xdr:colOff>
      <xdr:row>86</xdr:row>
      <xdr:rowOff>168729</xdr:rowOff>
    </xdr:to>
    <xdr:cxnSp macro="">
      <xdr:nvCxnSpPr>
        <xdr:cNvPr id="241" name="直線コネクタ 24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2" name="テキスト ボックス 24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3" name="直線コネクタ 24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4" name="テキスト ボックス 24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5" name="直線コネクタ 24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6" name="テキスト ボックス 24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7" name="直線コネクタ 24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8" name="テキスト ボックス 24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9" name="直線コネクタ 24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0" name="テキスト ボックス 24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1" name="直線コネクタ 25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2" name="テキスト ボックス 25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3" name="直線コネクタ 25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4" name="テキスト ボックス 25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114844</xdr:rowOff>
    </xdr:from>
    <xdr:to>
      <xdr:col>15</xdr:col>
      <xdr:colOff>180340</xdr:colOff>
      <xdr:row>84</xdr:row>
      <xdr:rowOff>80555</xdr:rowOff>
    </xdr:to>
    <xdr:cxnSp macro="">
      <xdr:nvCxnSpPr>
        <xdr:cNvPr id="256" name="直線コネクタ 255"/>
        <xdr:cNvCxnSpPr/>
      </xdr:nvCxnSpPr>
      <xdr:spPr>
        <a:xfrm flipV="1">
          <a:off x="10476865" y="13316494"/>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84382</xdr:rowOff>
    </xdr:from>
    <xdr:ext cx="469744" cy="259045"/>
    <xdr:sp macro="" textlink="">
      <xdr:nvSpPr>
        <xdr:cNvPr id="257" name="【福祉施設】&#10;一人当たり面積最小値テキスト"/>
        <xdr:cNvSpPr txBox="1"/>
      </xdr:nvSpPr>
      <xdr:spPr>
        <a:xfrm>
          <a:off x="10566400" y="1448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0.232</a:t>
          </a:r>
          <a:endParaRPr kumimoji="1" lang="ja-JP" altLang="en-US" sz="1000" b="1">
            <a:latin typeface="ＭＳ Ｐゴシック"/>
          </a:endParaRPr>
        </a:p>
      </xdr:txBody>
    </xdr:sp>
    <xdr:clientData/>
  </xdr:oneCellAnchor>
  <xdr:twoCellAnchor>
    <xdr:from>
      <xdr:col>15</xdr:col>
      <xdr:colOff>92075</xdr:colOff>
      <xdr:row>84</xdr:row>
      <xdr:rowOff>80555</xdr:rowOff>
    </xdr:from>
    <xdr:to>
      <xdr:col>15</xdr:col>
      <xdr:colOff>269875</xdr:colOff>
      <xdr:row>84</xdr:row>
      <xdr:rowOff>80555</xdr:rowOff>
    </xdr:to>
    <xdr:cxnSp macro="">
      <xdr:nvCxnSpPr>
        <xdr:cNvPr id="258" name="直線コネクタ 257"/>
        <xdr:cNvCxnSpPr/>
      </xdr:nvCxnSpPr>
      <xdr:spPr>
        <a:xfrm>
          <a:off x="10388600" y="1448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61521</xdr:rowOff>
    </xdr:from>
    <xdr:ext cx="469744" cy="259045"/>
    <xdr:sp macro="" textlink="">
      <xdr:nvSpPr>
        <xdr:cNvPr id="259" name="【福祉施設】&#10;一人当たり面積最大値テキスト"/>
        <xdr:cNvSpPr txBox="1"/>
      </xdr:nvSpPr>
      <xdr:spPr>
        <a:xfrm>
          <a:off x="10566400" y="1309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0.589</a:t>
          </a:r>
          <a:endParaRPr kumimoji="1" lang="ja-JP" altLang="en-US" sz="1000" b="1">
            <a:latin typeface="ＭＳ Ｐゴシック"/>
          </a:endParaRPr>
        </a:p>
      </xdr:txBody>
    </xdr:sp>
    <xdr:clientData/>
  </xdr:oneCellAnchor>
  <xdr:twoCellAnchor>
    <xdr:from>
      <xdr:col>15</xdr:col>
      <xdr:colOff>92075</xdr:colOff>
      <xdr:row>77</xdr:row>
      <xdr:rowOff>114844</xdr:rowOff>
    </xdr:from>
    <xdr:to>
      <xdr:col>15</xdr:col>
      <xdr:colOff>269875</xdr:colOff>
      <xdr:row>77</xdr:row>
      <xdr:rowOff>114844</xdr:rowOff>
    </xdr:to>
    <xdr:cxnSp macro="">
      <xdr:nvCxnSpPr>
        <xdr:cNvPr id="260" name="直線コネクタ 259"/>
        <xdr:cNvCxnSpPr/>
      </xdr:nvCxnSpPr>
      <xdr:spPr>
        <a:xfrm>
          <a:off x="10388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68597</xdr:rowOff>
    </xdr:from>
    <xdr:ext cx="469744" cy="259045"/>
    <xdr:sp macro="" textlink="">
      <xdr:nvSpPr>
        <xdr:cNvPr id="261" name="【福祉施設】&#10;一人当たり面積平均値テキスト"/>
        <xdr:cNvSpPr txBox="1"/>
      </xdr:nvSpPr>
      <xdr:spPr>
        <a:xfrm>
          <a:off x="10566400" y="1395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0.371</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90170</xdr:rowOff>
    </xdr:from>
    <xdr:to>
      <xdr:col>15</xdr:col>
      <xdr:colOff>231775</xdr:colOff>
      <xdr:row>82</xdr:row>
      <xdr:rowOff>20320</xdr:rowOff>
    </xdr:to>
    <xdr:sp macro="" textlink="">
      <xdr:nvSpPr>
        <xdr:cNvPr id="262" name="フローチャート : 判断 261"/>
        <xdr:cNvSpPr/>
      </xdr:nvSpPr>
      <xdr:spPr>
        <a:xfrm>
          <a:off x="10426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152219</xdr:rowOff>
    </xdr:from>
    <xdr:to>
      <xdr:col>14</xdr:col>
      <xdr:colOff>79375</xdr:colOff>
      <xdr:row>82</xdr:row>
      <xdr:rowOff>82369</xdr:rowOff>
    </xdr:to>
    <xdr:sp macro="" textlink="">
      <xdr:nvSpPr>
        <xdr:cNvPr id="263" name="フローチャート : 判断 262"/>
        <xdr:cNvSpPr/>
      </xdr:nvSpPr>
      <xdr:spPr>
        <a:xfrm>
          <a:off x="9588500" y="140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98896</xdr:rowOff>
    </xdr:from>
    <xdr:ext cx="469744" cy="259045"/>
    <xdr:sp macro="" textlink="">
      <xdr:nvSpPr>
        <xdr:cNvPr id="264" name="n_1aveValue【福祉施設】&#10;一人当たり面積"/>
        <xdr:cNvSpPr txBox="1"/>
      </xdr:nvSpPr>
      <xdr:spPr>
        <a:xfrm>
          <a:off x="9391727" y="1381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5" name="テキスト ボックス 26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6" name="テキスト ボックス 26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7" name="テキスト ボックス 26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8" name="テキスト ボックス 26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9" name="テキスト ボックス 26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152219</xdr:rowOff>
    </xdr:from>
    <xdr:to>
      <xdr:col>14</xdr:col>
      <xdr:colOff>79375</xdr:colOff>
      <xdr:row>86</xdr:row>
      <xdr:rowOff>82369</xdr:rowOff>
    </xdr:to>
    <xdr:sp macro="" textlink="">
      <xdr:nvSpPr>
        <xdr:cNvPr id="270" name="円/楕円 269"/>
        <xdr:cNvSpPr/>
      </xdr:nvSpPr>
      <xdr:spPr>
        <a:xfrm>
          <a:off x="9588500" y="147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73496</xdr:rowOff>
    </xdr:from>
    <xdr:ext cx="469744" cy="259045"/>
    <xdr:sp macro="" textlink="">
      <xdr:nvSpPr>
        <xdr:cNvPr id="271" name="n_1mainValue【福祉施設】&#10;一人当たり面積"/>
        <xdr:cNvSpPr txBox="1"/>
      </xdr:nvSpPr>
      <xdr:spPr>
        <a:xfrm>
          <a:off x="9391727" y="1481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2" name="正方形/長方形 2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73" name="正方形/長方形 272"/>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74" name="正方形/長方形 273"/>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75" name="正方形/長方形 274"/>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76" name="正方形/長方形 275"/>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7" name="正方形/長方形 27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8" name="正方形/長方形 2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79" name="正方形/長方形 278"/>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80" name="正方形/長方形 279"/>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81" name="正方形/長方形 280"/>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82" name="正方形/長方形 281"/>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3" name="正方形/長方形 28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4" name="正方形/長方形 2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28</xdr:row>
      <xdr:rowOff>50800</xdr:rowOff>
    </xdr:from>
    <xdr:to>
      <xdr:col>20</xdr:col>
      <xdr:colOff>225425</xdr:colOff>
      <xdr:row>29</xdr:row>
      <xdr:rowOff>133350</xdr:rowOff>
    </xdr:to>
    <xdr:sp macro="" textlink="">
      <xdr:nvSpPr>
        <xdr:cNvPr id="285" name="正方形/長方形 284"/>
        <xdr:cNvSpPr/>
      </xdr:nvSpPr>
      <xdr:spPr>
        <a:xfrm>
          <a:off x="1244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29</xdr:row>
      <xdr:rowOff>82550</xdr:rowOff>
    </xdr:from>
    <xdr:to>
      <xdr:col>20</xdr:col>
      <xdr:colOff>225425</xdr:colOff>
      <xdr:row>30</xdr:row>
      <xdr:rowOff>165100</xdr:rowOff>
    </xdr:to>
    <xdr:sp macro="" textlink="">
      <xdr:nvSpPr>
        <xdr:cNvPr id="286" name="正方形/長方形 285"/>
        <xdr:cNvSpPr/>
      </xdr:nvSpPr>
      <xdr:spPr>
        <a:xfrm>
          <a:off x="1244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19</xdr:col>
      <xdr:colOff>657225</xdr:colOff>
      <xdr:row>28</xdr:row>
      <xdr:rowOff>50800</xdr:rowOff>
    </xdr:from>
    <xdr:to>
      <xdr:col>22</xdr:col>
      <xdr:colOff>123825</xdr:colOff>
      <xdr:row>29</xdr:row>
      <xdr:rowOff>133350</xdr:rowOff>
    </xdr:to>
    <xdr:sp macro="" textlink="">
      <xdr:nvSpPr>
        <xdr:cNvPr id="287" name="正方形/長方形 286"/>
        <xdr:cNvSpPr/>
      </xdr:nvSpPr>
      <xdr:spPr>
        <a:xfrm>
          <a:off x="1371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19</xdr:col>
      <xdr:colOff>657225</xdr:colOff>
      <xdr:row>29</xdr:row>
      <xdr:rowOff>82550</xdr:rowOff>
    </xdr:from>
    <xdr:to>
      <xdr:col>22</xdr:col>
      <xdr:colOff>123825</xdr:colOff>
      <xdr:row>30</xdr:row>
      <xdr:rowOff>165100</xdr:rowOff>
    </xdr:to>
    <xdr:sp macro="" textlink="">
      <xdr:nvSpPr>
        <xdr:cNvPr id="288" name="正方形/長方形 287"/>
        <xdr:cNvSpPr/>
      </xdr:nvSpPr>
      <xdr:spPr>
        <a:xfrm>
          <a:off x="1371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9" name="正方形/長方形 28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0" name="正方形/長方形 28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428625</xdr:colOff>
      <xdr:row>28</xdr:row>
      <xdr:rowOff>50800</xdr:rowOff>
    </xdr:from>
    <xdr:to>
      <xdr:col>28</xdr:col>
      <xdr:colOff>581025</xdr:colOff>
      <xdr:row>29</xdr:row>
      <xdr:rowOff>133350</xdr:rowOff>
    </xdr:to>
    <xdr:sp macro="" textlink="">
      <xdr:nvSpPr>
        <xdr:cNvPr id="291" name="正方形/長方形 290"/>
        <xdr:cNvSpPr/>
      </xdr:nvSpPr>
      <xdr:spPr>
        <a:xfrm>
          <a:off x="1828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29</xdr:row>
      <xdr:rowOff>82550</xdr:rowOff>
    </xdr:from>
    <xdr:to>
      <xdr:col>28</xdr:col>
      <xdr:colOff>581025</xdr:colOff>
      <xdr:row>30</xdr:row>
      <xdr:rowOff>165100</xdr:rowOff>
    </xdr:to>
    <xdr:sp macro="" textlink="">
      <xdr:nvSpPr>
        <xdr:cNvPr id="292" name="正方形/長方形 291"/>
        <xdr:cNvSpPr/>
      </xdr:nvSpPr>
      <xdr:spPr>
        <a:xfrm>
          <a:off x="1828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28</xdr:col>
      <xdr:colOff>327025</xdr:colOff>
      <xdr:row>28</xdr:row>
      <xdr:rowOff>50800</xdr:rowOff>
    </xdr:from>
    <xdr:to>
      <xdr:col>30</xdr:col>
      <xdr:colOff>479425</xdr:colOff>
      <xdr:row>29</xdr:row>
      <xdr:rowOff>133350</xdr:rowOff>
    </xdr:to>
    <xdr:sp macro="" textlink="">
      <xdr:nvSpPr>
        <xdr:cNvPr id="293" name="正方形/長方形 292"/>
        <xdr:cNvSpPr/>
      </xdr:nvSpPr>
      <xdr:spPr>
        <a:xfrm>
          <a:off x="1955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28</xdr:col>
      <xdr:colOff>327025</xdr:colOff>
      <xdr:row>29</xdr:row>
      <xdr:rowOff>82550</xdr:rowOff>
    </xdr:from>
    <xdr:to>
      <xdr:col>30</xdr:col>
      <xdr:colOff>479425</xdr:colOff>
      <xdr:row>30</xdr:row>
      <xdr:rowOff>165100</xdr:rowOff>
    </xdr:to>
    <xdr:sp macro="" textlink="">
      <xdr:nvSpPr>
        <xdr:cNvPr id="294" name="正方形/長方形 293"/>
        <xdr:cNvSpPr/>
      </xdr:nvSpPr>
      <xdr:spPr>
        <a:xfrm>
          <a:off x="1955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5" name="正方形/長方形 29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96" name="正方形/長方形 29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7" name="正方形/長方形 29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98" name="正方形/長方形 29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99" name="正方形/長方形 29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0" name="正方形/長方形 29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1" name="正方形/長方形 30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2" name="正方形/長方形 30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3" name="正方形/長方形 30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4" name="テキスト ボックス 30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5" name="直線コネクタ 30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06" name="テキスト ボックス 30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07" name="直線コネクタ 30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08" name="テキスト ボックス 30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09" name="直線コネクタ 30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0" name="テキスト ボックス 30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1" name="直線コネクタ 31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2" name="テキスト ボックス 31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3" name="直線コネクタ 31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4" name="テキスト ボックス 31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15" name="直線コネクタ 31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16" name="テキスト ボックス 31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7" name="直線コネクタ 31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18" name="テキスト ボックス 31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1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0</xdr:rowOff>
    </xdr:from>
    <xdr:to>
      <xdr:col>23</xdr:col>
      <xdr:colOff>516889</xdr:colOff>
      <xdr:row>64</xdr:row>
      <xdr:rowOff>137160</xdr:rowOff>
    </xdr:to>
    <xdr:cxnSp macro="">
      <xdr:nvCxnSpPr>
        <xdr:cNvPr id="320" name="直線コネクタ 319"/>
        <xdr:cNvCxnSpPr/>
      </xdr:nvCxnSpPr>
      <xdr:spPr>
        <a:xfrm flipV="1">
          <a:off x="16318864" y="96012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140987</xdr:rowOff>
    </xdr:from>
    <xdr:ext cx="405111" cy="259045"/>
    <xdr:sp macro="" textlink="">
      <xdr:nvSpPr>
        <xdr:cNvPr id="321" name="【保健センター・保健所】&#10;有形固定資産減価償却率最小値テキスト"/>
        <xdr:cNvSpPr txBox="1"/>
      </xdr:nvSpPr>
      <xdr:spPr>
        <a:xfrm>
          <a:off x="16408400" y="1111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23</xdr:col>
      <xdr:colOff>428625</xdr:colOff>
      <xdr:row>64</xdr:row>
      <xdr:rowOff>137160</xdr:rowOff>
    </xdr:from>
    <xdr:to>
      <xdr:col>23</xdr:col>
      <xdr:colOff>606425</xdr:colOff>
      <xdr:row>64</xdr:row>
      <xdr:rowOff>137160</xdr:rowOff>
    </xdr:to>
    <xdr:cxnSp macro="">
      <xdr:nvCxnSpPr>
        <xdr:cNvPr id="322" name="直線コネクタ 321"/>
        <xdr:cNvCxnSpPr/>
      </xdr:nvCxnSpPr>
      <xdr:spPr>
        <a:xfrm>
          <a:off x="16230600" y="1110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118127</xdr:rowOff>
    </xdr:from>
    <xdr:ext cx="405111" cy="259045"/>
    <xdr:sp macro="" textlink="">
      <xdr:nvSpPr>
        <xdr:cNvPr id="323" name="【保健センター・保健所】&#10;有形固定資産減価償却率最大値テキスト"/>
        <xdr:cNvSpPr txBox="1"/>
      </xdr:nvSpPr>
      <xdr:spPr>
        <a:xfrm>
          <a:off x="16408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23</xdr:col>
      <xdr:colOff>428625</xdr:colOff>
      <xdr:row>56</xdr:row>
      <xdr:rowOff>0</xdr:rowOff>
    </xdr:from>
    <xdr:to>
      <xdr:col>23</xdr:col>
      <xdr:colOff>606425</xdr:colOff>
      <xdr:row>56</xdr:row>
      <xdr:rowOff>0</xdr:rowOff>
    </xdr:to>
    <xdr:cxnSp macro="">
      <xdr:nvCxnSpPr>
        <xdr:cNvPr id="324" name="直線コネクタ 323"/>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38117</xdr:rowOff>
    </xdr:from>
    <xdr:ext cx="405111" cy="259045"/>
    <xdr:sp macro="" textlink="">
      <xdr:nvSpPr>
        <xdr:cNvPr id="325" name="【保健センター・保健所】&#10;有形固定資産減価償却率平均値テキスト"/>
        <xdr:cNvSpPr txBox="1"/>
      </xdr:nvSpPr>
      <xdr:spPr>
        <a:xfrm>
          <a:off x="16408400" y="10839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36.8</a:t>
          </a:r>
          <a:endParaRPr kumimoji="1" lang="ja-JP" altLang="en-US" sz="1000" b="1">
            <a:solidFill>
              <a:srgbClr val="000080"/>
            </a:solidFill>
            <a:latin typeface="ＭＳ Ｐゴシック"/>
          </a:endParaRPr>
        </a:p>
      </xdr:txBody>
    </xdr:sp>
    <xdr:clientData/>
  </xdr:oneCellAnchor>
  <xdr:twoCellAnchor>
    <xdr:from>
      <xdr:col>23</xdr:col>
      <xdr:colOff>466725</xdr:colOff>
      <xdr:row>63</xdr:row>
      <xdr:rowOff>59690</xdr:rowOff>
    </xdr:from>
    <xdr:to>
      <xdr:col>23</xdr:col>
      <xdr:colOff>568325</xdr:colOff>
      <xdr:row>63</xdr:row>
      <xdr:rowOff>161290</xdr:rowOff>
    </xdr:to>
    <xdr:sp macro="" textlink="">
      <xdr:nvSpPr>
        <xdr:cNvPr id="326" name="フローチャート : 判断 325"/>
        <xdr:cNvSpPr/>
      </xdr:nvSpPr>
      <xdr:spPr>
        <a:xfrm>
          <a:off x="16268700" y="1086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97790</xdr:rowOff>
    </xdr:from>
    <xdr:to>
      <xdr:col>22</xdr:col>
      <xdr:colOff>415925</xdr:colOff>
      <xdr:row>62</xdr:row>
      <xdr:rowOff>27940</xdr:rowOff>
    </xdr:to>
    <xdr:sp macro="" textlink="">
      <xdr:nvSpPr>
        <xdr:cNvPr id="327" name="フローチャート : 判断 326"/>
        <xdr:cNvSpPr/>
      </xdr:nvSpPr>
      <xdr:spPr>
        <a:xfrm>
          <a:off x="15430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19067</xdr:rowOff>
    </xdr:from>
    <xdr:ext cx="405111" cy="259045"/>
    <xdr:sp macro="" textlink="">
      <xdr:nvSpPr>
        <xdr:cNvPr id="328" name="n_1aveValue【保健センター・保健所】&#10;有形固定資産減価償却率"/>
        <xdr:cNvSpPr txBox="1"/>
      </xdr:nvSpPr>
      <xdr:spPr>
        <a:xfrm>
          <a:off x="15266043"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29" name="テキスト ボックス 32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0" name="テキスト ボックス 32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1" name="テキスト ボックス 33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2" name="テキスト ボックス 33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3" name="テキスト ボックス 33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44450</xdr:rowOff>
    </xdr:from>
    <xdr:to>
      <xdr:col>22</xdr:col>
      <xdr:colOff>415925</xdr:colOff>
      <xdr:row>59</xdr:row>
      <xdr:rowOff>146050</xdr:rowOff>
    </xdr:to>
    <xdr:sp macro="" textlink="">
      <xdr:nvSpPr>
        <xdr:cNvPr id="334" name="円/楕円 333"/>
        <xdr:cNvSpPr/>
      </xdr:nvSpPr>
      <xdr:spPr>
        <a:xfrm>
          <a:off x="15430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162577</xdr:rowOff>
    </xdr:from>
    <xdr:ext cx="405111" cy="259045"/>
    <xdr:sp macro="" textlink="">
      <xdr:nvSpPr>
        <xdr:cNvPr id="335" name="n_1mainValue【保健センター・保健所】&#10;有形固定資産減価償却率"/>
        <xdr:cNvSpPr txBox="1"/>
      </xdr:nvSpPr>
      <xdr:spPr>
        <a:xfrm>
          <a:off x="15266043"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6" name="正方形/長方形 33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7" name="正方形/長方形 33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38" name="正方形/長方形 33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39" name="正方形/長方形 33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0" name="正方形/長方形 33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1" name="正方形/長方形 34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2" name="正方形/長方形 34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3" name="正方形/長方形 34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4" name="テキスト ボックス 34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5" name="直線コネクタ 34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46" name="テキスト ボックス 34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47" name="直線コネクタ 34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48" name="テキスト ボックス 34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49" name="直線コネクタ 34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50" name="テキスト ボックス 34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51" name="直線コネクタ 35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52" name="テキスト ボックス 35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53" name="直線コネクタ 35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54" name="テキスト ボックス 35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55" name="直線コネクタ 35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56" name="テキスト ボックス 35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7" name="直線コネクタ 35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58" name="テキスト ボックス 35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5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133350</xdr:rowOff>
    </xdr:from>
    <xdr:to>
      <xdr:col>32</xdr:col>
      <xdr:colOff>186689</xdr:colOff>
      <xdr:row>63</xdr:row>
      <xdr:rowOff>133350</xdr:rowOff>
    </xdr:to>
    <xdr:cxnSp macro="">
      <xdr:nvCxnSpPr>
        <xdr:cNvPr id="360" name="直線コネクタ 359"/>
        <xdr:cNvCxnSpPr/>
      </xdr:nvCxnSpPr>
      <xdr:spPr>
        <a:xfrm flipV="1">
          <a:off x="22160864" y="956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137177</xdr:rowOff>
    </xdr:from>
    <xdr:ext cx="469744" cy="259045"/>
    <xdr:sp macro="" textlink="">
      <xdr:nvSpPr>
        <xdr:cNvPr id="361" name="【保健センター・保健所】&#10;一人当たり面積最小値テキスト"/>
        <xdr:cNvSpPr txBox="1"/>
      </xdr:nvSpPr>
      <xdr:spPr>
        <a:xfrm>
          <a:off x="222504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63</xdr:row>
      <xdr:rowOff>133350</xdr:rowOff>
    </xdr:from>
    <xdr:to>
      <xdr:col>32</xdr:col>
      <xdr:colOff>276225</xdr:colOff>
      <xdr:row>63</xdr:row>
      <xdr:rowOff>133350</xdr:rowOff>
    </xdr:to>
    <xdr:cxnSp macro="">
      <xdr:nvCxnSpPr>
        <xdr:cNvPr id="362" name="直線コネクタ 361"/>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80027</xdr:rowOff>
    </xdr:from>
    <xdr:ext cx="469744" cy="259045"/>
    <xdr:sp macro="" textlink="">
      <xdr:nvSpPr>
        <xdr:cNvPr id="363" name="【保健センター・保健所】&#10;一人当たり面積最大値テキスト"/>
        <xdr:cNvSpPr txBox="1"/>
      </xdr:nvSpPr>
      <xdr:spPr>
        <a:xfrm>
          <a:off x="22250400" y="93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0.118</a:t>
          </a:r>
          <a:endParaRPr kumimoji="1" lang="ja-JP" altLang="en-US" sz="1000" b="1">
            <a:latin typeface="ＭＳ Ｐゴシック"/>
          </a:endParaRPr>
        </a:p>
      </xdr:txBody>
    </xdr:sp>
    <xdr:clientData/>
  </xdr:oneCellAnchor>
  <xdr:twoCellAnchor>
    <xdr:from>
      <xdr:col>32</xdr:col>
      <xdr:colOff>98425</xdr:colOff>
      <xdr:row>55</xdr:row>
      <xdr:rowOff>133350</xdr:rowOff>
    </xdr:from>
    <xdr:to>
      <xdr:col>32</xdr:col>
      <xdr:colOff>276225</xdr:colOff>
      <xdr:row>55</xdr:row>
      <xdr:rowOff>133350</xdr:rowOff>
    </xdr:to>
    <xdr:cxnSp macro="">
      <xdr:nvCxnSpPr>
        <xdr:cNvPr id="364" name="直線コネクタ 363"/>
        <xdr:cNvCxnSpPr/>
      </xdr:nvCxnSpPr>
      <xdr:spPr>
        <a:xfrm>
          <a:off x="22072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80027</xdr:rowOff>
    </xdr:from>
    <xdr:ext cx="469744" cy="259045"/>
    <xdr:sp macro="" textlink="">
      <xdr:nvSpPr>
        <xdr:cNvPr id="365" name="【保健センター・保健所】&#10;一人当たり面積平均値テキスト"/>
        <xdr:cNvSpPr txBox="1"/>
      </xdr:nvSpPr>
      <xdr:spPr>
        <a:xfrm>
          <a:off x="22250400" y="10024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101600</xdr:rowOff>
    </xdr:from>
    <xdr:to>
      <xdr:col>32</xdr:col>
      <xdr:colOff>238125</xdr:colOff>
      <xdr:row>59</xdr:row>
      <xdr:rowOff>31750</xdr:rowOff>
    </xdr:to>
    <xdr:sp macro="" textlink="">
      <xdr:nvSpPr>
        <xdr:cNvPr id="366" name="フローチャート : 判断 365"/>
        <xdr:cNvSpPr/>
      </xdr:nvSpPr>
      <xdr:spPr>
        <a:xfrm>
          <a:off x="221107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55</xdr:row>
      <xdr:rowOff>63500</xdr:rowOff>
    </xdr:from>
    <xdr:to>
      <xdr:col>31</xdr:col>
      <xdr:colOff>85725</xdr:colOff>
      <xdr:row>55</xdr:row>
      <xdr:rowOff>165100</xdr:rowOff>
    </xdr:to>
    <xdr:sp macro="" textlink="">
      <xdr:nvSpPr>
        <xdr:cNvPr id="367" name="フローチャート : 判断 366"/>
        <xdr:cNvSpPr/>
      </xdr:nvSpPr>
      <xdr:spPr>
        <a:xfrm>
          <a:off x="21272500" y="949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54</xdr:row>
      <xdr:rowOff>10177</xdr:rowOff>
    </xdr:from>
    <xdr:ext cx="469744" cy="259045"/>
    <xdr:sp macro="" textlink="">
      <xdr:nvSpPr>
        <xdr:cNvPr id="368" name="n_1aveValue【保健センター・保健所】&#10;一人当たり面積"/>
        <xdr:cNvSpPr txBox="1"/>
      </xdr:nvSpPr>
      <xdr:spPr>
        <a:xfrm>
          <a:off x="21075727" y="926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0.119</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69" name="テキスト ボックス 36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0" name="テキスト ボックス 36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1" name="テキスト ボックス 37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2" name="テキスト ボックス 37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3" name="テキスト ボックス 37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120650</xdr:rowOff>
    </xdr:from>
    <xdr:to>
      <xdr:col>31</xdr:col>
      <xdr:colOff>85725</xdr:colOff>
      <xdr:row>63</xdr:row>
      <xdr:rowOff>50800</xdr:rowOff>
    </xdr:to>
    <xdr:sp macro="" textlink="">
      <xdr:nvSpPr>
        <xdr:cNvPr id="374" name="円/楕円 373"/>
        <xdr:cNvSpPr/>
      </xdr:nvSpPr>
      <xdr:spPr>
        <a:xfrm>
          <a:off x="21272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41927</xdr:rowOff>
    </xdr:from>
    <xdr:ext cx="469744" cy="259045"/>
    <xdr:sp macro="" textlink="">
      <xdr:nvSpPr>
        <xdr:cNvPr id="375" name="n_1mainValue【保健センター・保健所】&#10;一人当たり面積"/>
        <xdr:cNvSpPr txBox="1"/>
      </xdr:nvSpPr>
      <xdr:spPr>
        <a:xfrm>
          <a:off x="210757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6" name="正方形/長方形 37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7" name="正方形/長方形 37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78" name="正方形/長方形 37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79" name="正方形/長方形 37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0" name="正方形/長方形 37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1" name="正方形/長方形 38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2" name="正方形/長方形 38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3" name="正方形/長方形 38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84" name="正方形/長方形 3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85" name="正方形/長方形 3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86" name="正方形/長方形 3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87" name="正方形/長方形 3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88" name="正方形/長方形 3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89" name="正方形/長方形 3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90" name="正方形/長方形 3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91" name="正方形/長方形 39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92" name="正方形/長方形 39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3" name="正方形/長方形 39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4" name="正方形/長方形 39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5" name="正方形/長方形 39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6" name="正方形/長方形 39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97" name="正方形/長方形 39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98" name="正方形/長方形 39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99" name="正方形/長方形 39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0" name="テキスト ボックス 39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1" name="直線コネクタ 40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02" name="テキスト ボックス 40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03" name="直線コネクタ 40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04" name="テキスト ボックス 403"/>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05" name="直線コネクタ 40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06" name="テキスト ボックス 40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07" name="直線コネクタ 40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08" name="テキスト ボックス 40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09" name="直線コネクタ 40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410" name="テキスト ボックス 409"/>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1" name="直線コネクタ 41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12" name="テキスト ボックス 41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1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9906</xdr:rowOff>
    </xdr:from>
    <xdr:to>
      <xdr:col>23</xdr:col>
      <xdr:colOff>516889</xdr:colOff>
      <xdr:row>107</xdr:row>
      <xdr:rowOff>112776</xdr:rowOff>
    </xdr:to>
    <xdr:cxnSp macro="">
      <xdr:nvCxnSpPr>
        <xdr:cNvPr id="414" name="直線コネクタ 413"/>
        <xdr:cNvCxnSpPr/>
      </xdr:nvCxnSpPr>
      <xdr:spPr>
        <a:xfrm flipV="1">
          <a:off x="16318864" y="17326356"/>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116603</xdr:rowOff>
    </xdr:from>
    <xdr:ext cx="405111" cy="259045"/>
    <xdr:sp macro="" textlink="">
      <xdr:nvSpPr>
        <xdr:cNvPr id="415" name="【庁舎】&#10;有形固定資産減価償却率最小値テキスト"/>
        <xdr:cNvSpPr txBox="1"/>
      </xdr:nvSpPr>
      <xdr:spPr>
        <a:xfrm>
          <a:off x="16408400" y="18461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a:t>
          </a:r>
          <a:endParaRPr kumimoji="1" lang="ja-JP" altLang="en-US" sz="1000" b="1">
            <a:latin typeface="ＭＳ Ｐゴシック"/>
          </a:endParaRPr>
        </a:p>
      </xdr:txBody>
    </xdr:sp>
    <xdr:clientData/>
  </xdr:oneCellAnchor>
  <xdr:twoCellAnchor>
    <xdr:from>
      <xdr:col>23</xdr:col>
      <xdr:colOff>428625</xdr:colOff>
      <xdr:row>107</xdr:row>
      <xdr:rowOff>112776</xdr:rowOff>
    </xdr:from>
    <xdr:to>
      <xdr:col>23</xdr:col>
      <xdr:colOff>606425</xdr:colOff>
      <xdr:row>107</xdr:row>
      <xdr:rowOff>112776</xdr:rowOff>
    </xdr:to>
    <xdr:cxnSp macro="">
      <xdr:nvCxnSpPr>
        <xdr:cNvPr id="416" name="直線コネクタ 415"/>
        <xdr:cNvCxnSpPr/>
      </xdr:nvCxnSpPr>
      <xdr:spPr>
        <a:xfrm>
          <a:off x="16230600" y="1845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128033</xdr:rowOff>
    </xdr:from>
    <xdr:ext cx="405111" cy="259045"/>
    <xdr:sp macro="" textlink="">
      <xdr:nvSpPr>
        <xdr:cNvPr id="417" name="【庁舎】&#10;有形固定資産減価償却率最大値テキスト"/>
        <xdr:cNvSpPr txBox="1"/>
      </xdr:nvSpPr>
      <xdr:spPr>
        <a:xfrm>
          <a:off x="16408400" y="1710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23</xdr:col>
      <xdr:colOff>428625</xdr:colOff>
      <xdr:row>101</xdr:row>
      <xdr:rowOff>9906</xdr:rowOff>
    </xdr:from>
    <xdr:to>
      <xdr:col>23</xdr:col>
      <xdr:colOff>606425</xdr:colOff>
      <xdr:row>101</xdr:row>
      <xdr:rowOff>9906</xdr:rowOff>
    </xdr:to>
    <xdr:cxnSp macro="">
      <xdr:nvCxnSpPr>
        <xdr:cNvPr id="418" name="直線コネクタ 417"/>
        <xdr:cNvCxnSpPr/>
      </xdr:nvCxnSpPr>
      <xdr:spPr>
        <a:xfrm>
          <a:off x="16230600" y="1732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31259</xdr:rowOff>
    </xdr:from>
    <xdr:ext cx="405111" cy="259045"/>
    <xdr:sp macro="" textlink="">
      <xdr:nvSpPr>
        <xdr:cNvPr id="419" name="【庁舎】&#10;有形固定資産減価償却率平均値テキスト"/>
        <xdr:cNvSpPr txBox="1"/>
      </xdr:nvSpPr>
      <xdr:spPr>
        <a:xfrm>
          <a:off x="16408400" y="17862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52832</xdr:rowOff>
    </xdr:from>
    <xdr:to>
      <xdr:col>23</xdr:col>
      <xdr:colOff>568325</xdr:colOff>
      <xdr:row>104</xdr:row>
      <xdr:rowOff>154432</xdr:rowOff>
    </xdr:to>
    <xdr:sp macro="" textlink="">
      <xdr:nvSpPr>
        <xdr:cNvPr id="420" name="フローチャート : 判断 419"/>
        <xdr:cNvSpPr/>
      </xdr:nvSpPr>
      <xdr:spPr>
        <a:xfrm>
          <a:off x="16268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112268</xdr:rowOff>
    </xdr:from>
    <xdr:to>
      <xdr:col>22</xdr:col>
      <xdr:colOff>415925</xdr:colOff>
      <xdr:row>106</xdr:row>
      <xdr:rowOff>42418</xdr:rowOff>
    </xdr:to>
    <xdr:sp macro="" textlink="">
      <xdr:nvSpPr>
        <xdr:cNvPr id="421" name="フローチャート : 判断 420"/>
        <xdr:cNvSpPr/>
      </xdr:nvSpPr>
      <xdr:spPr>
        <a:xfrm>
          <a:off x="15430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58945</xdr:rowOff>
    </xdr:from>
    <xdr:ext cx="405111" cy="259045"/>
    <xdr:sp macro="" textlink="">
      <xdr:nvSpPr>
        <xdr:cNvPr id="422" name="n_1aveValue【庁舎】&#10;有形固定資産減価償却率"/>
        <xdr:cNvSpPr txBox="1"/>
      </xdr:nvSpPr>
      <xdr:spPr>
        <a:xfrm>
          <a:off x="15266043" y="1788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23" name="テキスト ボックス 42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24" name="テキスト ボックス 42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25" name="テキスト ボックス 42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26" name="テキスト ボックス 42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27" name="テキスト ボックス 42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108</xdr:row>
      <xdr:rowOff>61976</xdr:rowOff>
    </xdr:from>
    <xdr:to>
      <xdr:col>22</xdr:col>
      <xdr:colOff>415925</xdr:colOff>
      <xdr:row>108</xdr:row>
      <xdr:rowOff>163576</xdr:rowOff>
    </xdr:to>
    <xdr:sp macro="" textlink="">
      <xdr:nvSpPr>
        <xdr:cNvPr id="428" name="円/楕円 427"/>
        <xdr:cNvSpPr/>
      </xdr:nvSpPr>
      <xdr:spPr>
        <a:xfrm>
          <a:off x="15430500" y="1857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108</xdr:row>
      <xdr:rowOff>154703</xdr:rowOff>
    </xdr:from>
    <xdr:ext cx="405111" cy="259045"/>
    <xdr:sp macro="" textlink="">
      <xdr:nvSpPr>
        <xdr:cNvPr id="429" name="n_1mainValue【庁舎】&#10;有形固定資産減価償却率"/>
        <xdr:cNvSpPr txBox="1"/>
      </xdr:nvSpPr>
      <xdr:spPr>
        <a:xfrm>
          <a:off x="15266043" y="18671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30" name="正方形/長方形 42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1" name="正方形/長方形 4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2" name="正方形/長方形 4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33" name="正方形/長方形 4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34" name="正方形/長方形 4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35" name="正方形/長方形 4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36" name="正方形/長方形 4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37" name="正方形/長方形 43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38" name="テキスト ボックス 4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39" name="直線コネクタ 4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40" name="テキスト ボックス 43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441" name="直線コネクタ 44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42" name="テキスト ボックス 44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43" name="直線コネクタ 44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44" name="テキスト ボックス 44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45" name="直線コネクタ 44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46" name="テキスト ボックス 44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47" name="直線コネクタ 44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48" name="テキスト ボックス 44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49" name="直線コネクタ 44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50" name="テキスト ボックス 44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51" name="直線コネクタ 45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52" name="テキスト ボックス 45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5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53339</xdr:rowOff>
    </xdr:from>
    <xdr:to>
      <xdr:col>32</xdr:col>
      <xdr:colOff>186689</xdr:colOff>
      <xdr:row>107</xdr:row>
      <xdr:rowOff>163830</xdr:rowOff>
    </xdr:to>
    <xdr:cxnSp macro="">
      <xdr:nvCxnSpPr>
        <xdr:cNvPr id="454" name="直線コネクタ 453"/>
        <xdr:cNvCxnSpPr/>
      </xdr:nvCxnSpPr>
      <xdr:spPr>
        <a:xfrm flipV="1">
          <a:off x="22160864" y="17369789"/>
          <a:ext cx="0" cy="113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167657</xdr:rowOff>
    </xdr:from>
    <xdr:ext cx="469744" cy="259045"/>
    <xdr:sp macro="" textlink="">
      <xdr:nvSpPr>
        <xdr:cNvPr id="455" name="【庁舎】&#10;一人当たり面積最小値テキスト"/>
        <xdr:cNvSpPr txBox="1"/>
      </xdr:nvSpPr>
      <xdr:spPr>
        <a:xfrm>
          <a:off x="22250400"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0.342</a:t>
          </a:r>
          <a:endParaRPr kumimoji="1" lang="ja-JP" altLang="en-US" sz="1000" b="1">
            <a:latin typeface="ＭＳ Ｐゴシック"/>
          </a:endParaRPr>
        </a:p>
      </xdr:txBody>
    </xdr:sp>
    <xdr:clientData/>
  </xdr:oneCellAnchor>
  <xdr:twoCellAnchor>
    <xdr:from>
      <xdr:col>32</xdr:col>
      <xdr:colOff>98425</xdr:colOff>
      <xdr:row>107</xdr:row>
      <xdr:rowOff>163830</xdr:rowOff>
    </xdr:from>
    <xdr:to>
      <xdr:col>32</xdr:col>
      <xdr:colOff>276225</xdr:colOff>
      <xdr:row>107</xdr:row>
      <xdr:rowOff>163830</xdr:rowOff>
    </xdr:to>
    <xdr:cxnSp macro="">
      <xdr:nvCxnSpPr>
        <xdr:cNvPr id="456" name="直線コネクタ 455"/>
        <xdr:cNvCxnSpPr/>
      </xdr:nvCxnSpPr>
      <xdr:spPr>
        <a:xfrm>
          <a:off x="22072600" y="185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16</xdr:rowOff>
    </xdr:from>
    <xdr:ext cx="469744" cy="259045"/>
    <xdr:sp macro="" textlink="">
      <xdr:nvSpPr>
        <xdr:cNvPr id="457" name="【庁舎】&#10;一人当たり面積最大値テキスト"/>
        <xdr:cNvSpPr txBox="1"/>
      </xdr:nvSpPr>
      <xdr:spPr>
        <a:xfrm>
          <a:off x="222504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0.641</a:t>
          </a:r>
          <a:endParaRPr kumimoji="1" lang="ja-JP" altLang="en-US" sz="1000" b="1">
            <a:latin typeface="ＭＳ Ｐゴシック"/>
          </a:endParaRPr>
        </a:p>
      </xdr:txBody>
    </xdr:sp>
    <xdr:clientData/>
  </xdr:oneCellAnchor>
  <xdr:twoCellAnchor>
    <xdr:from>
      <xdr:col>32</xdr:col>
      <xdr:colOff>98425</xdr:colOff>
      <xdr:row>101</xdr:row>
      <xdr:rowOff>53339</xdr:rowOff>
    </xdr:from>
    <xdr:to>
      <xdr:col>32</xdr:col>
      <xdr:colOff>276225</xdr:colOff>
      <xdr:row>101</xdr:row>
      <xdr:rowOff>53339</xdr:rowOff>
    </xdr:to>
    <xdr:cxnSp macro="">
      <xdr:nvCxnSpPr>
        <xdr:cNvPr id="458" name="直線コネクタ 457"/>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102888</xdr:rowOff>
    </xdr:from>
    <xdr:ext cx="469744" cy="259045"/>
    <xdr:sp macro="" textlink="">
      <xdr:nvSpPr>
        <xdr:cNvPr id="459" name="【庁舎】&#10;一人当たり面積平均値テキスト"/>
        <xdr:cNvSpPr txBox="1"/>
      </xdr:nvSpPr>
      <xdr:spPr>
        <a:xfrm>
          <a:off x="22250400" y="17933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0.474</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124461</xdr:rowOff>
    </xdr:from>
    <xdr:to>
      <xdr:col>32</xdr:col>
      <xdr:colOff>238125</xdr:colOff>
      <xdr:row>105</xdr:row>
      <xdr:rowOff>54611</xdr:rowOff>
    </xdr:to>
    <xdr:sp macro="" textlink="">
      <xdr:nvSpPr>
        <xdr:cNvPr id="460" name="フローチャート : 判断 459"/>
        <xdr:cNvSpPr/>
      </xdr:nvSpPr>
      <xdr:spPr>
        <a:xfrm>
          <a:off x="22110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124461</xdr:rowOff>
    </xdr:from>
    <xdr:to>
      <xdr:col>31</xdr:col>
      <xdr:colOff>85725</xdr:colOff>
      <xdr:row>105</xdr:row>
      <xdr:rowOff>54611</xdr:rowOff>
    </xdr:to>
    <xdr:sp macro="" textlink="">
      <xdr:nvSpPr>
        <xdr:cNvPr id="461" name="フローチャート : 判断 460"/>
        <xdr:cNvSpPr/>
      </xdr:nvSpPr>
      <xdr:spPr>
        <a:xfrm>
          <a:off x="2127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71138</xdr:rowOff>
    </xdr:from>
    <xdr:ext cx="469744" cy="259045"/>
    <xdr:sp macro="" textlink="">
      <xdr:nvSpPr>
        <xdr:cNvPr id="462" name="n_1aveValue【庁舎】&#10;一人当たり面積"/>
        <xdr:cNvSpPr txBox="1"/>
      </xdr:nvSpPr>
      <xdr:spPr>
        <a:xfrm>
          <a:off x="210757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0.474</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63" name="テキスト ボックス 46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64" name="テキスト ボックス 46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65" name="テキスト ボックス 46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66" name="テキスト ボックス 46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67" name="テキスト ボックス 46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124461</xdr:rowOff>
    </xdr:from>
    <xdr:to>
      <xdr:col>31</xdr:col>
      <xdr:colOff>85725</xdr:colOff>
      <xdr:row>108</xdr:row>
      <xdr:rowOff>54611</xdr:rowOff>
    </xdr:to>
    <xdr:sp macro="" textlink="">
      <xdr:nvSpPr>
        <xdr:cNvPr id="468" name="円/楕円 467"/>
        <xdr:cNvSpPr/>
      </xdr:nvSpPr>
      <xdr:spPr>
        <a:xfrm>
          <a:off x="21272500" y="184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108</xdr:row>
      <xdr:rowOff>45738</xdr:rowOff>
    </xdr:from>
    <xdr:ext cx="469744" cy="259045"/>
    <xdr:sp macro="" textlink="">
      <xdr:nvSpPr>
        <xdr:cNvPr id="469" name="n_1mainValue【庁舎】&#10;一人当たり面積"/>
        <xdr:cNvSpPr txBox="1"/>
      </xdr:nvSpPr>
      <xdr:spPr>
        <a:xfrm>
          <a:off x="21075727"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0.339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70" name="正方形/長方形 4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1" name="正方形/長方形 4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2" name="テキスト ボックス 4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図書館については、平成</a:t>
          </a:r>
          <a:r>
            <a:rPr kumimoji="1" lang="en-US" altLang="ja-JP" sz="1300">
              <a:latin typeface="ＭＳ Ｐゴシック"/>
            </a:rPr>
            <a:t>27</a:t>
          </a:r>
          <a:r>
            <a:rPr kumimoji="1" lang="ja-JP" altLang="en-US" sz="1300">
              <a:latin typeface="ＭＳ Ｐゴシック"/>
            </a:rPr>
            <a:t>年に整備され、有形固定資産減価償却率は、類団と比較し非常に低い水準にある。体育館及び福祉施設の有形固定資産減価償却率は、類団と比較し低い水準にあるが、建築から</a:t>
          </a:r>
          <a:r>
            <a:rPr kumimoji="1" lang="en-US" altLang="ja-JP" sz="1300">
              <a:latin typeface="ＭＳ Ｐゴシック"/>
            </a:rPr>
            <a:t>20</a:t>
          </a:r>
          <a:r>
            <a:rPr kumimoji="1" lang="ja-JP" altLang="en-US" sz="1300">
              <a:latin typeface="ＭＳ Ｐゴシック"/>
            </a:rPr>
            <a:t>年以上が経過し、設備部分に老朽化が見られるため、計画的に設備の更新を行っていく。</a:t>
          </a:r>
        </a:p>
        <a:p>
          <a:r>
            <a:rPr kumimoji="1" lang="ja-JP" altLang="en-US" sz="1300">
              <a:latin typeface="ＭＳ Ｐゴシック"/>
            </a:rPr>
            <a:t>保健センターの有形固定資産減価償却率は、類団と比較し高い水準にある。建築から</a:t>
          </a:r>
          <a:r>
            <a:rPr kumimoji="1" lang="en-US" altLang="ja-JP" sz="1300">
              <a:latin typeface="ＭＳ Ｐゴシック"/>
            </a:rPr>
            <a:t>12</a:t>
          </a:r>
          <a:r>
            <a:rPr kumimoji="1" lang="ja-JP" altLang="en-US" sz="1300">
              <a:latin typeface="ＭＳ Ｐゴシック"/>
            </a:rPr>
            <a:t>年が経過しており、設備の更新を含め計画的な保全を進める。</a:t>
          </a:r>
        </a:p>
        <a:p>
          <a:r>
            <a:rPr kumimoji="1" lang="ja-JP" altLang="en-US" sz="1300">
              <a:latin typeface="ＭＳ Ｐゴシック"/>
            </a:rPr>
            <a:t>庁舎の有形固定資産減価償却率は、類団と比較し低い水準にあるものの、本庁舎についてはすでに建築から</a:t>
          </a:r>
          <a:r>
            <a:rPr kumimoji="1" lang="en-US" altLang="ja-JP" sz="1300">
              <a:latin typeface="ＭＳ Ｐゴシック"/>
            </a:rPr>
            <a:t>32</a:t>
          </a:r>
          <a:r>
            <a:rPr kumimoji="1" lang="ja-JP" altLang="en-US" sz="1300">
              <a:latin typeface="ＭＳ Ｐゴシック"/>
            </a:rPr>
            <a:t>年が経過しており、計画的な保全を進める。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熊本県氷川町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12,381
12,251
33.36
7,920,463
7,335,094
421,162
4,180,473
6,438,398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18.6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ここ数年横ばいの数値を示しており、類似団体の平均値と同水準で推移している。農業を始めとした町の各産業に対して積極的施策を行っているものの、景気の停滞もあり所得の増にまでは至っていない。税収の大幅増は見込めない状況が続いており、近年、基準財政収入額の伸びを基準財政需要額の伸びが上回る傾向にある。引き続き、平成</a:t>
          </a:r>
          <a:r>
            <a:rPr kumimoji="1" lang="en-US" altLang="ja-JP" sz="1300">
              <a:solidFill>
                <a:schemeClr val="dk1"/>
              </a:solidFill>
              <a:effectLst/>
              <a:latin typeface="+mn-ea"/>
              <a:ea typeface="+mn-ea"/>
              <a:cs typeface="+mn-cs"/>
            </a:rPr>
            <a:t>21</a:t>
          </a:r>
          <a:r>
            <a:rPr kumimoji="1" lang="ja-JP" altLang="ja-JP" sz="1300">
              <a:solidFill>
                <a:schemeClr val="dk1"/>
              </a:solidFill>
              <a:effectLst/>
              <a:latin typeface="+mn-ea"/>
              <a:ea typeface="+mn-ea"/>
              <a:cs typeface="+mn-cs"/>
            </a:rPr>
            <a:t>年度の数値</a:t>
          </a:r>
          <a:r>
            <a:rPr kumimoji="1" lang="en-US" altLang="ja-JP" sz="1300">
              <a:solidFill>
                <a:schemeClr val="dk1"/>
              </a:solidFill>
              <a:effectLst/>
              <a:latin typeface="+mn-ea"/>
              <a:ea typeface="+mn-ea"/>
              <a:cs typeface="+mn-cs"/>
            </a:rPr>
            <a:t>0.30</a:t>
          </a:r>
          <a:r>
            <a:rPr kumimoji="1" lang="ja-JP" altLang="ja-JP" sz="1300">
              <a:solidFill>
                <a:schemeClr val="dk1"/>
              </a:solidFill>
              <a:effectLst/>
              <a:latin typeface="+mn-ea"/>
              <a:ea typeface="+mn-ea"/>
              <a:cs typeface="+mn-cs"/>
            </a:rPr>
            <a:t>を目下の目標に、投資的経費の抑制等による歳出削減や更なる税の徴収強化による歳入確保、また人口増に繋がる移住定住策の促進に努め、財政基盤の強化を図る。</a:t>
          </a:r>
          <a:endParaRPr lang="ja-JP" altLang="ja-JP" sz="1300">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0.10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123372</xdr:rowOff>
    </xdr:from>
    <xdr:to>
      <xdr:col>7</xdr:col>
      <xdr:colOff>152400</xdr:colOff>
      <xdr:row>44</xdr:row>
      <xdr:rowOff>61685</xdr:rowOff>
    </xdr:to>
    <xdr:cxnSp macro="">
      <xdr:nvCxnSpPr>
        <xdr:cNvPr id="65" name="直線コネクタ 64"/>
        <xdr:cNvCxnSpPr/>
      </xdr:nvCxnSpPr>
      <xdr:spPr>
        <a:xfrm flipV="1">
          <a:off x="4953000" y="6295572"/>
          <a:ext cx="0" cy="1309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33762</xdr:rowOff>
    </xdr:from>
    <xdr:ext cx="762000" cy="259045"/>
    <xdr:sp macro="" textlink="">
      <xdr:nvSpPr>
        <xdr:cNvPr id="66"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61685</xdr:rowOff>
    </xdr:from>
    <xdr:to>
      <xdr:col>7</xdr:col>
      <xdr:colOff>241300</xdr:colOff>
      <xdr:row>44</xdr:row>
      <xdr:rowOff>61685</xdr:rowOff>
    </xdr:to>
    <xdr:cxnSp macro="">
      <xdr:nvCxnSpPr>
        <xdr:cNvPr id="67" name="直線コネクタ 66"/>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38299</xdr:rowOff>
    </xdr:from>
    <xdr:ext cx="762000" cy="259045"/>
    <xdr:sp macro="" textlink="">
      <xdr:nvSpPr>
        <xdr:cNvPr id="68"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0.55</a:t>
          </a:r>
          <a:endParaRPr kumimoji="1" lang="ja-JP" altLang="en-US" sz="1000" b="1">
            <a:latin typeface="ＭＳ Ｐゴシック"/>
          </a:endParaRPr>
        </a:p>
      </xdr:txBody>
    </xdr:sp>
    <xdr:clientData/>
  </xdr:oneCellAnchor>
  <xdr:twoCellAnchor>
    <xdr:from>
      <xdr:col>7</xdr:col>
      <xdr:colOff>63500</xdr:colOff>
      <xdr:row>36</xdr:row>
      <xdr:rowOff>123372</xdr:rowOff>
    </xdr:from>
    <xdr:to>
      <xdr:col>7</xdr:col>
      <xdr:colOff>241300</xdr:colOff>
      <xdr:row>36</xdr:row>
      <xdr:rowOff>123372</xdr:rowOff>
    </xdr:to>
    <xdr:cxnSp macro="">
      <xdr:nvCxnSpPr>
        <xdr:cNvPr id="69" name="直線コネクタ 68"/>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25400</xdr:rowOff>
    </xdr:from>
    <xdr:to>
      <xdr:col>7</xdr:col>
      <xdr:colOff>152400</xdr:colOff>
      <xdr:row>42</xdr:row>
      <xdr:rowOff>25400</xdr:rowOff>
    </xdr:to>
    <xdr:cxnSp macro="">
      <xdr:nvCxnSpPr>
        <xdr:cNvPr id="70" name="直線コネクタ 69"/>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118127</xdr:rowOff>
    </xdr:from>
    <xdr:ext cx="762000" cy="259045"/>
    <xdr:sp macro="" textlink="">
      <xdr:nvSpPr>
        <xdr:cNvPr id="71" name="財政力平均値テキスト"/>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146050</xdr:rowOff>
    </xdr:from>
    <xdr:to>
      <xdr:col>7</xdr:col>
      <xdr:colOff>203200</xdr:colOff>
      <xdr:row>42</xdr:row>
      <xdr:rowOff>76200</xdr:rowOff>
    </xdr:to>
    <xdr:sp macro="" textlink="">
      <xdr:nvSpPr>
        <xdr:cNvPr id="72" name="フローチャート :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25400</xdr:rowOff>
    </xdr:from>
    <xdr:to>
      <xdr:col>6</xdr:col>
      <xdr:colOff>0</xdr:colOff>
      <xdr:row>42</xdr:row>
      <xdr:rowOff>59872</xdr:rowOff>
    </xdr:to>
    <xdr:cxnSp macro="">
      <xdr:nvCxnSpPr>
        <xdr:cNvPr id="73" name="直線コネクタ 72"/>
        <xdr:cNvCxnSpPr/>
      </xdr:nvCxnSpPr>
      <xdr:spPr>
        <a:xfrm flipV="1">
          <a:off x="3225800" y="72263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146050</xdr:rowOff>
    </xdr:from>
    <xdr:to>
      <xdr:col>6</xdr:col>
      <xdr:colOff>50800</xdr:colOff>
      <xdr:row>42</xdr:row>
      <xdr:rowOff>76200</xdr:rowOff>
    </xdr:to>
    <xdr:sp macro="" textlink="">
      <xdr:nvSpPr>
        <xdr:cNvPr id="74" name="フローチャート :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60977</xdr:rowOff>
    </xdr:from>
    <xdr:ext cx="736600" cy="259045"/>
    <xdr:sp macro="" textlink="">
      <xdr:nvSpPr>
        <xdr:cNvPr id="75" name="テキスト ボックス 74"/>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59872</xdr:rowOff>
    </xdr:from>
    <xdr:to>
      <xdr:col>4</xdr:col>
      <xdr:colOff>482600</xdr:colOff>
      <xdr:row>42</xdr:row>
      <xdr:rowOff>59872</xdr:rowOff>
    </xdr:to>
    <xdr:cxnSp macro="">
      <xdr:nvCxnSpPr>
        <xdr:cNvPr id="76" name="直線コネクタ 75"/>
        <xdr:cNvCxnSpPr/>
      </xdr:nvCxnSpPr>
      <xdr:spPr>
        <a:xfrm>
          <a:off x="2336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7" name="フローチャート :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129920</xdr:rowOff>
    </xdr:from>
    <xdr:ext cx="762000" cy="259045"/>
    <xdr:sp macro="" textlink="">
      <xdr:nvSpPr>
        <xdr:cNvPr id="78" name="テキスト ボックス 77"/>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59872</xdr:rowOff>
    </xdr:from>
    <xdr:to>
      <xdr:col>3</xdr:col>
      <xdr:colOff>279400</xdr:colOff>
      <xdr:row>42</xdr:row>
      <xdr:rowOff>94343</xdr:rowOff>
    </xdr:to>
    <xdr:cxnSp macro="">
      <xdr:nvCxnSpPr>
        <xdr:cNvPr id="79" name="直線コネクタ 78"/>
        <xdr:cNvCxnSpPr/>
      </xdr:nvCxnSpPr>
      <xdr:spPr>
        <a:xfrm flipV="1">
          <a:off x="1447800" y="726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80" name="フローチャート :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129920</xdr:rowOff>
    </xdr:from>
    <xdr:ext cx="762000" cy="259045"/>
    <xdr:sp macro="" textlink="">
      <xdr:nvSpPr>
        <xdr:cNvPr id="81" name="テキスト ボックス 80"/>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2" name="フローチャート :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129920</xdr:rowOff>
    </xdr:from>
    <xdr:ext cx="762000" cy="259045"/>
    <xdr:sp macro="" textlink="">
      <xdr:nvSpPr>
        <xdr:cNvPr id="83" name="テキスト ボックス 82"/>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146050</xdr:rowOff>
    </xdr:from>
    <xdr:to>
      <xdr:col>7</xdr:col>
      <xdr:colOff>203200</xdr:colOff>
      <xdr:row>42</xdr:row>
      <xdr:rowOff>76200</xdr:rowOff>
    </xdr:to>
    <xdr:sp macro="" textlink="">
      <xdr:nvSpPr>
        <xdr:cNvPr id="89" name="円/楕円 88"/>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162577</xdr:rowOff>
    </xdr:from>
    <xdr:ext cx="762000" cy="259045"/>
    <xdr:sp macro="" textlink="">
      <xdr:nvSpPr>
        <xdr:cNvPr id="90" name="財政力該当値テキスト"/>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146050</xdr:rowOff>
    </xdr:from>
    <xdr:to>
      <xdr:col>6</xdr:col>
      <xdr:colOff>50800</xdr:colOff>
      <xdr:row>42</xdr:row>
      <xdr:rowOff>76200</xdr:rowOff>
    </xdr:to>
    <xdr:sp macro="" textlink="">
      <xdr:nvSpPr>
        <xdr:cNvPr id="91" name="円/楕円 90"/>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86377</xdr:rowOff>
    </xdr:from>
    <xdr:ext cx="736600" cy="259045"/>
    <xdr:sp macro="" textlink="">
      <xdr:nvSpPr>
        <xdr:cNvPr id="92" name="テキスト ボックス 91"/>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9072</xdr:rowOff>
    </xdr:from>
    <xdr:to>
      <xdr:col>4</xdr:col>
      <xdr:colOff>533400</xdr:colOff>
      <xdr:row>42</xdr:row>
      <xdr:rowOff>110672</xdr:rowOff>
    </xdr:to>
    <xdr:sp macro="" textlink="">
      <xdr:nvSpPr>
        <xdr:cNvPr id="93" name="円/楕円 92"/>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120849</xdr:rowOff>
    </xdr:from>
    <xdr:ext cx="762000" cy="259045"/>
    <xdr:sp macro="" textlink="">
      <xdr:nvSpPr>
        <xdr:cNvPr id="94" name="テキスト ボックス 93"/>
        <xdr:cNvSpPr txBox="1"/>
      </xdr:nvSpPr>
      <xdr:spPr>
        <a:xfrm>
          <a:off x="2844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9072</xdr:rowOff>
    </xdr:from>
    <xdr:to>
      <xdr:col>3</xdr:col>
      <xdr:colOff>330200</xdr:colOff>
      <xdr:row>42</xdr:row>
      <xdr:rowOff>110672</xdr:rowOff>
    </xdr:to>
    <xdr:sp macro="" textlink="">
      <xdr:nvSpPr>
        <xdr:cNvPr id="95" name="円/楕円 94"/>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120849</xdr:rowOff>
    </xdr:from>
    <xdr:ext cx="762000" cy="259045"/>
    <xdr:sp macro="" textlink="">
      <xdr:nvSpPr>
        <xdr:cNvPr id="96" name="テキスト ボックス 95"/>
        <xdr:cNvSpPr txBox="1"/>
      </xdr:nvSpPr>
      <xdr:spPr>
        <a:xfrm>
          <a:off x="1955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97" name="円/楕円 96"/>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155320</xdr:rowOff>
    </xdr:from>
    <xdr:ext cx="762000" cy="259045"/>
    <xdr:sp macro="" textlink="">
      <xdr:nvSpPr>
        <xdr:cNvPr id="98" name="テキスト ボックス 97"/>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経常経費に充当される一般財源等が増加（公債費</a:t>
          </a:r>
          <a:r>
            <a:rPr kumimoji="1" lang="en-US" altLang="ja-JP" sz="1300">
              <a:solidFill>
                <a:schemeClr val="dk1"/>
              </a:solidFill>
              <a:effectLst/>
              <a:latin typeface="+mn-ea"/>
              <a:ea typeface="+mn-ea"/>
              <a:cs typeface="+mn-cs"/>
            </a:rPr>
            <a:t>0.9</a:t>
          </a:r>
          <a:r>
            <a:rPr kumimoji="1" lang="ja-JP" altLang="ja-JP" sz="1300">
              <a:solidFill>
                <a:schemeClr val="dk1"/>
              </a:solidFill>
              <a:effectLst/>
              <a:latin typeface="+mn-ea"/>
              <a:ea typeface="+mn-ea"/>
              <a:cs typeface="+mn-cs"/>
            </a:rPr>
            <a:t>億円、</a:t>
          </a:r>
          <a:r>
            <a:rPr kumimoji="1" lang="ja-JP" altLang="en-US" sz="1300">
              <a:solidFill>
                <a:schemeClr val="dk1"/>
              </a:solidFill>
              <a:effectLst/>
              <a:latin typeface="+mn-ea"/>
              <a:ea typeface="+mn-ea"/>
              <a:cs typeface="+mn-cs"/>
            </a:rPr>
            <a:t>補助</a:t>
          </a:r>
          <a:r>
            <a:rPr kumimoji="1" lang="ja-JP" altLang="ja-JP" sz="1300">
              <a:solidFill>
                <a:schemeClr val="dk1"/>
              </a:solidFill>
              <a:effectLst/>
              <a:latin typeface="+mn-ea"/>
              <a:ea typeface="+mn-ea"/>
              <a:cs typeface="+mn-cs"/>
            </a:rPr>
            <a:t>費</a:t>
          </a:r>
          <a:r>
            <a:rPr kumimoji="1" lang="en-US" altLang="ja-JP" sz="1300">
              <a:solidFill>
                <a:schemeClr val="dk1"/>
              </a:solidFill>
              <a:effectLst/>
              <a:latin typeface="+mn-ea"/>
              <a:ea typeface="+mn-ea"/>
              <a:cs typeface="+mn-cs"/>
            </a:rPr>
            <a:t>0.6</a:t>
          </a:r>
          <a:r>
            <a:rPr kumimoji="1" lang="ja-JP" altLang="ja-JP" sz="1300">
              <a:solidFill>
                <a:schemeClr val="dk1"/>
              </a:solidFill>
              <a:effectLst/>
              <a:latin typeface="+mn-ea"/>
              <a:ea typeface="+mn-ea"/>
              <a:cs typeface="+mn-cs"/>
            </a:rPr>
            <a:t>億円など）とな</a:t>
          </a:r>
          <a:r>
            <a:rPr kumimoji="1" lang="ja-JP" altLang="en-US" sz="1300">
              <a:solidFill>
                <a:schemeClr val="dk1"/>
              </a:solidFill>
              <a:effectLst/>
              <a:latin typeface="+mn-ea"/>
              <a:ea typeface="+mn-ea"/>
              <a:cs typeface="+mn-cs"/>
            </a:rPr>
            <a:t>り</a:t>
          </a:r>
          <a:r>
            <a:rPr kumimoji="1" lang="ja-JP" altLang="ja-JP" sz="1300">
              <a:solidFill>
                <a:schemeClr val="dk1"/>
              </a:solidFill>
              <a:effectLst/>
              <a:latin typeface="+mn-ea"/>
              <a:ea typeface="+mn-ea"/>
              <a:cs typeface="+mn-cs"/>
            </a:rPr>
            <a:t>、経常一般財源等</a:t>
          </a:r>
          <a:r>
            <a:rPr kumimoji="1" lang="ja-JP" altLang="en-US" sz="1300">
              <a:solidFill>
                <a:schemeClr val="dk1"/>
              </a:solidFill>
              <a:effectLst/>
              <a:latin typeface="+mn-ea"/>
              <a:ea typeface="+mn-ea"/>
              <a:cs typeface="+mn-cs"/>
            </a:rPr>
            <a:t>は減少</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臨時財政対策債</a:t>
          </a:r>
          <a:r>
            <a:rPr kumimoji="1" lang="en-US" altLang="ja-JP" sz="1300">
              <a:solidFill>
                <a:schemeClr val="dk1"/>
              </a:solidFill>
              <a:effectLst/>
              <a:latin typeface="+mn-ea"/>
              <a:ea typeface="+mn-ea"/>
              <a:cs typeface="+mn-cs"/>
            </a:rPr>
            <a:t>0.4</a:t>
          </a:r>
          <a:r>
            <a:rPr kumimoji="1" lang="ja-JP" altLang="ja-JP" sz="1300">
              <a:solidFill>
                <a:schemeClr val="dk1"/>
              </a:solidFill>
              <a:effectLst/>
              <a:latin typeface="+mn-ea"/>
              <a:ea typeface="+mn-ea"/>
              <a:cs typeface="+mn-cs"/>
            </a:rPr>
            <a:t>億円、地方消費税交付金</a:t>
          </a:r>
          <a:r>
            <a:rPr kumimoji="1" lang="en-US" altLang="ja-JP" sz="1300">
              <a:solidFill>
                <a:schemeClr val="dk1"/>
              </a:solidFill>
              <a:effectLst/>
              <a:latin typeface="+mn-ea"/>
              <a:ea typeface="+mn-ea"/>
              <a:cs typeface="+mn-cs"/>
            </a:rPr>
            <a:t>0.2</a:t>
          </a:r>
          <a:r>
            <a:rPr kumimoji="1" lang="ja-JP" altLang="ja-JP" sz="1300">
              <a:solidFill>
                <a:schemeClr val="dk1"/>
              </a:solidFill>
              <a:effectLst/>
              <a:latin typeface="+mn-ea"/>
              <a:ea typeface="+mn-ea"/>
              <a:cs typeface="+mn-cs"/>
            </a:rPr>
            <a:t>億円）したことから、昨年</a:t>
          </a:r>
          <a:r>
            <a:rPr kumimoji="1" lang="ja-JP" altLang="en-US" sz="1300">
              <a:solidFill>
                <a:schemeClr val="dk1"/>
              </a:solidFill>
              <a:effectLst/>
              <a:latin typeface="+mn-ea"/>
              <a:ea typeface="+mn-ea"/>
              <a:cs typeface="+mn-cs"/>
            </a:rPr>
            <a:t>と比較して</a:t>
          </a:r>
          <a:r>
            <a:rPr kumimoji="1" lang="en-US" altLang="ja-JP" sz="1300">
              <a:solidFill>
                <a:schemeClr val="dk1"/>
              </a:solidFill>
              <a:effectLst/>
              <a:latin typeface="+mn-ea"/>
              <a:ea typeface="+mn-ea"/>
              <a:cs typeface="+mn-cs"/>
            </a:rPr>
            <a:t>6.3</a:t>
          </a:r>
          <a:r>
            <a:rPr kumimoji="1" lang="ja-JP" altLang="en-US" sz="1300">
              <a:solidFill>
                <a:schemeClr val="dk1"/>
              </a:solidFill>
              <a:effectLst/>
              <a:latin typeface="+mn-ea"/>
              <a:ea typeface="+mn-ea"/>
              <a:cs typeface="+mn-cs"/>
            </a:rPr>
            <a:t>ポイント</a:t>
          </a:r>
          <a:r>
            <a:rPr kumimoji="1" lang="ja-JP" altLang="ja-JP" sz="1300">
              <a:solidFill>
                <a:schemeClr val="dk1"/>
              </a:solidFill>
              <a:effectLst/>
              <a:latin typeface="+mn-ea"/>
              <a:ea typeface="+mn-ea"/>
              <a:cs typeface="+mn-cs"/>
            </a:rPr>
            <a:t>増加した。扶助費や公債費が増加傾向を示す中で、比率の大幅な低下達成は難しいところであるが、対前年比減を目標に、行政評価等による事業の見直しを実施、また、一部事務組合等に対しては、引き続き町の行政改革と併せて運営改善の継続を求め、支出の抑制を進める</a:t>
          </a:r>
          <a:r>
            <a:rPr kumimoji="1" lang="ja-JP" altLang="en-US" sz="1300">
              <a:solidFill>
                <a:schemeClr val="dk1"/>
              </a:solidFill>
              <a:effectLst/>
              <a:latin typeface="+mn-ea"/>
              <a:ea typeface="+mn-ea"/>
              <a:cs typeface="+mn-cs"/>
            </a:rPr>
            <a:t>。また、町税、国民健康保険税、保育料などの徴収を強化し、一般財源の確保に努める。</a:t>
          </a:r>
          <a:endParaRPr lang="ja-JP" altLang="ja-JP" sz="1300">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67</xdr:row>
      <xdr:rowOff>144356</xdr:rowOff>
    </xdr:to>
    <xdr:cxnSp macro="">
      <xdr:nvCxnSpPr>
        <xdr:cNvPr id="128" name="直線コネクタ 127"/>
        <xdr:cNvCxnSpPr/>
      </xdr:nvCxnSpPr>
      <xdr:spPr>
        <a:xfrm flipV="1">
          <a:off x="4953000" y="10046970"/>
          <a:ext cx="0" cy="1584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116433</xdr:rowOff>
    </xdr:from>
    <xdr:ext cx="762000" cy="259045"/>
    <xdr:sp macro="" textlink="">
      <xdr:nvSpPr>
        <xdr:cNvPr id="129" name="財政構造の弾力性最小値テキスト"/>
        <xdr:cNvSpPr txBox="1"/>
      </xdr:nvSpPr>
      <xdr:spPr>
        <a:xfrm>
          <a:off x="5041900" y="1160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7</xdr:col>
      <xdr:colOff>63500</xdr:colOff>
      <xdr:row>67</xdr:row>
      <xdr:rowOff>144356</xdr:rowOff>
    </xdr:from>
    <xdr:to>
      <xdr:col>7</xdr:col>
      <xdr:colOff>241300</xdr:colOff>
      <xdr:row>67</xdr:row>
      <xdr:rowOff>144356</xdr:rowOff>
    </xdr:to>
    <xdr:cxnSp macro="">
      <xdr:nvCxnSpPr>
        <xdr:cNvPr id="130" name="直線コネクタ 129"/>
        <xdr:cNvCxnSpPr/>
      </xdr:nvCxnSpPr>
      <xdr:spPr>
        <a:xfrm>
          <a:off x="4864100" y="1163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31"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2" name="直線コネクタ 131"/>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98213</xdr:rowOff>
    </xdr:from>
    <xdr:to>
      <xdr:col>7</xdr:col>
      <xdr:colOff>152400</xdr:colOff>
      <xdr:row>66</xdr:row>
      <xdr:rowOff>90594</xdr:rowOff>
    </xdr:to>
    <xdr:cxnSp macro="">
      <xdr:nvCxnSpPr>
        <xdr:cNvPr id="133" name="直線コネクタ 132"/>
        <xdr:cNvCxnSpPr/>
      </xdr:nvCxnSpPr>
      <xdr:spPr>
        <a:xfrm>
          <a:off x="4114800" y="10899563"/>
          <a:ext cx="838200" cy="50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53357</xdr:rowOff>
    </xdr:from>
    <xdr:ext cx="762000" cy="259045"/>
    <xdr:sp macro="" textlink="">
      <xdr:nvSpPr>
        <xdr:cNvPr id="134" name="財政構造の弾力性平均値テキスト"/>
        <xdr:cNvSpPr txBox="1"/>
      </xdr:nvSpPr>
      <xdr:spPr>
        <a:xfrm>
          <a:off x="5041900" y="10854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36830</xdr:rowOff>
    </xdr:from>
    <xdr:to>
      <xdr:col>7</xdr:col>
      <xdr:colOff>203200</xdr:colOff>
      <xdr:row>64</xdr:row>
      <xdr:rowOff>138430</xdr:rowOff>
    </xdr:to>
    <xdr:sp macro="" textlink="">
      <xdr:nvSpPr>
        <xdr:cNvPr id="135" name="フローチャート : 判断 134"/>
        <xdr:cNvSpPr/>
      </xdr:nvSpPr>
      <xdr:spPr>
        <a:xfrm>
          <a:off x="49022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66040</xdr:rowOff>
    </xdr:from>
    <xdr:to>
      <xdr:col>6</xdr:col>
      <xdr:colOff>0</xdr:colOff>
      <xdr:row>63</xdr:row>
      <xdr:rowOff>98213</xdr:rowOff>
    </xdr:to>
    <xdr:cxnSp macro="">
      <xdr:nvCxnSpPr>
        <xdr:cNvPr id="136" name="直線コネクタ 135"/>
        <xdr:cNvCxnSpPr/>
      </xdr:nvCxnSpPr>
      <xdr:spPr>
        <a:xfrm>
          <a:off x="3225800" y="108673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31327</xdr:rowOff>
    </xdr:from>
    <xdr:to>
      <xdr:col>6</xdr:col>
      <xdr:colOff>50800</xdr:colOff>
      <xdr:row>63</xdr:row>
      <xdr:rowOff>132927</xdr:rowOff>
    </xdr:to>
    <xdr:sp macro="" textlink="">
      <xdr:nvSpPr>
        <xdr:cNvPr id="137" name="フローチャート : 判断 136"/>
        <xdr:cNvSpPr/>
      </xdr:nvSpPr>
      <xdr:spPr>
        <a:xfrm>
          <a:off x="4064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143104</xdr:rowOff>
    </xdr:from>
    <xdr:ext cx="736600" cy="259045"/>
    <xdr:sp macro="" textlink="">
      <xdr:nvSpPr>
        <xdr:cNvPr id="138" name="テキスト ボックス 137"/>
        <xdr:cNvSpPr txBox="1"/>
      </xdr:nvSpPr>
      <xdr:spPr>
        <a:xfrm>
          <a:off x="3733800" y="1060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66040</xdr:rowOff>
    </xdr:from>
    <xdr:to>
      <xdr:col>4</xdr:col>
      <xdr:colOff>482600</xdr:colOff>
      <xdr:row>63</xdr:row>
      <xdr:rowOff>122344</xdr:rowOff>
    </xdr:to>
    <xdr:cxnSp macro="">
      <xdr:nvCxnSpPr>
        <xdr:cNvPr id="139" name="直線コネクタ 138"/>
        <xdr:cNvCxnSpPr/>
      </xdr:nvCxnSpPr>
      <xdr:spPr>
        <a:xfrm flipV="1">
          <a:off x="2336800" y="1086739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63500</xdr:rowOff>
    </xdr:from>
    <xdr:to>
      <xdr:col>4</xdr:col>
      <xdr:colOff>533400</xdr:colOff>
      <xdr:row>63</xdr:row>
      <xdr:rowOff>165100</xdr:rowOff>
    </xdr:to>
    <xdr:sp macro="" textlink="">
      <xdr:nvSpPr>
        <xdr:cNvPr id="140" name="フローチャート : 判断 139"/>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149877</xdr:rowOff>
    </xdr:from>
    <xdr:ext cx="762000" cy="259045"/>
    <xdr:sp macro="" textlink="">
      <xdr:nvSpPr>
        <xdr:cNvPr id="141" name="テキスト ボックス 140"/>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86.5</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122344</xdr:rowOff>
    </xdr:from>
    <xdr:to>
      <xdr:col>3</xdr:col>
      <xdr:colOff>279400</xdr:colOff>
      <xdr:row>66</xdr:row>
      <xdr:rowOff>2117</xdr:rowOff>
    </xdr:to>
    <xdr:cxnSp macro="">
      <xdr:nvCxnSpPr>
        <xdr:cNvPr id="142" name="直線コネクタ 141"/>
        <xdr:cNvCxnSpPr/>
      </xdr:nvCxnSpPr>
      <xdr:spPr>
        <a:xfrm flipV="1">
          <a:off x="1447800" y="10923694"/>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3" name="フローチャート : 判断 142"/>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22454</xdr:rowOff>
    </xdr:from>
    <xdr:ext cx="762000" cy="259045"/>
    <xdr:sp macro="" textlink="">
      <xdr:nvSpPr>
        <xdr:cNvPr id="144" name="テキスト ボックス 143"/>
        <xdr:cNvSpPr txBox="1"/>
      </xdr:nvSpPr>
      <xdr:spPr>
        <a:xfrm>
          <a:off x="1955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106256</xdr:rowOff>
    </xdr:from>
    <xdr:to>
      <xdr:col>2</xdr:col>
      <xdr:colOff>127000</xdr:colOff>
      <xdr:row>63</xdr:row>
      <xdr:rowOff>36406</xdr:rowOff>
    </xdr:to>
    <xdr:sp macro="" textlink="">
      <xdr:nvSpPr>
        <xdr:cNvPr id="145" name="フローチャート : 判断 144"/>
        <xdr:cNvSpPr/>
      </xdr:nvSpPr>
      <xdr:spPr>
        <a:xfrm>
          <a:off x="1397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46583</xdr:rowOff>
    </xdr:from>
    <xdr:ext cx="762000" cy="259045"/>
    <xdr:sp macro="" textlink="">
      <xdr:nvSpPr>
        <xdr:cNvPr id="146" name="テキスト ボックス 145"/>
        <xdr:cNvSpPr txBox="1"/>
      </xdr:nvSpPr>
      <xdr:spPr>
        <a:xfrm>
          <a:off x="1066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39794</xdr:rowOff>
    </xdr:from>
    <xdr:to>
      <xdr:col>7</xdr:col>
      <xdr:colOff>203200</xdr:colOff>
      <xdr:row>66</xdr:row>
      <xdr:rowOff>141394</xdr:rowOff>
    </xdr:to>
    <xdr:sp macro="" textlink="">
      <xdr:nvSpPr>
        <xdr:cNvPr id="152" name="円/楕円 151"/>
        <xdr:cNvSpPr/>
      </xdr:nvSpPr>
      <xdr:spPr>
        <a:xfrm>
          <a:off x="49022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11871</xdr:rowOff>
    </xdr:from>
    <xdr:ext cx="762000" cy="259045"/>
    <xdr:sp macro="" textlink="">
      <xdr:nvSpPr>
        <xdr:cNvPr id="153" name="財政構造の弾力性該当値テキスト"/>
        <xdr:cNvSpPr txBox="1"/>
      </xdr:nvSpPr>
      <xdr:spPr>
        <a:xfrm>
          <a:off x="5041900" y="1132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47413</xdr:rowOff>
    </xdr:from>
    <xdr:to>
      <xdr:col>6</xdr:col>
      <xdr:colOff>50800</xdr:colOff>
      <xdr:row>63</xdr:row>
      <xdr:rowOff>149013</xdr:rowOff>
    </xdr:to>
    <xdr:sp macro="" textlink="">
      <xdr:nvSpPr>
        <xdr:cNvPr id="154" name="円/楕円 153"/>
        <xdr:cNvSpPr/>
      </xdr:nvSpPr>
      <xdr:spPr>
        <a:xfrm>
          <a:off x="4064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133790</xdr:rowOff>
    </xdr:from>
    <xdr:ext cx="736600" cy="259045"/>
    <xdr:sp macro="" textlink="">
      <xdr:nvSpPr>
        <xdr:cNvPr id="155" name="テキスト ボックス 154"/>
        <xdr:cNvSpPr txBox="1"/>
      </xdr:nvSpPr>
      <xdr:spPr>
        <a:xfrm>
          <a:off x="3733800" y="1093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15240</xdr:rowOff>
    </xdr:from>
    <xdr:to>
      <xdr:col>4</xdr:col>
      <xdr:colOff>533400</xdr:colOff>
      <xdr:row>63</xdr:row>
      <xdr:rowOff>116840</xdr:rowOff>
    </xdr:to>
    <xdr:sp macro="" textlink="">
      <xdr:nvSpPr>
        <xdr:cNvPr id="156" name="円/楕円 155"/>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127017</xdr:rowOff>
    </xdr:from>
    <xdr:ext cx="762000" cy="259045"/>
    <xdr:sp macro="" textlink="">
      <xdr:nvSpPr>
        <xdr:cNvPr id="157" name="テキスト ボックス 156"/>
        <xdr:cNvSpPr txBox="1"/>
      </xdr:nvSpPr>
      <xdr:spPr>
        <a:xfrm>
          <a:off x="2844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71544</xdr:rowOff>
    </xdr:from>
    <xdr:to>
      <xdr:col>3</xdr:col>
      <xdr:colOff>330200</xdr:colOff>
      <xdr:row>64</xdr:row>
      <xdr:rowOff>1694</xdr:rowOff>
    </xdr:to>
    <xdr:sp macro="" textlink="">
      <xdr:nvSpPr>
        <xdr:cNvPr id="158" name="円/楕円 157"/>
        <xdr:cNvSpPr/>
      </xdr:nvSpPr>
      <xdr:spPr>
        <a:xfrm>
          <a:off x="2286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157921</xdr:rowOff>
    </xdr:from>
    <xdr:ext cx="762000" cy="259045"/>
    <xdr:sp macro="" textlink="">
      <xdr:nvSpPr>
        <xdr:cNvPr id="159" name="テキスト ボックス 158"/>
        <xdr:cNvSpPr txBox="1"/>
      </xdr:nvSpPr>
      <xdr:spPr>
        <a:xfrm>
          <a:off x="1955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122767</xdr:rowOff>
    </xdr:from>
    <xdr:to>
      <xdr:col>2</xdr:col>
      <xdr:colOff>127000</xdr:colOff>
      <xdr:row>66</xdr:row>
      <xdr:rowOff>52917</xdr:rowOff>
    </xdr:to>
    <xdr:sp macro="" textlink="">
      <xdr:nvSpPr>
        <xdr:cNvPr id="160" name="円/楕円 159"/>
        <xdr:cNvSpPr/>
      </xdr:nvSpPr>
      <xdr:spPr>
        <a:xfrm>
          <a:off x="1397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37694</xdr:rowOff>
    </xdr:from>
    <xdr:ext cx="762000" cy="259045"/>
    <xdr:sp macro="" textlink="">
      <xdr:nvSpPr>
        <xdr:cNvPr id="161" name="テキスト ボックス 160"/>
        <xdr:cNvSpPr txBox="1"/>
      </xdr:nvSpPr>
      <xdr:spPr>
        <a:xfrm>
          <a:off x="1066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[176,556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類似団体平均値を</a:t>
          </a:r>
          <a:r>
            <a:rPr kumimoji="1" lang="en-US" altLang="ja-JP" sz="1300">
              <a:solidFill>
                <a:schemeClr val="dk1"/>
              </a:solidFill>
              <a:effectLst/>
              <a:latin typeface="+mn-ea"/>
              <a:ea typeface="+mn-ea"/>
              <a:cs typeface="+mn-cs"/>
            </a:rPr>
            <a:t>22,303</a:t>
          </a:r>
          <a:r>
            <a:rPr kumimoji="1" lang="ja-JP" altLang="ja-JP" sz="1300">
              <a:solidFill>
                <a:schemeClr val="dk1"/>
              </a:solidFill>
              <a:effectLst/>
              <a:latin typeface="+mn-ea"/>
              <a:ea typeface="+mn-ea"/>
              <a:cs typeface="+mn-cs"/>
            </a:rPr>
            <a:t>円下回ったが、昨年</a:t>
          </a:r>
          <a:r>
            <a:rPr kumimoji="1" lang="ja-JP" altLang="en-US" sz="1300">
              <a:solidFill>
                <a:schemeClr val="dk1"/>
              </a:solidFill>
              <a:effectLst/>
              <a:latin typeface="+mn-ea"/>
              <a:ea typeface="+mn-ea"/>
              <a:cs typeface="+mn-cs"/>
            </a:rPr>
            <a:t>と比較し</a:t>
          </a:r>
          <a:r>
            <a:rPr kumimoji="1" lang="en-US" altLang="ja-JP" sz="1300">
              <a:solidFill>
                <a:schemeClr val="dk1"/>
              </a:solidFill>
              <a:effectLst/>
              <a:latin typeface="+mn-ea"/>
              <a:ea typeface="+mn-ea"/>
              <a:cs typeface="+mn-cs"/>
            </a:rPr>
            <a:t>34,814</a:t>
          </a:r>
          <a:r>
            <a:rPr kumimoji="1" lang="ja-JP" altLang="ja-JP" sz="1300">
              <a:solidFill>
                <a:schemeClr val="dk1"/>
              </a:solidFill>
              <a:effectLst/>
              <a:latin typeface="+mn-ea"/>
              <a:ea typeface="+mn-ea"/>
              <a:cs typeface="+mn-cs"/>
            </a:rPr>
            <a:t>円の</a:t>
          </a:r>
          <a:r>
            <a:rPr kumimoji="1" lang="ja-JP" altLang="en-US" sz="1300">
              <a:solidFill>
                <a:schemeClr val="dk1"/>
              </a:solidFill>
              <a:effectLst/>
              <a:latin typeface="+mn-ea"/>
              <a:ea typeface="+mn-ea"/>
              <a:cs typeface="+mn-cs"/>
            </a:rPr>
            <a:t>大幅な</a:t>
          </a:r>
          <a:r>
            <a:rPr kumimoji="1" lang="ja-JP" altLang="ja-JP" sz="1300">
              <a:solidFill>
                <a:schemeClr val="dk1"/>
              </a:solidFill>
              <a:effectLst/>
              <a:latin typeface="+mn-ea"/>
              <a:ea typeface="+mn-ea"/>
              <a:cs typeface="+mn-cs"/>
            </a:rPr>
            <a:t>増</a:t>
          </a:r>
          <a:r>
            <a:rPr kumimoji="1" lang="ja-JP" altLang="en-US" sz="1300">
              <a:solidFill>
                <a:schemeClr val="dk1"/>
              </a:solidFill>
              <a:effectLst/>
              <a:latin typeface="+mn-ea"/>
              <a:ea typeface="+mn-ea"/>
              <a:cs typeface="+mn-cs"/>
            </a:rPr>
            <a:t>額</a:t>
          </a:r>
          <a:r>
            <a:rPr kumimoji="1" lang="ja-JP" altLang="ja-JP" sz="1300">
              <a:solidFill>
                <a:schemeClr val="dk1"/>
              </a:solidFill>
              <a:effectLst/>
              <a:latin typeface="+mn-ea"/>
              <a:ea typeface="+mn-ea"/>
              <a:cs typeface="+mn-cs"/>
            </a:rPr>
            <a:t>となった。</a:t>
          </a:r>
          <a:r>
            <a:rPr kumimoji="1" lang="ja-JP" altLang="en-US" sz="1300">
              <a:solidFill>
                <a:schemeClr val="dk1"/>
              </a:solidFill>
              <a:effectLst/>
              <a:latin typeface="+mn-ea"/>
              <a:ea typeface="+mn-ea"/>
              <a:cs typeface="+mn-cs"/>
            </a:rPr>
            <a:t>これは、平成</a:t>
          </a:r>
          <a:r>
            <a:rPr kumimoji="1" lang="en-US" altLang="ja-JP" sz="1300">
              <a:solidFill>
                <a:schemeClr val="dk1"/>
              </a:solidFill>
              <a:effectLst/>
              <a:latin typeface="+mn-ea"/>
              <a:ea typeface="+mn-ea"/>
              <a:cs typeface="+mn-cs"/>
            </a:rPr>
            <a:t>28</a:t>
          </a:r>
          <a:r>
            <a:rPr kumimoji="1" lang="ja-JP" altLang="en-US" sz="1300">
              <a:solidFill>
                <a:schemeClr val="dk1"/>
              </a:solidFill>
              <a:effectLst/>
              <a:latin typeface="+mn-ea"/>
              <a:ea typeface="+mn-ea"/>
              <a:cs typeface="+mn-cs"/>
            </a:rPr>
            <a:t>年熊本地震の震災対応に係る人件費（</a:t>
          </a:r>
          <a:r>
            <a:rPr kumimoji="1" lang="en-US" altLang="ja-JP" sz="1300">
              <a:solidFill>
                <a:schemeClr val="dk1"/>
              </a:solidFill>
              <a:effectLst/>
              <a:latin typeface="+mn-ea"/>
              <a:ea typeface="+mn-ea"/>
              <a:cs typeface="+mn-cs"/>
            </a:rPr>
            <a:t>59</a:t>
          </a:r>
          <a:r>
            <a:rPr kumimoji="1" lang="ja-JP" altLang="en-US" sz="1300">
              <a:solidFill>
                <a:schemeClr val="dk1"/>
              </a:solidFill>
              <a:effectLst/>
              <a:latin typeface="+mn-ea"/>
              <a:ea typeface="+mn-ea"/>
              <a:cs typeface="+mn-cs"/>
            </a:rPr>
            <a:t>百万円）や損壊家屋解体</a:t>
          </a:r>
          <a:r>
            <a:rPr kumimoji="1" lang="ja-JP" altLang="ja-JP" sz="1300">
              <a:solidFill>
                <a:schemeClr val="dk1"/>
              </a:solidFill>
              <a:effectLst/>
              <a:latin typeface="+mn-ea"/>
              <a:ea typeface="+mn-ea"/>
              <a:cs typeface="+mn-cs"/>
            </a:rPr>
            <a:t>など</a:t>
          </a:r>
          <a:r>
            <a:rPr kumimoji="1" lang="ja-JP" altLang="en-US" sz="1300">
              <a:solidFill>
                <a:schemeClr val="dk1"/>
              </a:solidFill>
              <a:effectLst/>
              <a:latin typeface="+mn-ea"/>
              <a:ea typeface="+mn-ea"/>
              <a:cs typeface="+mn-cs"/>
            </a:rPr>
            <a:t>の物件費（</a:t>
          </a:r>
          <a:r>
            <a:rPr kumimoji="1" lang="en-US" altLang="ja-JP" sz="1300">
              <a:solidFill>
                <a:schemeClr val="dk1"/>
              </a:solidFill>
              <a:effectLst/>
              <a:latin typeface="+mn-ea"/>
              <a:ea typeface="+mn-ea"/>
              <a:cs typeface="+mn-cs"/>
            </a:rPr>
            <a:t>397</a:t>
          </a:r>
          <a:r>
            <a:rPr kumimoji="1" lang="ja-JP" altLang="en-US" sz="1300">
              <a:solidFill>
                <a:schemeClr val="dk1"/>
              </a:solidFill>
              <a:effectLst/>
              <a:latin typeface="+mn-ea"/>
              <a:ea typeface="+mn-ea"/>
              <a:cs typeface="+mn-cs"/>
            </a:rPr>
            <a:t>百万円）の増が主な</a:t>
          </a:r>
          <a:r>
            <a:rPr kumimoji="1" lang="ja-JP" altLang="ja-JP" sz="1300">
              <a:solidFill>
                <a:schemeClr val="dk1"/>
              </a:solidFill>
              <a:effectLst/>
              <a:latin typeface="+mn-ea"/>
              <a:ea typeface="+mn-ea"/>
              <a:cs typeface="+mn-cs"/>
            </a:rPr>
            <a:t>要因</a:t>
          </a:r>
          <a:r>
            <a:rPr kumimoji="1" lang="ja-JP" altLang="en-US" sz="1300">
              <a:solidFill>
                <a:schemeClr val="dk1"/>
              </a:solidFill>
              <a:effectLst/>
              <a:latin typeface="+mn-ea"/>
              <a:ea typeface="+mn-ea"/>
              <a:cs typeface="+mn-cs"/>
            </a:rPr>
            <a:t>である</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29</a:t>
          </a:r>
          <a:r>
            <a:rPr kumimoji="1" lang="ja-JP" altLang="en-US" sz="1300">
              <a:solidFill>
                <a:schemeClr val="dk1"/>
              </a:solidFill>
              <a:effectLst/>
              <a:latin typeface="+mn-ea"/>
              <a:ea typeface="+mn-ea"/>
              <a:cs typeface="+mn-cs"/>
            </a:rPr>
            <a:t>年度においても損壊家屋解体などの物件費を計上しているため、今年度ほどではないが、高止まりする見込みである。震災関連経費以外の部分では、</a:t>
          </a:r>
          <a:r>
            <a:rPr kumimoji="1" lang="ja-JP" altLang="ja-JP" sz="1300">
              <a:solidFill>
                <a:schemeClr val="dk1"/>
              </a:solidFill>
              <a:effectLst/>
              <a:latin typeface="+mn-ea"/>
              <a:ea typeface="+mn-ea"/>
              <a:cs typeface="+mn-cs"/>
            </a:rPr>
            <a:t>以前から支出削減に取り組んでいるところであるが、平成</a:t>
          </a:r>
          <a:r>
            <a:rPr kumimoji="1" lang="en-US" altLang="ja-JP" sz="1300">
              <a:solidFill>
                <a:schemeClr val="dk1"/>
              </a:solidFill>
              <a:effectLst/>
              <a:latin typeface="+mn-ea"/>
              <a:ea typeface="+mn-ea"/>
              <a:cs typeface="+mn-cs"/>
            </a:rPr>
            <a:t>25</a:t>
          </a:r>
          <a:r>
            <a:rPr kumimoji="1" lang="ja-JP" altLang="ja-JP" sz="1300">
              <a:solidFill>
                <a:schemeClr val="dk1"/>
              </a:solidFill>
              <a:effectLst/>
              <a:latin typeface="+mn-ea"/>
              <a:ea typeface="+mn-ea"/>
              <a:cs typeface="+mn-cs"/>
            </a:rPr>
            <a:t>年度実績値を</a:t>
          </a:r>
          <a:r>
            <a:rPr kumimoji="1" lang="ja-JP" altLang="en-US" sz="1300">
              <a:solidFill>
                <a:schemeClr val="dk1"/>
              </a:solidFill>
              <a:effectLst/>
              <a:latin typeface="+mn-ea"/>
              <a:ea typeface="+mn-ea"/>
              <a:cs typeface="+mn-cs"/>
            </a:rPr>
            <a:t>目標値</a:t>
          </a:r>
          <a:r>
            <a:rPr kumimoji="1" lang="ja-JP" altLang="ja-JP" sz="1300">
              <a:solidFill>
                <a:schemeClr val="dk1"/>
              </a:solidFill>
              <a:effectLst/>
              <a:latin typeface="+mn-ea"/>
              <a:ea typeface="+mn-ea"/>
              <a:cs typeface="+mn-cs"/>
            </a:rPr>
            <a:t>と捉え、今後も引き続き、住民サービスの低下を招かないようバランスのとれた効果的な行財政運営に努めていく。</a:t>
          </a:r>
          <a:endParaRPr lang="ja-JP" altLang="ja-JP" sz="1300">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54082</xdr:rowOff>
    </xdr:from>
    <xdr:to>
      <xdr:col>7</xdr:col>
      <xdr:colOff>152400</xdr:colOff>
      <xdr:row>88</xdr:row>
      <xdr:rowOff>163157</xdr:rowOff>
    </xdr:to>
    <xdr:cxnSp macro="">
      <xdr:nvCxnSpPr>
        <xdr:cNvPr id="193" name="直線コネクタ 192"/>
        <xdr:cNvCxnSpPr/>
      </xdr:nvCxnSpPr>
      <xdr:spPr>
        <a:xfrm flipV="1">
          <a:off x="4953000" y="13770082"/>
          <a:ext cx="0" cy="14806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135234</xdr:rowOff>
    </xdr:from>
    <xdr:ext cx="762000" cy="259045"/>
    <xdr:sp macro="" textlink="">
      <xdr:nvSpPr>
        <xdr:cNvPr id="194" name="人件費・物件費等の状況最小値テキスト"/>
        <xdr:cNvSpPr txBox="1"/>
      </xdr:nvSpPr>
      <xdr:spPr>
        <a:xfrm>
          <a:off x="5041900" y="1522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537,331</a:t>
          </a:r>
          <a:endParaRPr kumimoji="1" lang="ja-JP" altLang="en-US" sz="1000" b="1">
            <a:latin typeface="ＭＳ Ｐゴシック"/>
          </a:endParaRPr>
        </a:p>
      </xdr:txBody>
    </xdr:sp>
    <xdr:clientData/>
  </xdr:oneCellAnchor>
  <xdr:twoCellAnchor>
    <xdr:from>
      <xdr:col>7</xdr:col>
      <xdr:colOff>63500</xdr:colOff>
      <xdr:row>88</xdr:row>
      <xdr:rowOff>163157</xdr:rowOff>
    </xdr:from>
    <xdr:to>
      <xdr:col>7</xdr:col>
      <xdr:colOff>241300</xdr:colOff>
      <xdr:row>88</xdr:row>
      <xdr:rowOff>163157</xdr:rowOff>
    </xdr:to>
    <xdr:cxnSp macro="">
      <xdr:nvCxnSpPr>
        <xdr:cNvPr id="195" name="直線コネクタ 194"/>
        <xdr:cNvCxnSpPr/>
      </xdr:nvCxnSpPr>
      <xdr:spPr>
        <a:xfrm>
          <a:off x="4864100" y="1525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140459</xdr:rowOff>
    </xdr:from>
    <xdr:ext cx="762000" cy="259045"/>
    <xdr:sp macro="" textlink="">
      <xdr:nvSpPr>
        <xdr:cNvPr id="196" name="人件費・物件費等の状況最大値テキスト"/>
        <xdr:cNvSpPr txBox="1"/>
      </xdr:nvSpPr>
      <xdr:spPr>
        <a:xfrm>
          <a:off x="5041900" y="1351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107,794</a:t>
          </a:r>
          <a:endParaRPr kumimoji="1" lang="ja-JP" altLang="en-US" sz="1000" b="1">
            <a:latin typeface="ＭＳ Ｐゴシック"/>
          </a:endParaRPr>
        </a:p>
      </xdr:txBody>
    </xdr:sp>
    <xdr:clientData/>
  </xdr:oneCellAnchor>
  <xdr:twoCellAnchor>
    <xdr:from>
      <xdr:col>7</xdr:col>
      <xdr:colOff>63500</xdr:colOff>
      <xdr:row>80</xdr:row>
      <xdr:rowOff>54082</xdr:rowOff>
    </xdr:from>
    <xdr:to>
      <xdr:col>7</xdr:col>
      <xdr:colOff>241300</xdr:colOff>
      <xdr:row>80</xdr:row>
      <xdr:rowOff>54082</xdr:rowOff>
    </xdr:to>
    <xdr:cxnSp macro="">
      <xdr:nvCxnSpPr>
        <xdr:cNvPr id="197" name="直線コネクタ 196"/>
        <xdr:cNvCxnSpPr/>
      </xdr:nvCxnSpPr>
      <xdr:spPr>
        <a:xfrm>
          <a:off x="4864100" y="1377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171104</xdr:rowOff>
    </xdr:from>
    <xdr:to>
      <xdr:col>7</xdr:col>
      <xdr:colOff>152400</xdr:colOff>
      <xdr:row>81</xdr:row>
      <xdr:rowOff>119664</xdr:rowOff>
    </xdr:to>
    <xdr:cxnSp macro="">
      <xdr:nvCxnSpPr>
        <xdr:cNvPr id="198" name="直線コネクタ 197"/>
        <xdr:cNvCxnSpPr/>
      </xdr:nvCxnSpPr>
      <xdr:spPr>
        <a:xfrm>
          <a:off x="4114800" y="13887104"/>
          <a:ext cx="838200" cy="12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117823</xdr:rowOff>
    </xdr:from>
    <xdr:ext cx="762000" cy="259045"/>
    <xdr:sp macro="" textlink="">
      <xdr:nvSpPr>
        <xdr:cNvPr id="199" name="人件費・物件費等の状況平均値テキスト"/>
        <xdr:cNvSpPr txBox="1"/>
      </xdr:nvSpPr>
      <xdr:spPr>
        <a:xfrm>
          <a:off x="5041900" y="14005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198,859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145746</xdr:rowOff>
    </xdr:from>
    <xdr:to>
      <xdr:col>7</xdr:col>
      <xdr:colOff>203200</xdr:colOff>
      <xdr:row>82</xdr:row>
      <xdr:rowOff>75896</xdr:rowOff>
    </xdr:to>
    <xdr:sp macro="" textlink="">
      <xdr:nvSpPr>
        <xdr:cNvPr id="200" name="フローチャート : 判断 199"/>
        <xdr:cNvSpPr/>
      </xdr:nvSpPr>
      <xdr:spPr>
        <a:xfrm>
          <a:off x="4902200" y="1403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135351</xdr:rowOff>
    </xdr:from>
    <xdr:to>
      <xdr:col>6</xdr:col>
      <xdr:colOff>0</xdr:colOff>
      <xdr:row>80</xdr:row>
      <xdr:rowOff>171104</xdr:rowOff>
    </xdr:to>
    <xdr:cxnSp macro="">
      <xdr:nvCxnSpPr>
        <xdr:cNvPr id="201" name="直線コネクタ 200"/>
        <xdr:cNvCxnSpPr/>
      </xdr:nvCxnSpPr>
      <xdr:spPr>
        <a:xfrm>
          <a:off x="3225800" y="13851351"/>
          <a:ext cx="889000" cy="3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93680</xdr:rowOff>
    </xdr:from>
    <xdr:to>
      <xdr:col>6</xdr:col>
      <xdr:colOff>50800</xdr:colOff>
      <xdr:row>82</xdr:row>
      <xdr:rowOff>23830</xdr:rowOff>
    </xdr:to>
    <xdr:sp macro="" textlink="">
      <xdr:nvSpPr>
        <xdr:cNvPr id="202" name="フローチャート : 判断 201"/>
        <xdr:cNvSpPr/>
      </xdr:nvSpPr>
      <xdr:spPr>
        <a:xfrm>
          <a:off x="4064000" y="139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8607</xdr:rowOff>
    </xdr:from>
    <xdr:ext cx="736600" cy="259045"/>
    <xdr:sp macro="" textlink="">
      <xdr:nvSpPr>
        <xdr:cNvPr id="203" name="テキスト ボックス 202"/>
        <xdr:cNvSpPr txBox="1"/>
      </xdr:nvSpPr>
      <xdr:spPr>
        <a:xfrm>
          <a:off x="3733800" y="14067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183,755</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100938</xdr:rowOff>
    </xdr:from>
    <xdr:to>
      <xdr:col>4</xdr:col>
      <xdr:colOff>482600</xdr:colOff>
      <xdr:row>80</xdr:row>
      <xdr:rowOff>135351</xdr:rowOff>
    </xdr:to>
    <xdr:cxnSp macro="">
      <xdr:nvCxnSpPr>
        <xdr:cNvPr id="204" name="直線コネクタ 203"/>
        <xdr:cNvCxnSpPr/>
      </xdr:nvCxnSpPr>
      <xdr:spPr>
        <a:xfrm>
          <a:off x="2336800" y="13816938"/>
          <a:ext cx="889000" cy="3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127062</xdr:rowOff>
    </xdr:from>
    <xdr:to>
      <xdr:col>4</xdr:col>
      <xdr:colOff>533400</xdr:colOff>
      <xdr:row>82</xdr:row>
      <xdr:rowOff>57212</xdr:rowOff>
    </xdr:to>
    <xdr:sp macro="" textlink="">
      <xdr:nvSpPr>
        <xdr:cNvPr id="205" name="フローチャート : 判断 204"/>
        <xdr:cNvSpPr/>
      </xdr:nvSpPr>
      <xdr:spPr>
        <a:xfrm>
          <a:off x="3175000" y="1401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41989</xdr:rowOff>
    </xdr:from>
    <xdr:ext cx="762000" cy="259045"/>
    <xdr:sp macro="" textlink="">
      <xdr:nvSpPr>
        <xdr:cNvPr id="206" name="テキスト ボックス 205"/>
        <xdr:cNvSpPr txBox="1"/>
      </xdr:nvSpPr>
      <xdr:spPr>
        <a:xfrm>
          <a:off x="2844800" y="1410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193,439</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100938</xdr:rowOff>
    </xdr:from>
    <xdr:to>
      <xdr:col>3</xdr:col>
      <xdr:colOff>279400</xdr:colOff>
      <xdr:row>80</xdr:row>
      <xdr:rowOff>115112</xdr:rowOff>
    </xdr:to>
    <xdr:cxnSp macro="">
      <xdr:nvCxnSpPr>
        <xdr:cNvPr id="207" name="直線コネクタ 206"/>
        <xdr:cNvCxnSpPr/>
      </xdr:nvCxnSpPr>
      <xdr:spPr>
        <a:xfrm flipV="1">
          <a:off x="1447800" y="13816938"/>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100726</xdr:rowOff>
    </xdr:from>
    <xdr:to>
      <xdr:col>3</xdr:col>
      <xdr:colOff>330200</xdr:colOff>
      <xdr:row>82</xdr:row>
      <xdr:rowOff>30876</xdr:rowOff>
    </xdr:to>
    <xdr:sp macro="" textlink="">
      <xdr:nvSpPr>
        <xdr:cNvPr id="208" name="フローチャート : 判断 207"/>
        <xdr:cNvSpPr/>
      </xdr:nvSpPr>
      <xdr:spPr>
        <a:xfrm>
          <a:off x="2286000" y="1398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15653</xdr:rowOff>
    </xdr:from>
    <xdr:ext cx="762000" cy="259045"/>
    <xdr:sp macro="" textlink="">
      <xdr:nvSpPr>
        <xdr:cNvPr id="209" name="テキスト ボックス 208"/>
        <xdr:cNvSpPr txBox="1"/>
      </xdr:nvSpPr>
      <xdr:spPr>
        <a:xfrm>
          <a:off x="1955800" y="1407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185,799</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91929</xdr:rowOff>
    </xdr:from>
    <xdr:to>
      <xdr:col>2</xdr:col>
      <xdr:colOff>127000</xdr:colOff>
      <xdr:row>82</xdr:row>
      <xdr:rowOff>22079</xdr:rowOff>
    </xdr:to>
    <xdr:sp macro="" textlink="">
      <xdr:nvSpPr>
        <xdr:cNvPr id="210" name="フローチャート : 判断 209"/>
        <xdr:cNvSpPr/>
      </xdr:nvSpPr>
      <xdr:spPr>
        <a:xfrm>
          <a:off x="1397000" y="13979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6856</xdr:rowOff>
    </xdr:from>
    <xdr:ext cx="762000" cy="259045"/>
    <xdr:sp macro="" textlink="">
      <xdr:nvSpPr>
        <xdr:cNvPr id="211" name="テキスト ボックス 210"/>
        <xdr:cNvSpPr txBox="1"/>
      </xdr:nvSpPr>
      <xdr:spPr>
        <a:xfrm>
          <a:off x="1066800" y="1406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183,247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68864</xdr:rowOff>
    </xdr:from>
    <xdr:to>
      <xdr:col>7</xdr:col>
      <xdr:colOff>203200</xdr:colOff>
      <xdr:row>81</xdr:row>
      <xdr:rowOff>170464</xdr:rowOff>
    </xdr:to>
    <xdr:sp macro="" textlink="">
      <xdr:nvSpPr>
        <xdr:cNvPr id="217" name="円/楕円 216"/>
        <xdr:cNvSpPr/>
      </xdr:nvSpPr>
      <xdr:spPr>
        <a:xfrm>
          <a:off x="4902200" y="1395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85391</xdr:rowOff>
    </xdr:from>
    <xdr:ext cx="762000" cy="259045"/>
    <xdr:sp macro="" textlink="">
      <xdr:nvSpPr>
        <xdr:cNvPr id="218" name="人件費・物件費等の状況該当値テキスト"/>
        <xdr:cNvSpPr txBox="1"/>
      </xdr:nvSpPr>
      <xdr:spPr>
        <a:xfrm>
          <a:off x="5041900" y="1380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176,556</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120304</xdr:rowOff>
    </xdr:from>
    <xdr:to>
      <xdr:col>6</xdr:col>
      <xdr:colOff>50800</xdr:colOff>
      <xdr:row>81</xdr:row>
      <xdr:rowOff>50454</xdr:rowOff>
    </xdr:to>
    <xdr:sp macro="" textlink="">
      <xdr:nvSpPr>
        <xdr:cNvPr id="219" name="円/楕円 218"/>
        <xdr:cNvSpPr/>
      </xdr:nvSpPr>
      <xdr:spPr>
        <a:xfrm>
          <a:off x="4064000" y="1383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60631</xdr:rowOff>
    </xdr:from>
    <xdr:ext cx="736600" cy="259045"/>
    <xdr:sp macro="" textlink="">
      <xdr:nvSpPr>
        <xdr:cNvPr id="220" name="テキスト ボックス 219"/>
        <xdr:cNvSpPr txBox="1"/>
      </xdr:nvSpPr>
      <xdr:spPr>
        <a:xfrm>
          <a:off x="3733800" y="13605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141,742</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84551</xdr:rowOff>
    </xdr:from>
    <xdr:to>
      <xdr:col>4</xdr:col>
      <xdr:colOff>533400</xdr:colOff>
      <xdr:row>81</xdr:row>
      <xdr:rowOff>14701</xdr:rowOff>
    </xdr:to>
    <xdr:sp macro="" textlink="">
      <xdr:nvSpPr>
        <xdr:cNvPr id="221" name="円/楕円 220"/>
        <xdr:cNvSpPr/>
      </xdr:nvSpPr>
      <xdr:spPr>
        <a:xfrm>
          <a:off x="3175000" y="138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24878</xdr:rowOff>
    </xdr:from>
    <xdr:ext cx="762000" cy="259045"/>
    <xdr:sp macro="" textlink="">
      <xdr:nvSpPr>
        <xdr:cNvPr id="222" name="テキスト ボックス 221"/>
        <xdr:cNvSpPr txBox="1"/>
      </xdr:nvSpPr>
      <xdr:spPr>
        <a:xfrm>
          <a:off x="2844800" y="13569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131,370</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50138</xdr:rowOff>
    </xdr:from>
    <xdr:to>
      <xdr:col>3</xdr:col>
      <xdr:colOff>330200</xdr:colOff>
      <xdr:row>80</xdr:row>
      <xdr:rowOff>151738</xdr:rowOff>
    </xdr:to>
    <xdr:sp macro="" textlink="">
      <xdr:nvSpPr>
        <xdr:cNvPr id="223" name="円/楕円 222"/>
        <xdr:cNvSpPr/>
      </xdr:nvSpPr>
      <xdr:spPr>
        <a:xfrm>
          <a:off x="2286000" y="1376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161915</xdr:rowOff>
    </xdr:from>
    <xdr:ext cx="762000" cy="259045"/>
    <xdr:sp macro="" textlink="">
      <xdr:nvSpPr>
        <xdr:cNvPr id="224" name="テキスト ボックス 223"/>
        <xdr:cNvSpPr txBox="1"/>
      </xdr:nvSpPr>
      <xdr:spPr>
        <a:xfrm>
          <a:off x="1955800" y="135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121,387</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64312</xdr:rowOff>
    </xdr:from>
    <xdr:to>
      <xdr:col>2</xdr:col>
      <xdr:colOff>127000</xdr:colOff>
      <xdr:row>80</xdr:row>
      <xdr:rowOff>165912</xdr:rowOff>
    </xdr:to>
    <xdr:sp macro="" textlink="">
      <xdr:nvSpPr>
        <xdr:cNvPr id="225" name="円/楕円 224"/>
        <xdr:cNvSpPr/>
      </xdr:nvSpPr>
      <xdr:spPr>
        <a:xfrm>
          <a:off x="1397000" y="1378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4639</xdr:rowOff>
    </xdr:from>
    <xdr:ext cx="762000" cy="259045"/>
    <xdr:sp macro="" textlink="">
      <xdr:nvSpPr>
        <xdr:cNvPr id="226" name="テキスト ボックス 225"/>
        <xdr:cNvSpPr txBox="1"/>
      </xdr:nvSpPr>
      <xdr:spPr>
        <a:xfrm>
          <a:off x="1066800" y="1354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125,499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前年度数値から</a:t>
          </a:r>
          <a:r>
            <a:rPr kumimoji="1" lang="en-US" altLang="ja-JP" sz="1300">
              <a:latin typeface="ＭＳ Ｐゴシック"/>
            </a:rPr>
            <a:t>0.4</a:t>
          </a:r>
          <a:r>
            <a:rPr kumimoji="1" lang="ja-JP" altLang="en-US" sz="1300">
              <a:latin typeface="ＭＳ Ｐゴシック"/>
            </a:rPr>
            <a:t>ポイント減となった。新規採用や職種変動に伴う変動、新規採用を含めた階層変動、減給保障者の割合が多いことによる変動等が要因として考えられる。類似団体との比較でみると、</a:t>
          </a:r>
          <a:r>
            <a:rPr kumimoji="1" lang="en-US" altLang="ja-JP" sz="1300">
              <a:latin typeface="ＭＳ Ｐゴシック"/>
            </a:rPr>
            <a:t>0.9</a:t>
          </a:r>
          <a:r>
            <a:rPr kumimoji="1" lang="ja-JP" altLang="en-US" sz="1300">
              <a:latin typeface="ＭＳ Ｐゴシック"/>
            </a:rPr>
            <a:t>ポイント減となっている。本指数は職員の年齢構成の影響を受けやすい一面があるが、今後も定員管理と給与適正化に努め、現在の水準を維持していく。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42" name="直線コネクタ 241"/>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43" name="テキスト ボックス 242"/>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4" name="直線コネクタ 243"/>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5" name="テキスト ボックス 244"/>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6" name="直線コネクタ 245"/>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7" name="テキスト ボックス 246"/>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8" name="直線コネクタ 247"/>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9" name="テキスト ボックス 248"/>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36407</xdr:rowOff>
    </xdr:from>
    <xdr:to>
      <xdr:col>24</xdr:col>
      <xdr:colOff>558800</xdr:colOff>
      <xdr:row>88</xdr:row>
      <xdr:rowOff>64346</xdr:rowOff>
    </xdr:to>
    <xdr:cxnSp macro="">
      <xdr:nvCxnSpPr>
        <xdr:cNvPr id="253" name="直線コネクタ 252"/>
        <xdr:cNvCxnSpPr/>
      </xdr:nvCxnSpPr>
      <xdr:spPr>
        <a:xfrm flipV="1">
          <a:off x="17018000" y="13752407"/>
          <a:ext cx="0" cy="1399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36423</xdr:rowOff>
    </xdr:from>
    <xdr:ext cx="762000" cy="259045"/>
    <xdr:sp macro="" textlink="">
      <xdr:nvSpPr>
        <xdr:cNvPr id="254" name="給与水準   （国との比較）最小値テキスト"/>
        <xdr:cNvSpPr txBox="1"/>
      </xdr:nvSpPr>
      <xdr:spPr>
        <a:xfrm>
          <a:off x="17106900" y="1512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24</xdr:col>
      <xdr:colOff>469900</xdr:colOff>
      <xdr:row>88</xdr:row>
      <xdr:rowOff>64346</xdr:rowOff>
    </xdr:from>
    <xdr:to>
      <xdr:col>24</xdr:col>
      <xdr:colOff>647700</xdr:colOff>
      <xdr:row>88</xdr:row>
      <xdr:rowOff>64346</xdr:rowOff>
    </xdr:to>
    <xdr:cxnSp macro="">
      <xdr:nvCxnSpPr>
        <xdr:cNvPr id="255" name="直線コネクタ 254"/>
        <xdr:cNvCxnSpPr/>
      </xdr:nvCxnSpPr>
      <xdr:spPr>
        <a:xfrm>
          <a:off x="16929100" y="1515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122784</xdr:rowOff>
    </xdr:from>
    <xdr:ext cx="762000" cy="259045"/>
    <xdr:sp macro="" textlink="">
      <xdr:nvSpPr>
        <xdr:cNvPr id="256" name="給与水準   （国との比較）最大値テキスト"/>
        <xdr:cNvSpPr txBox="1"/>
      </xdr:nvSpPr>
      <xdr:spPr>
        <a:xfrm>
          <a:off x="17106900" y="1349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92.2</a:t>
          </a:r>
          <a:endParaRPr kumimoji="1" lang="ja-JP" altLang="en-US" sz="1000" b="1">
            <a:latin typeface="ＭＳ Ｐゴシック"/>
          </a:endParaRPr>
        </a:p>
      </xdr:txBody>
    </xdr:sp>
    <xdr:clientData/>
  </xdr:oneCellAnchor>
  <xdr:twoCellAnchor>
    <xdr:from>
      <xdr:col>24</xdr:col>
      <xdr:colOff>469900</xdr:colOff>
      <xdr:row>80</xdr:row>
      <xdr:rowOff>36407</xdr:rowOff>
    </xdr:from>
    <xdr:to>
      <xdr:col>24</xdr:col>
      <xdr:colOff>647700</xdr:colOff>
      <xdr:row>80</xdr:row>
      <xdr:rowOff>36407</xdr:rowOff>
    </xdr:to>
    <xdr:cxnSp macro="">
      <xdr:nvCxnSpPr>
        <xdr:cNvPr id="257" name="直線コネクタ 256"/>
        <xdr:cNvCxnSpPr/>
      </xdr:nvCxnSpPr>
      <xdr:spPr>
        <a:xfrm>
          <a:off x="16929100" y="13752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127846</xdr:rowOff>
    </xdr:from>
    <xdr:to>
      <xdr:col>24</xdr:col>
      <xdr:colOff>558800</xdr:colOff>
      <xdr:row>83</xdr:row>
      <xdr:rowOff>20743</xdr:rowOff>
    </xdr:to>
    <xdr:cxnSp macro="">
      <xdr:nvCxnSpPr>
        <xdr:cNvPr id="258" name="直線コネクタ 257"/>
        <xdr:cNvCxnSpPr/>
      </xdr:nvCxnSpPr>
      <xdr:spPr>
        <a:xfrm flipV="1">
          <a:off x="16179800" y="14186746"/>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22454</xdr:rowOff>
    </xdr:from>
    <xdr:ext cx="762000" cy="259045"/>
    <xdr:sp macro="" textlink="">
      <xdr:nvSpPr>
        <xdr:cNvPr id="259" name="給与水準   （国との比較）平均値テキスト"/>
        <xdr:cNvSpPr txBox="1"/>
      </xdr:nvSpPr>
      <xdr:spPr>
        <a:xfrm>
          <a:off x="17106900" y="14252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50377</xdr:rowOff>
    </xdr:from>
    <xdr:to>
      <xdr:col>24</xdr:col>
      <xdr:colOff>609600</xdr:colOff>
      <xdr:row>83</xdr:row>
      <xdr:rowOff>151977</xdr:rowOff>
    </xdr:to>
    <xdr:sp macro="" textlink="">
      <xdr:nvSpPr>
        <xdr:cNvPr id="260" name="フローチャート : 判断 259"/>
        <xdr:cNvSpPr/>
      </xdr:nvSpPr>
      <xdr:spPr>
        <a:xfrm>
          <a:off x="16967200" y="1428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20743</xdr:rowOff>
    </xdr:from>
    <xdr:to>
      <xdr:col>23</xdr:col>
      <xdr:colOff>406400</xdr:colOff>
      <xdr:row>83</xdr:row>
      <xdr:rowOff>117263</xdr:rowOff>
    </xdr:to>
    <xdr:cxnSp macro="">
      <xdr:nvCxnSpPr>
        <xdr:cNvPr id="261" name="直線コネクタ 260"/>
        <xdr:cNvCxnSpPr/>
      </xdr:nvCxnSpPr>
      <xdr:spPr>
        <a:xfrm flipV="1">
          <a:off x="15290800" y="1425109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18204</xdr:rowOff>
    </xdr:from>
    <xdr:to>
      <xdr:col>23</xdr:col>
      <xdr:colOff>457200</xdr:colOff>
      <xdr:row>83</xdr:row>
      <xdr:rowOff>119804</xdr:rowOff>
    </xdr:to>
    <xdr:sp macro="" textlink="">
      <xdr:nvSpPr>
        <xdr:cNvPr id="262" name="フローチャート : 判断 261"/>
        <xdr:cNvSpPr/>
      </xdr:nvSpPr>
      <xdr:spPr>
        <a:xfrm>
          <a:off x="161290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104581</xdr:rowOff>
    </xdr:from>
    <xdr:ext cx="736600" cy="259045"/>
    <xdr:sp macro="" textlink="">
      <xdr:nvSpPr>
        <xdr:cNvPr id="263" name="テキスト ボックス 262"/>
        <xdr:cNvSpPr txBox="1"/>
      </xdr:nvSpPr>
      <xdr:spPr>
        <a:xfrm>
          <a:off x="15798800" y="14334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127846</xdr:rowOff>
    </xdr:from>
    <xdr:to>
      <xdr:col>22</xdr:col>
      <xdr:colOff>203200</xdr:colOff>
      <xdr:row>83</xdr:row>
      <xdr:rowOff>117263</xdr:rowOff>
    </xdr:to>
    <xdr:cxnSp macro="">
      <xdr:nvCxnSpPr>
        <xdr:cNvPr id="264" name="直線コネクタ 263"/>
        <xdr:cNvCxnSpPr/>
      </xdr:nvCxnSpPr>
      <xdr:spPr>
        <a:xfrm>
          <a:off x="14401800" y="14186746"/>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77046</xdr:rowOff>
    </xdr:from>
    <xdr:to>
      <xdr:col>22</xdr:col>
      <xdr:colOff>254000</xdr:colOff>
      <xdr:row>83</xdr:row>
      <xdr:rowOff>7196</xdr:rowOff>
    </xdr:to>
    <xdr:sp macro="" textlink="">
      <xdr:nvSpPr>
        <xdr:cNvPr id="265" name="フローチャート : 判断 264"/>
        <xdr:cNvSpPr/>
      </xdr:nvSpPr>
      <xdr:spPr>
        <a:xfrm>
          <a:off x="15240000" y="1413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17373</xdr:rowOff>
    </xdr:from>
    <xdr:ext cx="762000" cy="259045"/>
    <xdr:sp macro="" textlink="">
      <xdr:nvSpPr>
        <xdr:cNvPr id="266" name="テキスト ボックス 265"/>
        <xdr:cNvSpPr txBox="1"/>
      </xdr:nvSpPr>
      <xdr:spPr>
        <a:xfrm>
          <a:off x="14909800" y="1390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127846</xdr:rowOff>
    </xdr:from>
    <xdr:to>
      <xdr:col>21</xdr:col>
      <xdr:colOff>0</xdr:colOff>
      <xdr:row>89</xdr:row>
      <xdr:rowOff>5504</xdr:rowOff>
    </xdr:to>
    <xdr:cxnSp macro="">
      <xdr:nvCxnSpPr>
        <xdr:cNvPr id="267" name="直線コネクタ 266"/>
        <xdr:cNvCxnSpPr/>
      </xdr:nvCxnSpPr>
      <xdr:spPr>
        <a:xfrm flipV="1">
          <a:off x="13512800" y="14186746"/>
          <a:ext cx="889000" cy="107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60961</xdr:rowOff>
    </xdr:from>
    <xdr:to>
      <xdr:col>21</xdr:col>
      <xdr:colOff>50800</xdr:colOff>
      <xdr:row>82</xdr:row>
      <xdr:rowOff>162561</xdr:rowOff>
    </xdr:to>
    <xdr:sp macro="" textlink="">
      <xdr:nvSpPr>
        <xdr:cNvPr id="268" name="フローチャート : 判断 267"/>
        <xdr:cNvSpPr/>
      </xdr:nvSpPr>
      <xdr:spPr>
        <a:xfrm>
          <a:off x="14351000" y="1411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1288</xdr:rowOff>
    </xdr:from>
    <xdr:ext cx="762000" cy="259045"/>
    <xdr:sp macro="" textlink="">
      <xdr:nvSpPr>
        <xdr:cNvPr id="269" name="テキスト ボックス 268"/>
        <xdr:cNvSpPr txBox="1"/>
      </xdr:nvSpPr>
      <xdr:spPr>
        <a:xfrm>
          <a:off x="14020800" y="138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70" name="フローチャート : 判断 269"/>
        <xdr:cNvSpPr/>
      </xdr:nvSpPr>
      <xdr:spPr>
        <a:xfrm>
          <a:off x="13462000" y="153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153688</xdr:rowOff>
    </xdr:from>
    <xdr:ext cx="762000" cy="259045"/>
    <xdr:sp macro="" textlink="">
      <xdr:nvSpPr>
        <xdr:cNvPr id="271" name="テキスト ボックス 270"/>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77046</xdr:rowOff>
    </xdr:from>
    <xdr:to>
      <xdr:col>24</xdr:col>
      <xdr:colOff>609600</xdr:colOff>
      <xdr:row>83</xdr:row>
      <xdr:rowOff>7196</xdr:rowOff>
    </xdr:to>
    <xdr:sp macro="" textlink="">
      <xdr:nvSpPr>
        <xdr:cNvPr id="277" name="円/楕円 276"/>
        <xdr:cNvSpPr/>
      </xdr:nvSpPr>
      <xdr:spPr>
        <a:xfrm>
          <a:off x="16967200" y="1413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93573</xdr:rowOff>
    </xdr:from>
    <xdr:ext cx="762000" cy="259045"/>
    <xdr:sp macro="" textlink="">
      <xdr:nvSpPr>
        <xdr:cNvPr id="278" name="給与水準   （国との比較）該当値テキスト"/>
        <xdr:cNvSpPr txBox="1"/>
      </xdr:nvSpPr>
      <xdr:spPr>
        <a:xfrm>
          <a:off x="17106900" y="1398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141393</xdr:rowOff>
    </xdr:from>
    <xdr:to>
      <xdr:col>23</xdr:col>
      <xdr:colOff>457200</xdr:colOff>
      <xdr:row>83</xdr:row>
      <xdr:rowOff>71543</xdr:rowOff>
    </xdr:to>
    <xdr:sp macro="" textlink="">
      <xdr:nvSpPr>
        <xdr:cNvPr id="279" name="円/楕円 278"/>
        <xdr:cNvSpPr/>
      </xdr:nvSpPr>
      <xdr:spPr>
        <a:xfrm>
          <a:off x="16129000" y="1420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81720</xdr:rowOff>
    </xdr:from>
    <xdr:ext cx="736600" cy="259045"/>
    <xdr:sp macro="" textlink="">
      <xdr:nvSpPr>
        <xdr:cNvPr id="280" name="テキスト ボックス 279"/>
        <xdr:cNvSpPr txBox="1"/>
      </xdr:nvSpPr>
      <xdr:spPr>
        <a:xfrm>
          <a:off x="15798800" y="13969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66463</xdr:rowOff>
    </xdr:from>
    <xdr:to>
      <xdr:col>22</xdr:col>
      <xdr:colOff>254000</xdr:colOff>
      <xdr:row>83</xdr:row>
      <xdr:rowOff>168063</xdr:rowOff>
    </xdr:to>
    <xdr:sp macro="" textlink="">
      <xdr:nvSpPr>
        <xdr:cNvPr id="281" name="円/楕円 280"/>
        <xdr:cNvSpPr/>
      </xdr:nvSpPr>
      <xdr:spPr>
        <a:xfrm>
          <a:off x="15240000" y="142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152840</xdr:rowOff>
    </xdr:from>
    <xdr:ext cx="762000" cy="259045"/>
    <xdr:sp macro="" textlink="">
      <xdr:nvSpPr>
        <xdr:cNvPr id="282" name="テキスト ボックス 281"/>
        <xdr:cNvSpPr txBox="1"/>
      </xdr:nvSpPr>
      <xdr:spPr>
        <a:xfrm>
          <a:off x="14909800" y="1438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77046</xdr:rowOff>
    </xdr:from>
    <xdr:to>
      <xdr:col>21</xdr:col>
      <xdr:colOff>50800</xdr:colOff>
      <xdr:row>83</xdr:row>
      <xdr:rowOff>7196</xdr:rowOff>
    </xdr:to>
    <xdr:sp macro="" textlink="">
      <xdr:nvSpPr>
        <xdr:cNvPr id="283" name="円/楕円 282"/>
        <xdr:cNvSpPr/>
      </xdr:nvSpPr>
      <xdr:spPr>
        <a:xfrm>
          <a:off x="14351000" y="1413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163423</xdr:rowOff>
    </xdr:from>
    <xdr:ext cx="762000" cy="259045"/>
    <xdr:sp macro="" textlink="">
      <xdr:nvSpPr>
        <xdr:cNvPr id="284" name="テキスト ボックス 283"/>
        <xdr:cNvSpPr txBox="1"/>
      </xdr:nvSpPr>
      <xdr:spPr>
        <a:xfrm>
          <a:off x="14020800" y="142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126154</xdr:rowOff>
    </xdr:from>
    <xdr:to>
      <xdr:col>19</xdr:col>
      <xdr:colOff>533400</xdr:colOff>
      <xdr:row>89</xdr:row>
      <xdr:rowOff>56304</xdr:rowOff>
    </xdr:to>
    <xdr:sp macro="" textlink="">
      <xdr:nvSpPr>
        <xdr:cNvPr id="285" name="円/楕円 284"/>
        <xdr:cNvSpPr/>
      </xdr:nvSpPr>
      <xdr:spPr>
        <a:xfrm>
          <a:off x="13462000" y="1521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66481</xdr:rowOff>
    </xdr:from>
    <xdr:ext cx="762000" cy="259045"/>
    <xdr:sp macro="" textlink="">
      <xdr:nvSpPr>
        <xdr:cNvPr id="286" name="テキスト ボックス 285"/>
        <xdr:cNvSpPr txBox="1"/>
      </xdr:nvSpPr>
      <xdr:spPr>
        <a:xfrm>
          <a:off x="13131800" y="149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新規採用の抑制など行政改革実施プランに基づく定員管理の結果、前年並みで推移した。全国の平均より高い数値となっているが、類似団体平均と比較した場合</a:t>
          </a:r>
          <a:r>
            <a:rPr kumimoji="1" lang="en-US" altLang="ja-JP" sz="1300">
              <a:latin typeface="ＭＳ Ｐゴシック"/>
            </a:rPr>
            <a:t>1.95</a:t>
          </a:r>
          <a:r>
            <a:rPr kumimoji="1" lang="ja-JP" altLang="en-US" sz="1300">
              <a:latin typeface="ＭＳ Ｐゴシック"/>
            </a:rPr>
            <a:t>人下回っている。既にプランに定める目標人員数値は達成しており、現時点で今後人員が大きく変動する見込みはないが、引き続き住民サービスの低下を招かない行政運営と適正な定員管理を進めていく。</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68</xdr:row>
      <xdr:rowOff>41275</xdr:rowOff>
    </xdr:from>
    <xdr:to>
      <xdr:col>26</xdr:col>
      <xdr:colOff>76200</xdr:colOff>
      <xdr:row>68</xdr:row>
      <xdr:rowOff>41275</xdr:rowOff>
    </xdr:to>
    <xdr:cxnSp macro="">
      <xdr:nvCxnSpPr>
        <xdr:cNvPr id="303" name="直線コネクタ 302"/>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70502</xdr:rowOff>
    </xdr:from>
    <xdr:ext cx="762000" cy="259045"/>
    <xdr:sp macro="" textlink="">
      <xdr:nvSpPr>
        <xdr:cNvPr id="304" name="テキスト ボックス 303"/>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64</xdr:row>
      <xdr:rowOff>123825</xdr:rowOff>
    </xdr:from>
    <xdr:to>
      <xdr:col>26</xdr:col>
      <xdr:colOff>76200</xdr:colOff>
      <xdr:row>64</xdr:row>
      <xdr:rowOff>123825</xdr:rowOff>
    </xdr:to>
    <xdr:cxnSp macro="">
      <xdr:nvCxnSpPr>
        <xdr:cNvPr id="307" name="直線コネクタ 306"/>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153052</xdr:rowOff>
    </xdr:from>
    <xdr:ext cx="762000" cy="259045"/>
    <xdr:sp macro="" textlink="">
      <xdr:nvSpPr>
        <xdr:cNvPr id="308" name="テキスト ボックス 307"/>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34925</xdr:rowOff>
    </xdr:from>
    <xdr:to>
      <xdr:col>26</xdr:col>
      <xdr:colOff>76200</xdr:colOff>
      <xdr:row>61</xdr:row>
      <xdr:rowOff>34925</xdr:rowOff>
    </xdr:to>
    <xdr:cxnSp macro="">
      <xdr:nvCxnSpPr>
        <xdr:cNvPr id="311" name="直線コネクタ 310"/>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64152</xdr:rowOff>
    </xdr:from>
    <xdr:ext cx="762000" cy="259045"/>
    <xdr:sp macro="" textlink="">
      <xdr:nvSpPr>
        <xdr:cNvPr id="312" name="テキスト ボックス 311"/>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13" name="直線コネクタ 312"/>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14" name="テキスト ボックス 313"/>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117475</xdr:rowOff>
    </xdr:from>
    <xdr:to>
      <xdr:col>26</xdr:col>
      <xdr:colOff>76200</xdr:colOff>
      <xdr:row>57</xdr:row>
      <xdr:rowOff>117475</xdr:rowOff>
    </xdr:to>
    <xdr:cxnSp macro="">
      <xdr:nvCxnSpPr>
        <xdr:cNvPr id="315" name="直線コネクタ 314"/>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56</xdr:row>
      <xdr:rowOff>146702</xdr:rowOff>
    </xdr:from>
    <xdr:ext cx="762000" cy="259045"/>
    <xdr:sp macro="" textlink="">
      <xdr:nvSpPr>
        <xdr:cNvPr id="316" name="テキスト ボックス 315"/>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86281</xdr:rowOff>
    </xdr:from>
    <xdr:to>
      <xdr:col>24</xdr:col>
      <xdr:colOff>558800</xdr:colOff>
      <xdr:row>67</xdr:row>
      <xdr:rowOff>13653</xdr:rowOff>
    </xdr:to>
    <xdr:cxnSp macro="">
      <xdr:nvCxnSpPr>
        <xdr:cNvPr id="320" name="直線コネクタ 319"/>
        <xdr:cNvCxnSpPr/>
      </xdr:nvCxnSpPr>
      <xdr:spPr>
        <a:xfrm flipV="1">
          <a:off x="17018000" y="10030381"/>
          <a:ext cx="0" cy="1470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157180</xdr:rowOff>
    </xdr:from>
    <xdr:ext cx="762000" cy="259045"/>
    <xdr:sp macro="" textlink="">
      <xdr:nvSpPr>
        <xdr:cNvPr id="321" name="定員管理の状況最小値テキスト"/>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16.68</a:t>
          </a:r>
          <a:endParaRPr kumimoji="1" lang="ja-JP" altLang="en-US" sz="1000" b="1">
            <a:latin typeface="ＭＳ Ｐゴシック"/>
          </a:endParaRPr>
        </a:p>
      </xdr:txBody>
    </xdr:sp>
    <xdr:clientData/>
  </xdr:oneCellAnchor>
  <xdr:twoCellAnchor>
    <xdr:from>
      <xdr:col>24</xdr:col>
      <xdr:colOff>469900</xdr:colOff>
      <xdr:row>67</xdr:row>
      <xdr:rowOff>13653</xdr:rowOff>
    </xdr:from>
    <xdr:to>
      <xdr:col>24</xdr:col>
      <xdr:colOff>647700</xdr:colOff>
      <xdr:row>67</xdr:row>
      <xdr:rowOff>13653</xdr:rowOff>
    </xdr:to>
    <xdr:cxnSp macro="">
      <xdr:nvCxnSpPr>
        <xdr:cNvPr id="322" name="直線コネクタ 321"/>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1208</xdr:rowOff>
    </xdr:from>
    <xdr:ext cx="762000" cy="259045"/>
    <xdr:sp macro="" textlink="">
      <xdr:nvSpPr>
        <xdr:cNvPr id="323" name="定員管理の状況最大値テキスト"/>
        <xdr:cNvSpPr txBox="1"/>
      </xdr:nvSpPr>
      <xdr:spPr>
        <a:xfrm>
          <a:off x="17106900" y="977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a:t>
          </a:r>
          <a:endParaRPr kumimoji="1" lang="ja-JP" altLang="en-US" sz="1000" b="1">
            <a:latin typeface="ＭＳ Ｐゴシック"/>
          </a:endParaRPr>
        </a:p>
      </xdr:txBody>
    </xdr:sp>
    <xdr:clientData/>
  </xdr:oneCellAnchor>
  <xdr:twoCellAnchor>
    <xdr:from>
      <xdr:col>24</xdr:col>
      <xdr:colOff>469900</xdr:colOff>
      <xdr:row>58</xdr:row>
      <xdr:rowOff>86281</xdr:rowOff>
    </xdr:from>
    <xdr:to>
      <xdr:col>24</xdr:col>
      <xdr:colOff>647700</xdr:colOff>
      <xdr:row>58</xdr:row>
      <xdr:rowOff>86281</xdr:rowOff>
    </xdr:to>
    <xdr:cxnSp macro="">
      <xdr:nvCxnSpPr>
        <xdr:cNvPr id="324" name="直線コネクタ 323"/>
        <xdr:cNvCxnSpPr/>
      </xdr:nvCxnSpPr>
      <xdr:spPr>
        <a:xfrm>
          <a:off x="16929100" y="10030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25400</xdr:rowOff>
    </xdr:from>
    <xdr:to>
      <xdr:col>24</xdr:col>
      <xdr:colOff>558800</xdr:colOff>
      <xdr:row>60</xdr:row>
      <xdr:rowOff>51038</xdr:rowOff>
    </xdr:to>
    <xdr:cxnSp macro="">
      <xdr:nvCxnSpPr>
        <xdr:cNvPr id="325" name="直線コネクタ 324"/>
        <xdr:cNvCxnSpPr/>
      </xdr:nvCxnSpPr>
      <xdr:spPr>
        <a:xfrm>
          <a:off x="16179800" y="10312400"/>
          <a:ext cx="838200" cy="2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94949</xdr:rowOff>
    </xdr:from>
    <xdr:ext cx="762000" cy="259045"/>
    <xdr:sp macro="" textlink="">
      <xdr:nvSpPr>
        <xdr:cNvPr id="326" name="定員管理の状況平均値テキスト"/>
        <xdr:cNvSpPr txBox="1"/>
      </xdr:nvSpPr>
      <xdr:spPr>
        <a:xfrm>
          <a:off x="17106900" y="10553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122872</xdr:rowOff>
    </xdr:from>
    <xdr:to>
      <xdr:col>24</xdr:col>
      <xdr:colOff>609600</xdr:colOff>
      <xdr:row>62</xdr:row>
      <xdr:rowOff>53022</xdr:rowOff>
    </xdr:to>
    <xdr:sp macro="" textlink="">
      <xdr:nvSpPr>
        <xdr:cNvPr id="327" name="フローチャート : 判断 326"/>
        <xdr:cNvSpPr/>
      </xdr:nvSpPr>
      <xdr:spPr>
        <a:xfrm>
          <a:off x="169672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1270</xdr:rowOff>
    </xdr:from>
    <xdr:to>
      <xdr:col>23</xdr:col>
      <xdr:colOff>406400</xdr:colOff>
      <xdr:row>60</xdr:row>
      <xdr:rowOff>25400</xdr:rowOff>
    </xdr:to>
    <xdr:cxnSp macro="">
      <xdr:nvCxnSpPr>
        <xdr:cNvPr id="328" name="直線コネクタ 327"/>
        <xdr:cNvCxnSpPr/>
      </xdr:nvCxnSpPr>
      <xdr:spPr>
        <a:xfrm>
          <a:off x="15290800" y="102882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83662</xdr:rowOff>
    </xdr:from>
    <xdr:to>
      <xdr:col>23</xdr:col>
      <xdr:colOff>457200</xdr:colOff>
      <xdr:row>62</xdr:row>
      <xdr:rowOff>13812</xdr:rowOff>
    </xdr:to>
    <xdr:sp macro="" textlink="">
      <xdr:nvSpPr>
        <xdr:cNvPr id="329" name="フローチャート : 判断 328"/>
        <xdr:cNvSpPr/>
      </xdr:nvSpPr>
      <xdr:spPr>
        <a:xfrm>
          <a:off x="16129000" y="1054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170039</xdr:rowOff>
    </xdr:from>
    <xdr:ext cx="736600" cy="259045"/>
    <xdr:sp macro="" textlink="">
      <xdr:nvSpPr>
        <xdr:cNvPr id="330" name="テキスト ボックス 329"/>
        <xdr:cNvSpPr txBox="1"/>
      </xdr:nvSpPr>
      <xdr:spPr>
        <a:xfrm>
          <a:off x="15798800" y="1062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10.66</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124460</xdr:rowOff>
    </xdr:from>
    <xdr:to>
      <xdr:col>22</xdr:col>
      <xdr:colOff>203200</xdr:colOff>
      <xdr:row>60</xdr:row>
      <xdr:rowOff>1270</xdr:rowOff>
    </xdr:to>
    <xdr:cxnSp macro="">
      <xdr:nvCxnSpPr>
        <xdr:cNvPr id="331" name="直線コネクタ 330"/>
        <xdr:cNvCxnSpPr/>
      </xdr:nvCxnSpPr>
      <xdr:spPr>
        <a:xfrm>
          <a:off x="14401800" y="102400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10240</xdr:rowOff>
    </xdr:from>
    <xdr:to>
      <xdr:col>22</xdr:col>
      <xdr:colOff>254000</xdr:colOff>
      <xdr:row>62</xdr:row>
      <xdr:rowOff>111840</xdr:rowOff>
    </xdr:to>
    <xdr:sp macro="" textlink="">
      <xdr:nvSpPr>
        <xdr:cNvPr id="332" name="フローチャート : 判断 331"/>
        <xdr:cNvSpPr/>
      </xdr:nvSpPr>
      <xdr:spPr>
        <a:xfrm>
          <a:off x="15240000" y="1064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96617</xdr:rowOff>
    </xdr:from>
    <xdr:ext cx="762000" cy="259045"/>
    <xdr:sp macro="" textlink="">
      <xdr:nvSpPr>
        <xdr:cNvPr id="333" name="テキスト ボックス 332"/>
        <xdr:cNvSpPr txBox="1"/>
      </xdr:nvSpPr>
      <xdr:spPr>
        <a:xfrm>
          <a:off x="14909800" y="10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11.31</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124460</xdr:rowOff>
    </xdr:from>
    <xdr:to>
      <xdr:col>21</xdr:col>
      <xdr:colOff>0</xdr:colOff>
      <xdr:row>59</xdr:row>
      <xdr:rowOff>128984</xdr:rowOff>
    </xdr:to>
    <xdr:cxnSp macro="">
      <xdr:nvCxnSpPr>
        <xdr:cNvPr id="334" name="直線コネクタ 333"/>
        <xdr:cNvCxnSpPr/>
      </xdr:nvCxnSpPr>
      <xdr:spPr>
        <a:xfrm flipV="1">
          <a:off x="13512800" y="10240010"/>
          <a:ext cx="889000" cy="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4207</xdr:rowOff>
    </xdr:from>
    <xdr:to>
      <xdr:col>21</xdr:col>
      <xdr:colOff>50800</xdr:colOff>
      <xdr:row>62</xdr:row>
      <xdr:rowOff>105807</xdr:rowOff>
    </xdr:to>
    <xdr:sp macro="" textlink="">
      <xdr:nvSpPr>
        <xdr:cNvPr id="335" name="フローチャート : 判断 334"/>
        <xdr:cNvSpPr/>
      </xdr:nvSpPr>
      <xdr:spPr>
        <a:xfrm>
          <a:off x="14351000" y="1063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90584</xdr:rowOff>
    </xdr:from>
    <xdr:ext cx="762000" cy="259045"/>
    <xdr:sp macro="" textlink="">
      <xdr:nvSpPr>
        <xdr:cNvPr id="336" name="テキスト ボックス 335"/>
        <xdr:cNvSpPr txBox="1"/>
      </xdr:nvSpPr>
      <xdr:spPr>
        <a:xfrm>
          <a:off x="14020800" y="10720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165100</xdr:rowOff>
    </xdr:from>
    <xdr:to>
      <xdr:col>19</xdr:col>
      <xdr:colOff>533400</xdr:colOff>
      <xdr:row>62</xdr:row>
      <xdr:rowOff>95250</xdr:rowOff>
    </xdr:to>
    <xdr:sp macro="" textlink="">
      <xdr:nvSpPr>
        <xdr:cNvPr id="337" name="フローチャート : 判断 336"/>
        <xdr:cNvSpPr/>
      </xdr:nvSpPr>
      <xdr:spPr>
        <a:xfrm>
          <a:off x="13462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80027</xdr:rowOff>
    </xdr:from>
    <xdr:ext cx="762000" cy="259045"/>
    <xdr:sp macro="" textlink="">
      <xdr:nvSpPr>
        <xdr:cNvPr id="338" name="テキスト ボックス 337"/>
        <xdr:cNvSpPr txBox="1"/>
      </xdr:nvSpPr>
      <xdr:spPr>
        <a:xfrm>
          <a:off x="13131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238</xdr:rowOff>
    </xdr:from>
    <xdr:to>
      <xdr:col>24</xdr:col>
      <xdr:colOff>609600</xdr:colOff>
      <xdr:row>60</xdr:row>
      <xdr:rowOff>101838</xdr:rowOff>
    </xdr:to>
    <xdr:sp macro="" textlink="">
      <xdr:nvSpPr>
        <xdr:cNvPr id="344" name="円/楕円 343"/>
        <xdr:cNvSpPr/>
      </xdr:nvSpPr>
      <xdr:spPr>
        <a:xfrm>
          <a:off x="16967200" y="1028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16765</xdr:rowOff>
    </xdr:from>
    <xdr:ext cx="762000" cy="259045"/>
    <xdr:sp macro="" textlink="">
      <xdr:nvSpPr>
        <xdr:cNvPr id="345" name="定員管理の状況該当値テキスト"/>
        <xdr:cNvSpPr txBox="1"/>
      </xdr:nvSpPr>
      <xdr:spPr>
        <a:xfrm>
          <a:off x="17106900" y="1013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146050</xdr:rowOff>
    </xdr:from>
    <xdr:to>
      <xdr:col>23</xdr:col>
      <xdr:colOff>457200</xdr:colOff>
      <xdr:row>60</xdr:row>
      <xdr:rowOff>76200</xdr:rowOff>
    </xdr:to>
    <xdr:sp macro="" textlink="">
      <xdr:nvSpPr>
        <xdr:cNvPr id="346" name="円/楕円 345"/>
        <xdr:cNvSpPr/>
      </xdr:nvSpPr>
      <xdr:spPr>
        <a:xfrm>
          <a:off x="16129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86377</xdr:rowOff>
    </xdr:from>
    <xdr:ext cx="736600" cy="259045"/>
    <xdr:sp macro="" textlink="">
      <xdr:nvSpPr>
        <xdr:cNvPr id="347" name="テキスト ボックス 346"/>
        <xdr:cNvSpPr txBox="1"/>
      </xdr:nvSpPr>
      <xdr:spPr>
        <a:xfrm>
          <a:off x="15798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121920</xdr:rowOff>
    </xdr:from>
    <xdr:to>
      <xdr:col>22</xdr:col>
      <xdr:colOff>254000</xdr:colOff>
      <xdr:row>60</xdr:row>
      <xdr:rowOff>52070</xdr:rowOff>
    </xdr:to>
    <xdr:sp macro="" textlink="">
      <xdr:nvSpPr>
        <xdr:cNvPr id="348" name="円/楕円 347"/>
        <xdr:cNvSpPr/>
      </xdr:nvSpPr>
      <xdr:spPr>
        <a:xfrm>
          <a:off x="15240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62247</xdr:rowOff>
    </xdr:from>
    <xdr:ext cx="762000" cy="259045"/>
    <xdr:sp macro="" textlink="">
      <xdr:nvSpPr>
        <xdr:cNvPr id="349" name="テキスト ボックス 348"/>
        <xdr:cNvSpPr txBox="1"/>
      </xdr:nvSpPr>
      <xdr:spPr>
        <a:xfrm>
          <a:off x="14909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73660</xdr:rowOff>
    </xdr:from>
    <xdr:to>
      <xdr:col>21</xdr:col>
      <xdr:colOff>50800</xdr:colOff>
      <xdr:row>60</xdr:row>
      <xdr:rowOff>3810</xdr:rowOff>
    </xdr:to>
    <xdr:sp macro="" textlink="">
      <xdr:nvSpPr>
        <xdr:cNvPr id="350" name="円/楕円 349"/>
        <xdr:cNvSpPr/>
      </xdr:nvSpPr>
      <xdr:spPr>
        <a:xfrm>
          <a:off x="14351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13987</xdr:rowOff>
    </xdr:from>
    <xdr:ext cx="762000" cy="259045"/>
    <xdr:sp macro="" textlink="">
      <xdr:nvSpPr>
        <xdr:cNvPr id="351" name="テキスト ボックス 350"/>
        <xdr:cNvSpPr txBox="1"/>
      </xdr:nvSpPr>
      <xdr:spPr>
        <a:xfrm>
          <a:off x="14020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78184</xdr:rowOff>
    </xdr:from>
    <xdr:to>
      <xdr:col>19</xdr:col>
      <xdr:colOff>533400</xdr:colOff>
      <xdr:row>60</xdr:row>
      <xdr:rowOff>8334</xdr:rowOff>
    </xdr:to>
    <xdr:sp macro="" textlink="">
      <xdr:nvSpPr>
        <xdr:cNvPr id="352" name="円/楕円 351"/>
        <xdr:cNvSpPr/>
      </xdr:nvSpPr>
      <xdr:spPr>
        <a:xfrm>
          <a:off x="13462000" y="1019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18511</xdr:rowOff>
    </xdr:from>
    <xdr:ext cx="762000" cy="259045"/>
    <xdr:sp macro="" textlink="">
      <xdr:nvSpPr>
        <xdr:cNvPr id="353" name="テキスト ボックス 352"/>
        <xdr:cNvSpPr txBox="1"/>
      </xdr:nvSpPr>
      <xdr:spPr>
        <a:xfrm>
          <a:off x="13131800" y="996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３ヶ年の平均値を示しており、前年度数値から</a:t>
          </a:r>
          <a:r>
            <a:rPr kumimoji="1" lang="en-US" altLang="ja-JP" sz="1300">
              <a:solidFill>
                <a:schemeClr val="dk1"/>
              </a:solidFill>
              <a:effectLst/>
              <a:latin typeface="+mn-ea"/>
              <a:ea typeface="+mn-ea"/>
              <a:cs typeface="+mn-cs"/>
            </a:rPr>
            <a:t>1.9</a:t>
          </a:r>
          <a:r>
            <a:rPr kumimoji="1" lang="ja-JP" altLang="en-US" sz="1300">
              <a:solidFill>
                <a:sysClr val="windowText" lastClr="000000"/>
              </a:solidFill>
              <a:effectLst/>
              <a:latin typeface="+mn-ea"/>
              <a:ea typeface="+mn-ea"/>
              <a:cs typeface="+mn-cs"/>
            </a:rPr>
            <a:t>ポイント</a:t>
          </a:r>
          <a:r>
            <a:rPr kumimoji="1" lang="ja-JP" altLang="ja-JP" sz="1300">
              <a:solidFill>
                <a:sysClr val="windowText" lastClr="000000"/>
              </a:solidFill>
              <a:effectLst/>
              <a:latin typeface="+mn-ea"/>
              <a:ea typeface="+mn-ea"/>
              <a:cs typeface="+mn-cs"/>
            </a:rPr>
            <a:t>減少、類似団体平均と比較しても</a:t>
          </a:r>
          <a:r>
            <a:rPr kumimoji="1" lang="en-US" altLang="ja-JP" sz="1300">
              <a:solidFill>
                <a:sysClr val="windowText" lastClr="000000"/>
              </a:solidFill>
              <a:effectLst/>
              <a:latin typeface="+mn-ea"/>
              <a:ea typeface="+mn-ea"/>
              <a:cs typeface="+mn-cs"/>
            </a:rPr>
            <a:t>4.8</a:t>
          </a:r>
          <a:r>
            <a:rPr kumimoji="1" lang="ja-JP" altLang="en-US" sz="1300">
              <a:solidFill>
                <a:sysClr val="windowText" lastClr="000000"/>
              </a:solidFill>
              <a:effectLst/>
              <a:latin typeface="+mn-ea"/>
              <a:ea typeface="+mn-ea"/>
              <a:cs typeface="+mn-cs"/>
            </a:rPr>
            <a:t>ポイント</a:t>
          </a:r>
          <a:r>
            <a:rPr kumimoji="1" lang="ja-JP" altLang="ja-JP" sz="1300">
              <a:solidFill>
                <a:schemeClr val="dk1"/>
              </a:solidFill>
              <a:effectLst/>
              <a:latin typeface="+mn-ea"/>
              <a:ea typeface="+mn-ea"/>
              <a:cs typeface="+mn-cs"/>
            </a:rPr>
            <a:t>下回っている。合併特例事業債元利償還金の増（</a:t>
          </a:r>
          <a:r>
            <a:rPr kumimoji="1" lang="en-US" altLang="ja-JP" sz="1300">
              <a:solidFill>
                <a:schemeClr val="dk1"/>
              </a:solidFill>
              <a:effectLst/>
              <a:latin typeface="+mn-ea"/>
              <a:ea typeface="+mn-ea"/>
              <a:cs typeface="+mn-cs"/>
            </a:rPr>
            <a:t>0.8</a:t>
          </a:r>
          <a:r>
            <a:rPr kumimoji="1" lang="ja-JP" altLang="ja-JP" sz="1300">
              <a:solidFill>
                <a:schemeClr val="dk1"/>
              </a:solidFill>
              <a:effectLst/>
              <a:latin typeface="+mn-ea"/>
              <a:ea typeface="+mn-ea"/>
              <a:cs typeface="+mn-cs"/>
            </a:rPr>
            <a:t>億円）等の影響により公債費が大幅に増加したが、同事業債償還金に対する交付税措置率が大きく実質増額が抑えられたこと、</a:t>
          </a:r>
          <a:r>
            <a:rPr kumimoji="1" lang="ja-JP" altLang="en-US" sz="1300">
              <a:solidFill>
                <a:schemeClr val="dk1"/>
              </a:solidFill>
              <a:effectLst/>
              <a:latin typeface="+mn-ea"/>
              <a:ea typeface="+mn-ea"/>
              <a:cs typeface="+mn-cs"/>
            </a:rPr>
            <a:t>公債費に準ずる債務負担行為が減と</a:t>
          </a:r>
          <a:r>
            <a:rPr kumimoji="1" lang="ja-JP" altLang="ja-JP" sz="1300">
              <a:solidFill>
                <a:schemeClr val="dk1"/>
              </a:solidFill>
              <a:effectLst/>
              <a:latin typeface="+mn-ea"/>
              <a:ea typeface="+mn-ea"/>
              <a:cs typeface="+mn-cs"/>
            </a:rPr>
            <a:t>なったことが、主な要因となっている。学校施設耐震補強</a:t>
          </a:r>
          <a:r>
            <a:rPr kumimoji="1" lang="ja-JP" altLang="en-US" sz="1300">
              <a:solidFill>
                <a:schemeClr val="dk1"/>
              </a:solidFill>
              <a:effectLst/>
              <a:latin typeface="+mn-ea"/>
              <a:ea typeface="+mn-ea"/>
              <a:cs typeface="+mn-cs"/>
            </a:rPr>
            <a:t>やスマートインターアクセス道路</a:t>
          </a:r>
          <a:r>
            <a:rPr kumimoji="1" lang="ja-JP" altLang="ja-JP" sz="1300">
              <a:solidFill>
                <a:schemeClr val="dk1"/>
              </a:solidFill>
              <a:effectLst/>
              <a:latin typeface="+mn-ea"/>
              <a:ea typeface="+mn-ea"/>
              <a:cs typeface="+mn-cs"/>
            </a:rPr>
            <a:t>等の大型事業に伴う償還が始まっており、今後</a:t>
          </a:r>
          <a:r>
            <a:rPr kumimoji="1" lang="ja-JP" altLang="en-US" sz="1300">
              <a:solidFill>
                <a:schemeClr val="dk1"/>
              </a:solidFill>
              <a:effectLst/>
              <a:latin typeface="+mn-ea"/>
              <a:ea typeface="+mn-ea"/>
              <a:cs typeface="+mn-cs"/>
            </a:rPr>
            <a:t>は</a:t>
          </a:r>
          <a:r>
            <a:rPr kumimoji="1" lang="ja-JP" altLang="ja-JP" sz="1300">
              <a:solidFill>
                <a:schemeClr val="dk1"/>
              </a:solidFill>
              <a:effectLst/>
              <a:latin typeface="+mn-ea"/>
              <a:ea typeface="+mn-ea"/>
              <a:cs typeface="+mn-cs"/>
            </a:rPr>
            <a:t>比率上昇が見込まれるが、</a:t>
          </a:r>
          <a:r>
            <a:rPr kumimoji="1" lang="en-US" altLang="ja-JP" sz="1300">
              <a:solidFill>
                <a:schemeClr val="dk1"/>
              </a:solidFill>
              <a:effectLst/>
              <a:latin typeface="+mn-ea"/>
              <a:ea typeface="+mn-ea"/>
              <a:cs typeface="+mn-cs"/>
            </a:rPr>
            <a:t>15</a:t>
          </a:r>
          <a:r>
            <a:rPr kumimoji="1" lang="ja-JP" altLang="ja-JP" sz="1300">
              <a:solidFill>
                <a:schemeClr val="dk1"/>
              </a:solidFill>
              <a:effectLst/>
              <a:latin typeface="+mn-ea"/>
              <a:ea typeface="+mn-ea"/>
              <a:cs typeface="+mn-cs"/>
            </a:rPr>
            <a:t>％を上限として捉え、事業の適正な選択等によりできるだけ起債に頼ることのない財政運営に努めていく。</a:t>
          </a:r>
          <a:endParaRPr lang="ja-JP" altLang="ja-JP" sz="1300">
            <a:effectLst/>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70" name="直線コネクタ 36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71" name="テキスト ボックス 37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2" name="直線コネクタ 37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3" name="テキスト ボックス 37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4" name="直線コネクタ 37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5" name="テキスト ボックス 37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6" name="直線コネクタ 37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7" name="テキスト ボックス 37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8" name="直線コネクタ 37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9" name="テキスト ボックス 37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81" name="テキスト ボックス 380"/>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155928</xdr:rowOff>
    </xdr:from>
    <xdr:to>
      <xdr:col>24</xdr:col>
      <xdr:colOff>558800</xdr:colOff>
      <xdr:row>45</xdr:row>
      <xdr:rowOff>154517</xdr:rowOff>
    </xdr:to>
    <xdr:cxnSp macro="">
      <xdr:nvCxnSpPr>
        <xdr:cNvPr id="383" name="直線コネクタ 382"/>
        <xdr:cNvCxnSpPr/>
      </xdr:nvCxnSpPr>
      <xdr:spPr>
        <a:xfrm flipV="1">
          <a:off x="17018000" y="6328128"/>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126594</xdr:rowOff>
    </xdr:from>
    <xdr:ext cx="762000" cy="259045"/>
    <xdr:sp macro="" textlink="">
      <xdr:nvSpPr>
        <xdr:cNvPr id="384"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24</xdr:col>
      <xdr:colOff>469900</xdr:colOff>
      <xdr:row>45</xdr:row>
      <xdr:rowOff>154517</xdr:rowOff>
    </xdr:from>
    <xdr:to>
      <xdr:col>24</xdr:col>
      <xdr:colOff>647700</xdr:colOff>
      <xdr:row>45</xdr:row>
      <xdr:rowOff>154517</xdr:rowOff>
    </xdr:to>
    <xdr:cxnSp macro="">
      <xdr:nvCxnSpPr>
        <xdr:cNvPr id="385" name="直線コネクタ 384"/>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70855</xdr:rowOff>
    </xdr:from>
    <xdr:ext cx="762000" cy="259045"/>
    <xdr:sp macro="" textlink="">
      <xdr:nvSpPr>
        <xdr:cNvPr id="386" name="公債費負担の状況最大値テキスト"/>
        <xdr:cNvSpPr txBox="1"/>
      </xdr:nvSpPr>
      <xdr:spPr>
        <a:xfrm>
          <a:off x="17106900" y="607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24</xdr:col>
      <xdr:colOff>469900</xdr:colOff>
      <xdr:row>36</xdr:row>
      <xdr:rowOff>155928</xdr:rowOff>
    </xdr:from>
    <xdr:to>
      <xdr:col>24</xdr:col>
      <xdr:colOff>647700</xdr:colOff>
      <xdr:row>36</xdr:row>
      <xdr:rowOff>155928</xdr:rowOff>
    </xdr:to>
    <xdr:cxnSp macro="">
      <xdr:nvCxnSpPr>
        <xdr:cNvPr id="387" name="直線コネクタ 386"/>
        <xdr:cNvCxnSpPr/>
      </xdr:nvCxnSpPr>
      <xdr:spPr>
        <a:xfrm>
          <a:off x="16929100" y="632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121355</xdr:rowOff>
    </xdr:from>
    <xdr:to>
      <xdr:col>24</xdr:col>
      <xdr:colOff>558800</xdr:colOff>
      <xdr:row>40</xdr:row>
      <xdr:rowOff>33161</xdr:rowOff>
    </xdr:to>
    <xdr:cxnSp macro="">
      <xdr:nvCxnSpPr>
        <xdr:cNvPr id="388" name="直線コネクタ 387"/>
        <xdr:cNvCxnSpPr/>
      </xdr:nvCxnSpPr>
      <xdr:spPr>
        <a:xfrm flipV="1">
          <a:off x="16179800" y="6636455"/>
          <a:ext cx="8382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37694</xdr:rowOff>
    </xdr:from>
    <xdr:ext cx="762000" cy="259045"/>
    <xdr:sp macro="" textlink="">
      <xdr:nvSpPr>
        <xdr:cNvPr id="389" name="公債費負担の状況平均値テキスト"/>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65617</xdr:rowOff>
    </xdr:from>
    <xdr:to>
      <xdr:col>24</xdr:col>
      <xdr:colOff>609600</xdr:colOff>
      <xdr:row>41</xdr:row>
      <xdr:rowOff>167217</xdr:rowOff>
    </xdr:to>
    <xdr:sp macro="" textlink="">
      <xdr:nvSpPr>
        <xdr:cNvPr id="390" name="フローチャート : 判断 389"/>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33161</xdr:rowOff>
    </xdr:from>
    <xdr:to>
      <xdr:col>23</xdr:col>
      <xdr:colOff>406400</xdr:colOff>
      <xdr:row>41</xdr:row>
      <xdr:rowOff>49389</xdr:rowOff>
    </xdr:to>
    <xdr:cxnSp macro="">
      <xdr:nvCxnSpPr>
        <xdr:cNvPr id="391" name="直線コネクタ 390"/>
        <xdr:cNvCxnSpPr/>
      </xdr:nvCxnSpPr>
      <xdr:spPr>
        <a:xfrm flipV="1">
          <a:off x="15290800" y="6891161"/>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146050</xdr:rowOff>
    </xdr:from>
    <xdr:to>
      <xdr:col>23</xdr:col>
      <xdr:colOff>457200</xdr:colOff>
      <xdr:row>42</xdr:row>
      <xdr:rowOff>76200</xdr:rowOff>
    </xdr:to>
    <xdr:sp macro="" textlink="">
      <xdr:nvSpPr>
        <xdr:cNvPr id="392" name="フローチャート : 判断 391"/>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60977</xdr:rowOff>
    </xdr:from>
    <xdr:ext cx="736600" cy="259045"/>
    <xdr:sp macro="" textlink="">
      <xdr:nvSpPr>
        <xdr:cNvPr id="393" name="テキスト ボックス 392"/>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49389</xdr:rowOff>
    </xdr:from>
    <xdr:to>
      <xdr:col>22</xdr:col>
      <xdr:colOff>203200</xdr:colOff>
      <xdr:row>42</xdr:row>
      <xdr:rowOff>132645</xdr:rowOff>
    </xdr:to>
    <xdr:cxnSp macro="">
      <xdr:nvCxnSpPr>
        <xdr:cNvPr id="394" name="直線コネクタ 393"/>
        <xdr:cNvCxnSpPr/>
      </xdr:nvCxnSpPr>
      <xdr:spPr>
        <a:xfrm flipV="1">
          <a:off x="14401800" y="7078839"/>
          <a:ext cx="8890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68439</xdr:rowOff>
    </xdr:from>
    <xdr:to>
      <xdr:col>22</xdr:col>
      <xdr:colOff>254000</xdr:colOff>
      <xdr:row>42</xdr:row>
      <xdr:rowOff>170039</xdr:rowOff>
    </xdr:to>
    <xdr:sp macro="" textlink="">
      <xdr:nvSpPr>
        <xdr:cNvPr id="395" name="フローチャート : 判断 394"/>
        <xdr:cNvSpPr/>
      </xdr:nvSpPr>
      <xdr:spPr>
        <a:xfrm>
          <a:off x="15240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154816</xdr:rowOff>
    </xdr:from>
    <xdr:ext cx="762000" cy="259045"/>
    <xdr:sp macro="" textlink="">
      <xdr:nvSpPr>
        <xdr:cNvPr id="396" name="テキスト ボックス 395"/>
        <xdr:cNvSpPr txBox="1"/>
      </xdr:nvSpPr>
      <xdr:spPr>
        <a:xfrm>
          <a:off x="14909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132645</xdr:rowOff>
    </xdr:from>
    <xdr:to>
      <xdr:col>21</xdr:col>
      <xdr:colOff>0</xdr:colOff>
      <xdr:row>43</xdr:row>
      <xdr:rowOff>14817</xdr:rowOff>
    </xdr:to>
    <xdr:cxnSp macro="">
      <xdr:nvCxnSpPr>
        <xdr:cNvPr id="397" name="直線コネクタ 396"/>
        <xdr:cNvCxnSpPr/>
      </xdr:nvCxnSpPr>
      <xdr:spPr>
        <a:xfrm flipV="1">
          <a:off x="13512800" y="733354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31045</xdr:rowOff>
    </xdr:from>
    <xdr:to>
      <xdr:col>21</xdr:col>
      <xdr:colOff>50800</xdr:colOff>
      <xdr:row>43</xdr:row>
      <xdr:rowOff>132645</xdr:rowOff>
    </xdr:to>
    <xdr:sp macro="" textlink="">
      <xdr:nvSpPr>
        <xdr:cNvPr id="398" name="フローチャート : 判断 397"/>
        <xdr:cNvSpPr/>
      </xdr:nvSpPr>
      <xdr:spPr>
        <a:xfrm>
          <a:off x="14351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117422</xdr:rowOff>
    </xdr:from>
    <xdr:ext cx="762000" cy="259045"/>
    <xdr:sp macro="" textlink="">
      <xdr:nvSpPr>
        <xdr:cNvPr id="399" name="テキスト ボックス 398"/>
        <xdr:cNvSpPr txBox="1"/>
      </xdr:nvSpPr>
      <xdr:spPr>
        <a:xfrm>
          <a:off x="14020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138289</xdr:rowOff>
    </xdr:from>
    <xdr:to>
      <xdr:col>19</xdr:col>
      <xdr:colOff>533400</xdr:colOff>
      <xdr:row>44</xdr:row>
      <xdr:rowOff>68439</xdr:rowOff>
    </xdr:to>
    <xdr:sp macro="" textlink="">
      <xdr:nvSpPr>
        <xdr:cNvPr id="400" name="フローチャート : 判断 399"/>
        <xdr:cNvSpPr/>
      </xdr:nvSpPr>
      <xdr:spPr>
        <a:xfrm>
          <a:off x="13462000" y="75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53216</xdr:rowOff>
    </xdr:from>
    <xdr:ext cx="762000" cy="259045"/>
    <xdr:sp macro="" textlink="">
      <xdr:nvSpPr>
        <xdr:cNvPr id="401" name="テキスト ボックス 400"/>
        <xdr:cNvSpPr txBox="1"/>
      </xdr:nvSpPr>
      <xdr:spPr>
        <a:xfrm>
          <a:off x="13131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70555</xdr:rowOff>
    </xdr:from>
    <xdr:to>
      <xdr:col>24</xdr:col>
      <xdr:colOff>609600</xdr:colOff>
      <xdr:row>39</xdr:row>
      <xdr:rowOff>705</xdr:rowOff>
    </xdr:to>
    <xdr:sp macro="" textlink="">
      <xdr:nvSpPr>
        <xdr:cNvPr id="407" name="円/楕円 406"/>
        <xdr:cNvSpPr/>
      </xdr:nvSpPr>
      <xdr:spPr>
        <a:xfrm>
          <a:off x="169672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87082</xdr:rowOff>
    </xdr:from>
    <xdr:ext cx="762000" cy="259045"/>
    <xdr:sp macro="" textlink="">
      <xdr:nvSpPr>
        <xdr:cNvPr id="408" name="公債費負担の状況該当値テキスト"/>
        <xdr:cNvSpPr txBox="1"/>
      </xdr:nvSpPr>
      <xdr:spPr>
        <a:xfrm>
          <a:off x="17106900" y="643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153811</xdr:rowOff>
    </xdr:from>
    <xdr:to>
      <xdr:col>23</xdr:col>
      <xdr:colOff>457200</xdr:colOff>
      <xdr:row>40</xdr:row>
      <xdr:rowOff>83961</xdr:rowOff>
    </xdr:to>
    <xdr:sp macro="" textlink="">
      <xdr:nvSpPr>
        <xdr:cNvPr id="409" name="円/楕円 408"/>
        <xdr:cNvSpPr/>
      </xdr:nvSpPr>
      <xdr:spPr>
        <a:xfrm>
          <a:off x="16129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94138</xdr:rowOff>
    </xdr:from>
    <xdr:ext cx="736600" cy="259045"/>
    <xdr:sp macro="" textlink="">
      <xdr:nvSpPr>
        <xdr:cNvPr id="410" name="テキスト ボックス 409"/>
        <xdr:cNvSpPr txBox="1"/>
      </xdr:nvSpPr>
      <xdr:spPr>
        <a:xfrm>
          <a:off x="15798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170039</xdr:rowOff>
    </xdr:from>
    <xdr:to>
      <xdr:col>22</xdr:col>
      <xdr:colOff>254000</xdr:colOff>
      <xdr:row>41</xdr:row>
      <xdr:rowOff>100189</xdr:rowOff>
    </xdr:to>
    <xdr:sp macro="" textlink="">
      <xdr:nvSpPr>
        <xdr:cNvPr id="411" name="円/楕円 410"/>
        <xdr:cNvSpPr/>
      </xdr:nvSpPr>
      <xdr:spPr>
        <a:xfrm>
          <a:off x="15240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110366</xdr:rowOff>
    </xdr:from>
    <xdr:ext cx="762000" cy="259045"/>
    <xdr:sp macro="" textlink="">
      <xdr:nvSpPr>
        <xdr:cNvPr id="412" name="テキスト ボックス 411"/>
        <xdr:cNvSpPr txBox="1"/>
      </xdr:nvSpPr>
      <xdr:spPr>
        <a:xfrm>
          <a:off x="14909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81845</xdr:rowOff>
    </xdr:from>
    <xdr:to>
      <xdr:col>21</xdr:col>
      <xdr:colOff>50800</xdr:colOff>
      <xdr:row>43</xdr:row>
      <xdr:rowOff>11995</xdr:rowOff>
    </xdr:to>
    <xdr:sp macro="" textlink="">
      <xdr:nvSpPr>
        <xdr:cNvPr id="413" name="円/楕円 412"/>
        <xdr:cNvSpPr/>
      </xdr:nvSpPr>
      <xdr:spPr>
        <a:xfrm>
          <a:off x="14351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22172</xdr:rowOff>
    </xdr:from>
    <xdr:ext cx="762000" cy="259045"/>
    <xdr:sp macro="" textlink="">
      <xdr:nvSpPr>
        <xdr:cNvPr id="414" name="テキスト ボックス 413"/>
        <xdr:cNvSpPr txBox="1"/>
      </xdr:nvSpPr>
      <xdr:spPr>
        <a:xfrm>
          <a:off x="14020800" y="705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135467</xdr:rowOff>
    </xdr:from>
    <xdr:to>
      <xdr:col>19</xdr:col>
      <xdr:colOff>533400</xdr:colOff>
      <xdr:row>43</xdr:row>
      <xdr:rowOff>65617</xdr:rowOff>
    </xdr:to>
    <xdr:sp macro="" textlink="">
      <xdr:nvSpPr>
        <xdr:cNvPr id="415" name="円/楕円 414"/>
        <xdr:cNvSpPr/>
      </xdr:nvSpPr>
      <xdr:spPr>
        <a:xfrm>
          <a:off x="13462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75794</xdr:rowOff>
    </xdr:from>
    <xdr:ext cx="762000" cy="259045"/>
    <xdr:sp macro="" textlink="">
      <xdr:nvSpPr>
        <xdr:cNvPr id="416" name="テキスト ボックス 415"/>
        <xdr:cNvSpPr txBox="1"/>
      </xdr:nvSpPr>
      <xdr:spPr>
        <a:xfrm>
          <a:off x="13131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類似団体平均を下回って推移しており、前年度から</a:t>
          </a:r>
          <a:r>
            <a:rPr kumimoji="1" lang="en-US" altLang="ja-JP" sz="1400">
              <a:solidFill>
                <a:sysClr val="windowText" lastClr="000000"/>
              </a:solidFill>
              <a:effectLst/>
              <a:latin typeface="+mn-ea"/>
              <a:ea typeface="+mn-ea"/>
              <a:cs typeface="+mn-cs"/>
            </a:rPr>
            <a:t>1.5</a:t>
          </a:r>
          <a:r>
            <a:rPr kumimoji="1" lang="ja-JP" altLang="en-US" sz="1400">
              <a:solidFill>
                <a:sysClr val="windowText" lastClr="000000"/>
              </a:solidFill>
              <a:effectLst/>
              <a:latin typeface="+mn-ea"/>
              <a:ea typeface="+mn-ea"/>
              <a:cs typeface="+mn-cs"/>
            </a:rPr>
            <a:t>ポイント</a:t>
          </a:r>
          <a:r>
            <a:rPr kumimoji="1" lang="ja-JP" altLang="ja-JP" sz="1400">
              <a:solidFill>
                <a:sysClr val="windowText" lastClr="000000"/>
              </a:solidFill>
              <a:effectLst/>
              <a:latin typeface="+mn-ea"/>
              <a:ea typeface="+mn-ea"/>
              <a:cs typeface="+mn-cs"/>
            </a:rPr>
            <a:t>減少し</a:t>
          </a:r>
          <a:r>
            <a:rPr kumimoji="1" lang="en-US" altLang="ja-JP" sz="1400">
              <a:solidFill>
                <a:sysClr val="windowText" lastClr="000000"/>
              </a:solidFill>
              <a:effectLst/>
              <a:latin typeface="+mn-ea"/>
              <a:ea typeface="+mn-ea"/>
              <a:cs typeface="+mn-cs"/>
            </a:rPr>
            <a:t>18.6</a:t>
          </a:r>
          <a:r>
            <a:rPr kumimoji="1" lang="ja-JP" altLang="ja-JP" sz="1400">
              <a:solidFill>
                <a:schemeClr val="dk1"/>
              </a:solidFill>
              <a:effectLst/>
              <a:latin typeface="+mn-lt"/>
              <a:ea typeface="+mn-ea"/>
              <a:cs typeface="+mn-cs"/>
            </a:rPr>
            <a:t>％となった。主な要因として、下水道事業に対する繰入見込額や</a:t>
          </a:r>
          <a:r>
            <a:rPr kumimoji="1" lang="ja-JP" altLang="en-US" sz="1400">
              <a:solidFill>
                <a:schemeClr val="dk1"/>
              </a:solidFill>
              <a:effectLst/>
              <a:latin typeface="+mn-lt"/>
              <a:ea typeface="+mn-ea"/>
              <a:cs typeface="+mn-cs"/>
            </a:rPr>
            <a:t>退職手当負担見込額</a:t>
          </a:r>
          <a:r>
            <a:rPr kumimoji="1" lang="ja-JP" altLang="ja-JP" sz="1400">
              <a:solidFill>
                <a:schemeClr val="dk1"/>
              </a:solidFill>
              <a:effectLst/>
              <a:latin typeface="+mn-lt"/>
              <a:ea typeface="+mn-ea"/>
              <a:cs typeface="+mn-cs"/>
            </a:rPr>
            <a:t>が減少となったことによる将来負担額の減</a:t>
          </a:r>
          <a:r>
            <a:rPr kumimoji="1" lang="ja-JP" altLang="en-US" sz="1400">
              <a:solidFill>
                <a:schemeClr val="dk1"/>
              </a:solidFill>
              <a:effectLst/>
              <a:latin typeface="+mn-lt"/>
              <a:ea typeface="+mn-ea"/>
              <a:cs typeface="+mn-cs"/>
            </a:rPr>
            <a:t>が</a:t>
          </a:r>
          <a:r>
            <a:rPr kumimoji="1" lang="ja-JP" altLang="ja-JP" sz="1400">
              <a:solidFill>
                <a:schemeClr val="dk1"/>
              </a:solidFill>
              <a:effectLst/>
              <a:latin typeface="+mn-lt"/>
              <a:ea typeface="+mn-ea"/>
              <a:cs typeface="+mn-cs"/>
            </a:rPr>
            <a:t>挙げられる。今後、防災行政無線システムデジタル化事業など大型事業への負担金増が見込まれており、将来負担の増要因を抱えているが、引き続き公債費等義務的経費の圧縮を中心とする行財政改革を進め、財政の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33" name="直線コネクタ 432"/>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34" name="テキスト ボックス 433"/>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37" name="直線コネクタ 436"/>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38" name="テキスト ボックス 437"/>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39529</xdr:rowOff>
    </xdr:to>
    <xdr:cxnSp macro="">
      <xdr:nvCxnSpPr>
        <xdr:cNvPr id="441" name="直線コネクタ 440"/>
        <xdr:cNvCxnSpPr/>
      </xdr:nvCxnSpPr>
      <xdr:spPr>
        <a:xfrm flipV="1">
          <a:off x="17018000" y="2571750"/>
          <a:ext cx="0" cy="1239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11606</xdr:rowOff>
    </xdr:from>
    <xdr:ext cx="762000" cy="259045"/>
    <xdr:sp macro="" textlink="">
      <xdr:nvSpPr>
        <xdr:cNvPr id="442" name="将来負担の状況最小値テキスト"/>
        <xdr:cNvSpPr txBox="1"/>
      </xdr:nvSpPr>
      <xdr:spPr>
        <a:xfrm>
          <a:off x="17106900" y="378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205.5</a:t>
          </a:r>
          <a:endParaRPr kumimoji="1" lang="ja-JP" altLang="en-US" sz="1000" b="1">
            <a:latin typeface="ＭＳ Ｐゴシック"/>
          </a:endParaRPr>
        </a:p>
      </xdr:txBody>
    </xdr:sp>
    <xdr:clientData/>
  </xdr:oneCellAnchor>
  <xdr:twoCellAnchor>
    <xdr:from>
      <xdr:col>24</xdr:col>
      <xdr:colOff>469900</xdr:colOff>
      <xdr:row>22</xdr:row>
      <xdr:rowOff>39529</xdr:rowOff>
    </xdr:from>
    <xdr:to>
      <xdr:col>24</xdr:col>
      <xdr:colOff>647700</xdr:colOff>
      <xdr:row>22</xdr:row>
      <xdr:rowOff>39529</xdr:rowOff>
    </xdr:to>
    <xdr:cxnSp macro="">
      <xdr:nvCxnSpPr>
        <xdr:cNvPr id="443" name="直線コネクタ 442"/>
        <xdr:cNvCxnSpPr/>
      </xdr:nvCxnSpPr>
      <xdr:spPr>
        <a:xfrm>
          <a:off x="16929100" y="381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44"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45" name="直線コネクタ 444"/>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112205</xdr:rowOff>
    </xdr:from>
    <xdr:to>
      <xdr:col>24</xdr:col>
      <xdr:colOff>558800</xdr:colOff>
      <xdr:row>15</xdr:row>
      <xdr:rowOff>121253</xdr:rowOff>
    </xdr:to>
    <xdr:cxnSp macro="">
      <xdr:nvCxnSpPr>
        <xdr:cNvPr id="446" name="直線コネクタ 445"/>
        <xdr:cNvCxnSpPr/>
      </xdr:nvCxnSpPr>
      <xdr:spPr>
        <a:xfrm flipV="1">
          <a:off x="16179800" y="2683955"/>
          <a:ext cx="8382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59897</xdr:rowOff>
    </xdr:from>
    <xdr:ext cx="762000" cy="259045"/>
    <xdr:sp macro="" textlink="">
      <xdr:nvSpPr>
        <xdr:cNvPr id="447" name="将来負担の状況平均値テキスト"/>
        <xdr:cNvSpPr txBox="1"/>
      </xdr:nvSpPr>
      <xdr:spPr>
        <a:xfrm>
          <a:off x="17106900" y="2803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87820</xdr:rowOff>
    </xdr:from>
    <xdr:to>
      <xdr:col>24</xdr:col>
      <xdr:colOff>609600</xdr:colOff>
      <xdr:row>17</xdr:row>
      <xdr:rowOff>17970</xdr:rowOff>
    </xdr:to>
    <xdr:sp macro="" textlink="">
      <xdr:nvSpPr>
        <xdr:cNvPr id="448" name="フローチャート : 判断 447"/>
        <xdr:cNvSpPr/>
      </xdr:nvSpPr>
      <xdr:spPr>
        <a:xfrm>
          <a:off x="16967200" y="283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121253</xdr:rowOff>
    </xdr:from>
    <xdr:to>
      <xdr:col>23</xdr:col>
      <xdr:colOff>406400</xdr:colOff>
      <xdr:row>16</xdr:row>
      <xdr:rowOff>14954</xdr:rowOff>
    </xdr:to>
    <xdr:cxnSp macro="">
      <xdr:nvCxnSpPr>
        <xdr:cNvPr id="449" name="直線コネクタ 448"/>
        <xdr:cNvCxnSpPr/>
      </xdr:nvCxnSpPr>
      <xdr:spPr>
        <a:xfrm flipV="1">
          <a:off x="15290800" y="2693003"/>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133064</xdr:rowOff>
    </xdr:from>
    <xdr:to>
      <xdr:col>23</xdr:col>
      <xdr:colOff>457200</xdr:colOff>
      <xdr:row>17</xdr:row>
      <xdr:rowOff>63214</xdr:rowOff>
    </xdr:to>
    <xdr:sp macro="" textlink="">
      <xdr:nvSpPr>
        <xdr:cNvPr id="450" name="フローチャート : 判断 449"/>
        <xdr:cNvSpPr/>
      </xdr:nvSpPr>
      <xdr:spPr>
        <a:xfrm>
          <a:off x="16129000" y="287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47991</xdr:rowOff>
    </xdr:from>
    <xdr:ext cx="736600" cy="259045"/>
    <xdr:sp macro="" textlink="">
      <xdr:nvSpPr>
        <xdr:cNvPr id="451" name="テキスト ボックス 450"/>
        <xdr:cNvSpPr txBox="1"/>
      </xdr:nvSpPr>
      <xdr:spPr>
        <a:xfrm>
          <a:off x="15798800" y="2962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107379</xdr:rowOff>
    </xdr:from>
    <xdr:to>
      <xdr:col>22</xdr:col>
      <xdr:colOff>203200</xdr:colOff>
      <xdr:row>16</xdr:row>
      <xdr:rowOff>14954</xdr:rowOff>
    </xdr:to>
    <xdr:cxnSp macro="">
      <xdr:nvCxnSpPr>
        <xdr:cNvPr id="452" name="直線コネクタ 451"/>
        <xdr:cNvCxnSpPr/>
      </xdr:nvCxnSpPr>
      <xdr:spPr>
        <a:xfrm>
          <a:off x="14401800" y="2679129"/>
          <a:ext cx="889000" cy="7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103505</xdr:rowOff>
    </xdr:from>
    <xdr:to>
      <xdr:col>22</xdr:col>
      <xdr:colOff>254000</xdr:colOff>
      <xdr:row>17</xdr:row>
      <xdr:rowOff>33655</xdr:rowOff>
    </xdr:to>
    <xdr:sp macro="" textlink="">
      <xdr:nvSpPr>
        <xdr:cNvPr id="453" name="フローチャート : 判断 452"/>
        <xdr:cNvSpPr/>
      </xdr:nvSpPr>
      <xdr:spPr>
        <a:xfrm>
          <a:off x="15240000" y="284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18432</xdr:rowOff>
    </xdr:from>
    <xdr:ext cx="762000" cy="259045"/>
    <xdr:sp macro="" textlink="">
      <xdr:nvSpPr>
        <xdr:cNvPr id="454" name="テキスト ボックス 453"/>
        <xdr:cNvSpPr txBox="1"/>
      </xdr:nvSpPr>
      <xdr:spPr>
        <a:xfrm>
          <a:off x="14909800" y="293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107379</xdr:rowOff>
    </xdr:from>
    <xdr:to>
      <xdr:col>21</xdr:col>
      <xdr:colOff>0</xdr:colOff>
      <xdr:row>15</xdr:row>
      <xdr:rowOff>118237</xdr:rowOff>
    </xdr:to>
    <xdr:cxnSp macro="">
      <xdr:nvCxnSpPr>
        <xdr:cNvPr id="455" name="直線コネクタ 454"/>
        <xdr:cNvCxnSpPr/>
      </xdr:nvCxnSpPr>
      <xdr:spPr>
        <a:xfrm flipV="1">
          <a:off x="13512800" y="2679129"/>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110744</xdr:rowOff>
    </xdr:from>
    <xdr:to>
      <xdr:col>21</xdr:col>
      <xdr:colOff>50800</xdr:colOff>
      <xdr:row>17</xdr:row>
      <xdr:rowOff>40894</xdr:rowOff>
    </xdr:to>
    <xdr:sp macro="" textlink="">
      <xdr:nvSpPr>
        <xdr:cNvPr id="456" name="フローチャート : 判断 455"/>
        <xdr:cNvSpPr/>
      </xdr:nvSpPr>
      <xdr:spPr>
        <a:xfrm>
          <a:off x="14351000" y="28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25671</xdr:rowOff>
    </xdr:from>
    <xdr:ext cx="762000" cy="259045"/>
    <xdr:sp macro="" textlink="">
      <xdr:nvSpPr>
        <xdr:cNvPr id="457" name="テキスト ボックス 456"/>
        <xdr:cNvSpPr txBox="1"/>
      </xdr:nvSpPr>
      <xdr:spPr>
        <a:xfrm>
          <a:off x="14020800" y="294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168053</xdr:rowOff>
    </xdr:from>
    <xdr:to>
      <xdr:col>19</xdr:col>
      <xdr:colOff>533400</xdr:colOff>
      <xdr:row>17</xdr:row>
      <xdr:rowOff>98203</xdr:rowOff>
    </xdr:to>
    <xdr:sp macro="" textlink="">
      <xdr:nvSpPr>
        <xdr:cNvPr id="458" name="フローチャート : 判断 457"/>
        <xdr:cNvSpPr/>
      </xdr:nvSpPr>
      <xdr:spPr>
        <a:xfrm>
          <a:off x="13462000" y="291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82980</xdr:rowOff>
    </xdr:from>
    <xdr:ext cx="762000" cy="259045"/>
    <xdr:sp macro="" textlink="">
      <xdr:nvSpPr>
        <xdr:cNvPr id="459" name="テキスト ボックス 458"/>
        <xdr:cNvSpPr txBox="1"/>
      </xdr:nvSpPr>
      <xdr:spPr>
        <a:xfrm>
          <a:off x="13131800" y="29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61405</xdr:rowOff>
    </xdr:from>
    <xdr:to>
      <xdr:col>24</xdr:col>
      <xdr:colOff>609600</xdr:colOff>
      <xdr:row>15</xdr:row>
      <xdr:rowOff>163005</xdr:rowOff>
    </xdr:to>
    <xdr:sp macro="" textlink="">
      <xdr:nvSpPr>
        <xdr:cNvPr id="465" name="円/楕円 464"/>
        <xdr:cNvSpPr/>
      </xdr:nvSpPr>
      <xdr:spPr>
        <a:xfrm>
          <a:off x="16967200" y="263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154132</xdr:rowOff>
    </xdr:from>
    <xdr:ext cx="762000" cy="259045"/>
    <xdr:sp macro="" textlink="">
      <xdr:nvSpPr>
        <xdr:cNvPr id="466" name="将来負担の状況該当値テキスト"/>
        <xdr:cNvSpPr txBox="1"/>
      </xdr:nvSpPr>
      <xdr:spPr>
        <a:xfrm>
          <a:off x="17106900" y="255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70453</xdr:rowOff>
    </xdr:from>
    <xdr:to>
      <xdr:col>23</xdr:col>
      <xdr:colOff>457200</xdr:colOff>
      <xdr:row>16</xdr:row>
      <xdr:rowOff>603</xdr:rowOff>
    </xdr:to>
    <xdr:sp macro="" textlink="">
      <xdr:nvSpPr>
        <xdr:cNvPr id="467" name="円/楕円 466"/>
        <xdr:cNvSpPr/>
      </xdr:nvSpPr>
      <xdr:spPr>
        <a:xfrm>
          <a:off x="16129000" y="264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10780</xdr:rowOff>
    </xdr:from>
    <xdr:ext cx="736600" cy="259045"/>
    <xdr:sp macro="" textlink="">
      <xdr:nvSpPr>
        <xdr:cNvPr id="468" name="テキスト ボックス 467"/>
        <xdr:cNvSpPr txBox="1"/>
      </xdr:nvSpPr>
      <xdr:spPr>
        <a:xfrm>
          <a:off x="15798800" y="2411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135604</xdr:rowOff>
    </xdr:from>
    <xdr:to>
      <xdr:col>22</xdr:col>
      <xdr:colOff>254000</xdr:colOff>
      <xdr:row>16</xdr:row>
      <xdr:rowOff>65754</xdr:rowOff>
    </xdr:to>
    <xdr:sp macro="" textlink="">
      <xdr:nvSpPr>
        <xdr:cNvPr id="469" name="円/楕円 468"/>
        <xdr:cNvSpPr/>
      </xdr:nvSpPr>
      <xdr:spPr>
        <a:xfrm>
          <a:off x="15240000" y="270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75931</xdr:rowOff>
    </xdr:from>
    <xdr:ext cx="762000" cy="259045"/>
    <xdr:sp macro="" textlink="">
      <xdr:nvSpPr>
        <xdr:cNvPr id="470" name="テキスト ボックス 469"/>
        <xdr:cNvSpPr txBox="1"/>
      </xdr:nvSpPr>
      <xdr:spPr>
        <a:xfrm>
          <a:off x="14909800" y="247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30.9</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56579</xdr:rowOff>
    </xdr:from>
    <xdr:to>
      <xdr:col>21</xdr:col>
      <xdr:colOff>50800</xdr:colOff>
      <xdr:row>15</xdr:row>
      <xdr:rowOff>158179</xdr:rowOff>
    </xdr:to>
    <xdr:sp macro="" textlink="">
      <xdr:nvSpPr>
        <xdr:cNvPr id="471" name="円/楕円 470"/>
        <xdr:cNvSpPr/>
      </xdr:nvSpPr>
      <xdr:spPr>
        <a:xfrm>
          <a:off x="14351000" y="262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168356</xdr:rowOff>
    </xdr:from>
    <xdr:ext cx="762000" cy="259045"/>
    <xdr:sp macro="" textlink="">
      <xdr:nvSpPr>
        <xdr:cNvPr id="472" name="テキスト ボックス 471"/>
        <xdr:cNvSpPr txBox="1"/>
      </xdr:nvSpPr>
      <xdr:spPr>
        <a:xfrm>
          <a:off x="14020800" y="239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67437</xdr:rowOff>
    </xdr:from>
    <xdr:to>
      <xdr:col>19</xdr:col>
      <xdr:colOff>533400</xdr:colOff>
      <xdr:row>15</xdr:row>
      <xdr:rowOff>169037</xdr:rowOff>
    </xdr:to>
    <xdr:sp macro="" textlink="">
      <xdr:nvSpPr>
        <xdr:cNvPr id="473" name="円/楕円 472"/>
        <xdr:cNvSpPr/>
      </xdr:nvSpPr>
      <xdr:spPr>
        <a:xfrm>
          <a:off x="13462000" y="263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7764</xdr:rowOff>
    </xdr:from>
    <xdr:ext cx="762000" cy="259045"/>
    <xdr:sp macro="" textlink="">
      <xdr:nvSpPr>
        <xdr:cNvPr id="474" name="テキスト ボックス 473"/>
        <xdr:cNvSpPr txBox="1"/>
      </xdr:nvSpPr>
      <xdr:spPr>
        <a:xfrm>
          <a:off x="13131800" y="2408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熊本県氷川町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12,381
12,251
33.36
7,920,463
7,335,094
421,162
4,180,473
6,438,398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18.6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j-ea"/>
              <a:ea typeface="+mj-ea"/>
              <a:cs typeface="+mn-cs"/>
            </a:rPr>
            <a:t>　</a:t>
          </a:r>
          <a:r>
            <a:rPr kumimoji="1" lang="ja-JP" altLang="ja-JP" sz="1400">
              <a:solidFill>
                <a:schemeClr val="dk1"/>
              </a:solidFill>
              <a:effectLst/>
              <a:latin typeface="+mj-ea"/>
              <a:ea typeface="+mj-ea"/>
              <a:cs typeface="+mn-cs"/>
            </a:rPr>
            <a:t>平成</a:t>
          </a:r>
          <a:r>
            <a:rPr kumimoji="1" lang="en-US" altLang="ja-JP" sz="1400">
              <a:solidFill>
                <a:schemeClr val="dk1"/>
              </a:solidFill>
              <a:effectLst/>
              <a:latin typeface="+mj-ea"/>
              <a:ea typeface="+mj-ea"/>
              <a:cs typeface="+mn-cs"/>
            </a:rPr>
            <a:t>17</a:t>
          </a:r>
          <a:r>
            <a:rPr kumimoji="1" lang="ja-JP" altLang="ja-JP" sz="1400">
              <a:solidFill>
                <a:schemeClr val="dk1"/>
              </a:solidFill>
              <a:effectLst/>
              <a:latin typeface="+mj-ea"/>
              <a:ea typeface="+mj-ea"/>
              <a:cs typeface="+mn-cs"/>
            </a:rPr>
            <a:t>年度の合併当初から行政改革プランに基づく人員の削減を行った結果、プランの目標値を達成しており、全国、県平均を大きく下回っている。職員数増や給与改定による給与費等の伸びを受け類似団体平均を</a:t>
          </a:r>
          <a:r>
            <a:rPr kumimoji="1" lang="en-US" altLang="ja-JP" sz="1400">
              <a:solidFill>
                <a:schemeClr val="dk1"/>
              </a:solidFill>
              <a:effectLst/>
              <a:latin typeface="+mj-ea"/>
              <a:ea typeface="+mj-ea"/>
              <a:cs typeface="+mn-cs"/>
            </a:rPr>
            <a:t>1.1</a:t>
          </a:r>
          <a:r>
            <a:rPr kumimoji="1" lang="ja-JP" altLang="en-US" sz="1400">
              <a:solidFill>
                <a:sysClr val="windowText" lastClr="000000"/>
              </a:solidFill>
              <a:effectLst/>
              <a:latin typeface="+mj-ea"/>
              <a:ea typeface="+mj-ea"/>
              <a:cs typeface="+mn-cs"/>
            </a:rPr>
            <a:t>ポイント</a:t>
          </a:r>
          <a:r>
            <a:rPr kumimoji="1" lang="ja-JP" altLang="ja-JP" sz="1400">
              <a:solidFill>
                <a:schemeClr val="dk1"/>
              </a:solidFill>
              <a:effectLst/>
              <a:latin typeface="+mj-ea"/>
              <a:ea typeface="+mj-ea"/>
              <a:cs typeface="+mn-cs"/>
            </a:rPr>
            <a:t>上回る結果となったが、概ね適正な水準を維持している。権限移譲等により町の事務量は増加傾向にあるが、今後も、引き続き適正な人員管理を進めていく。</a:t>
          </a:r>
          <a:endParaRPr lang="ja-JP" altLang="ja-JP" sz="1800">
            <a:effectLst/>
            <a:latin typeface="+mj-ea"/>
            <a:ea typeface="+mj-ea"/>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69850</xdr:rowOff>
    </xdr:from>
    <xdr:to>
      <xdr:col>7</xdr:col>
      <xdr:colOff>15875</xdr:colOff>
      <xdr:row>42</xdr:row>
      <xdr:rowOff>83457</xdr:rowOff>
    </xdr:to>
    <xdr:cxnSp macro="">
      <xdr:nvCxnSpPr>
        <xdr:cNvPr id="63" name="直線コネクタ 62"/>
        <xdr:cNvCxnSpPr/>
      </xdr:nvCxnSpPr>
      <xdr:spPr>
        <a:xfrm flipV="1">
          <a:off x="4826000" y="5727700"/>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55534</xdr:rowOff>
    </xdr:from>
    <xdr:ext cx="762000" cy="259045"/>
    <xdr:sp macro="" textlink="">
      <xdr:nvSpPr>
        <xdr:cNvPr id="64" name="人件費最小値テキスト"/>
        <xdr:cNvSpPr txBox="1"/>
      </xdr:nvSpPr>
      <xdr:spPr>
        <a:xfrm>
          <a:off x="4914900" y="725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42</xdr:row>
      <xdr:rowOff>83457</xdr:rowOff>
    </xdr:from>
    <xdr:to>
      <xdr:col>7</xdr:col>
      <xdr:colOff>104775</xdr:colOff>
      <xdr:row>42</xdr:row>
      <xdr:rowOff>83457</xdr:rowOff>
    </xdr:to>
    <xdr:cxnSp macro="">
      <xdr:nvCxnSpPr>
        <xdr:cNvPr id="65" name="直線コネクタ 64"/>
        <xdr:cNvCxnSpPr/>
      </xdr:nvCxnSpPr>
      <xdr:spPr>
        <a:xfrm>
          <a:off x="4737100" y="72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156227</xdr:rowOff>
    </xdr:from>
    <xdr:ext cx="762000" cy="259045"/>
    <xdr:sp macro="" textlink="">
      <xdr:nvSpPr>
        <xdr:cNvPr id="66"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33</xdr:row>
      <xdr:rowOff>69850</xdr:rowOff>
    </xdr:from>
    <xdr:to>
      <xdr:col>7</xdr:col>
      <xdr:colOff>104775</xdr:colOff>
      <xdr:row>33</xdr:row>
      <xdr:rowOff>69850</xdr:rowOff>
    </xdr:to>
    <xdr:cxnSp macro="">
      <xdr:nvCxnSpPr>
        <xdr:cNvPr id="67" name="直線コネクタ 66"/>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116115</xdr:rowOff>
    </xdr:from>
    <xdr:to>
      <xdr:col>7</xdr:col>
      <xdr:colOff>15875</xdr:colOff>
      <xdr:row>38</xdr:row>
      <xdr:rowOff>127000</xdr:rowOff>
    </xdr:to>
    <xdr:cxnSp macro="">
      <xdr:nvCxnSpPr>
        <xdr:cNvPr id="68" name="直線コネクタ 67"/>
        <xdr:cNvCxnSpPr/>
      </xdr:nvCxnSpPr>
      <xdr:spPr>
        <a:xfrm>
          <a:off x="3987800" y="66312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144434</xdr:rowOff>
    </xdr:from>
    <xdr:ext cx="762000" cy="259045"/>
    <xdr:sp macro="" textlink="">
      <xdr:nvSpPr>
        <xdr:cNvPr id="69" name="人件費平均値テキスト"/>
        <xdr:cNvSpPr txBox="1"/>
      </xdr:nvSpPr>
      <xdr:spPr>
        <a:xfrm>
          <a:off x="4914900" y="6316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127907</xdr:rowOff>
    </xdr:from>
    <xdr:to>
      <xdr:col>7</xdr:col>
      <xdr:colOff>66675</xdr:colOff>
      <xdr:row>38</xdr:row>
      <xdr:rowOff>58057</xdr:rowOff>
    </xdr:to>
    <xdr:sp macro="" textlink="">
      <xdr:nvSpPr>
        <xdr:cNvPr id="70" name="フローチャート : 判断 69"/>
        <xdr:cNvSpPr/>
      </xdr:nvSpPr>
      <xdr:spPr>
        <a:xfrm>
          <a:off x="47752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50800</xdr:rowOff>
    </xdr:from>
    <xdr:to>
      <xdr:col>5</xdr:col>
      <xdr:colOff>549275</xdr:colOff>
      <xdr:row>38</xdr:row>
      <xdr:rowOff>116115</xdr:rowOff>
    </xdr:to>
    <xdr:cxnSp macro="">
      <xdr:nvCxnSpPr>
        <xdr:cNvPr id="71" name="直線コネクタ 70"/>
        <xdr:cNvCxnSpPr/>
      </xdr:nvCxnSpPr>
      <xdr:spPr>
        <a:xfrm>
          <a:off x="3098800" y="6565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117022</xdr:rowOff>
    </xdr:from>
    <xdr:to>
      <xdr:col>5</xdr:col>
      <xdr:colOff>600075</xdr:colOff>
      <xdr:row>38</xdr:row>
      <xdr:rowOff>47172</xdr:rowOff>
    </xdr:to>
    <xdr:sp macro="" textlink="">
      <xdr:nvSpPr>
        <xdr:cNvPr id="72" name="フローチャート : 判断 71"/>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57349</xdr:rowOff>
    </xdr:from>
    <xdr:ext cx="736600" cy="259045"/>
    <xdr:sp macro="" textlink="">
      <xdr:nvSpPr>
        <xdr:cNvPr id="73" name="テキスト ボックス 72"/>
        <xdr:cNvSpPr txBox="1"/>
      </xdr:nvSpPr>
      <xdr:spPr>
        <a:xfrm>
          <a:off x="3606800" y="622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146050</xdr:rowOff>
    </xdr:from>
    <xdr:to>
      <xdr:col>4</xdr:col>
      <xdr:colOff>346075</xdr:colOff>
      <xdr:row>38</xdr:row>
      <xdr:rowOff>50800</xdr:rowOff>
    </xdr:to>
    <xdr:cxnSp macro="">
      <xdr:nvCxnSpPr>
        <xdr:cNvPr id="74" name="直線コネクタ 73"/>
        <xdr:cNvCxnSpPr/>
      </xdr:nvCxnSpPr>
      <xdr:spPr>
        <a:xfrm>
          <a:off x="2209800" y="6489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21772</xdr:rowOff>
    </xdr:from>
    <xdr:to>
      <xdr:col>4</xdr:col>
      <xdr:colOff>396875</xdr:colOff>
      <xdr:row>38</xdr:row>
      <xdr:rowOff>123372</xdr:rowOff>
    </xdr:to>
    <xdr:sp macro="" textlink="">
      <xdr:nvSpPr>
        <xdr:cNvPr id="75" name="フローチャート : 判断 74"/>
        <xdr:cNvSpPr/>
      </xdr:nvSpPr>
      <xdr:spPr>
        <a:xfrm>
          <a:off x="3048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108149</xdr:rowOff>
    </xdr:from>
    <xdr:ext cx="762000" cy="259045"/>
    <xdr:sp macro="" textlink="">
      <xdr:nvSpPr>
        <xdr:cNvPr id="76" name="テキスト ボックス 75"/>
        <xdr:cNvSpPr txBox="1"/>
      </xdr:nvSpPr>
      <xdr:spPr>
        <a:xfrm>
          <a:off x="2717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146050</xdr:rowOff>
    </xdr:from>
    <xdr:to>
      <xdr:col>3</xdr:col>
      <xdr:colOff>142875</xdr:colOff>
      <xdr:row>37</xdr:row>
      <xdr:rowOff>146050</xdr:rowOff>
    </xdr:to>
    <xdr:cxnSp macro="">
      <xdr:nvCxnSpPr>
        <xdr:cNvPr id="77" name="直線コネクタ 76"/>
        <xdr:cNvCxnSpPr/>
      </xdr:nvCxnSpPr>
      <xdr:spPr>
        <a:xfrm>
          <a:off x="1320800" y="648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138793</xdr:rowOff>
    </xdr:from>
    <xdr:to>
      <xdr:col>3</xdr:col>
      <xdr:colOff>193675</xdr:colOff>
      <xdr:row>38</xdr:row>
      <xdr:rowOff>68943</xdr:rowOff>
    </xdr:to>
    <xdr:sp macro="" textlink="">
      <xdr:nvSpPr>
        <xdr:cNvPr id="78" name="フローチャート : 判断 77"/>
        <xdr:cNvSpPr/>
      </xdr:nvSpPr>
      <xdr:spPr>
        <a:xfrm>
          <a:off x="2159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53720</xdr:rowOff>
    </xdr:from>
    <xdr:ext cx="762000" cy="259045"/>
    <xdr:sp macro="" textlink="">
      <xdr:nvSpPr>
        <xdr:cNvPr id="79" name="テキスト ボックス 78"/>
        <xdr:cNvSpPr txBox="1"/>
      </xdr:nvSpPr>
      <xdr:spPr>
        <a:xfrm>
          <a:off x="1828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32657</xdr:rowOff>
    </xdr:from>
    <xdr:to>
      <xdr:col>1</xdr:col>
      <xdr:colOff>676275</xdr:colOff>
      <xdr:row>38</xdr:row>
      <xdr:rowOff>134257</xdr:rowOff>
    </xdr:to>
    <xdr:sp macro="" textlink="">
      <xdr:nvSpPr>
        <xdr:cNvPr id="80" name="フローチャート : 判断 79"/>
        <xdr:cNvSpPr/>
      </xdr:nvSpPr>
      <xdr:spPr>
        <a:xfrm>
          <a:off x="1270000" y="654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119034</xdr:rowOff>
    </xdr:from>
    <xdr:ext cx="762000" cy="259045"/>
    <xdr:sp macro="" textlink="">
      <xdr:nvSpPr>
        <xdr:cNvPr id="81" name="テキスト ボックス 80"/>
        <xdr:cNvSpPr txBox="1"/>
      </xdr:nvSpPr>
      <xdr:spPr>
        <a:xfrm>
          <a:off x="93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76200</xdr:rowOff>
    </xdr:from>
    <xdr:to>
      <xdr:col>7</xdr:col>
      <xdr:colOff>66675</xdr:colOff>
      <xdr:row>39</xdr:row>
      <xdr:rowOff>6350</xdr:rowOff>
    </xdr:to>
    <xdr:sp macro="" textlink="">
      <xdr:nvSpPr>
        <xdr:cNvPr id="87" name="円/楕円 86"/>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48277</xdr:rowOff>
    </xdr:from>
    <xdr:ext cx="762000" cy="259045"/>
    <xdr:sp macro="" textlink="">
      <xdr:nvSpPr>
        <xdr:cNvPr id="88" name="人件費該当値テキスト"/>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65315</xdr:rowOff>
    </xdr:from>
    <xdr:to>
      <xdr:col>5</xdr:col>
      <xdr:colOff>600075</xdr:colOff>
      <xdr:row>38</xdr:row>
      <xdr:rowOff>166915</xdr:rowOff>
    </xdr:to>
    <xdr:sp macro="" textlink="">
      <xdr:nvSpPr>
        <xdr:cNvPr id="89" name="円/楕円 88"/>
        <xdr:cNvSpPr/>
      </xdr:nvSpPr>
      <xdr:spPr>
        <a:xfrm>
          <a:off x="3937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151692</xdr:rowOff>
    </xdr:from>
    <xdr:ext cx="736600" cy="259045"/>
    <xdr:sp macro="" textlink="">
      <xdr:nvSpPr>
        <xdr:cNvPr id="90" name="テキスト ボックス 89"/>
        <xdr:cNvSpPr txBox="1"/>
      </xdr:nvSpPr>
      <xdr:spPr>
        <a:xfrm>
          <a:off x="3606800" y="6666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0</xdr:rowOff>
    </xdr:from>
    <xdr:to>
      <xdr:col>4</xdr:col>
      <xdr:colOff>396875</xdr:colOff>
      <xdr:row>38</xdr:row>
      <xdr:rowOff>101600</xdr:rowOff>
    </xdr:to>
    <xdr:sp macro="" textlink="">
      <xdr:nvSpPr>
        <xdr:cNvPr id="91" name="円/楕円 90"/>
        <xdr:cNvSpPr/>
      </xdr:nvSpPr>
      <xdr:spPr>
        <a:xfrm>
          <a:off x="3048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111777</xdr:rowOff>
    </xdr:from>
    <xdr:ext cx="762000" cy="259045"/>
    <xdr:sp macro="" textlink="">
      <xdr:nvSpPr>
        <xdr:cNvPr id="92" name="テキスト ボックス 91"/>
        <xdr:cNvSpPr txBox="1"/>
      </xdr:nvSpPr>
      <xdr:spPr>
        <a:xfrm>
          <a:off x="2717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95250</xdr:rowOff>
    </xdr:from>
    <xdr:to>
      <xdr:col>3</xdr:col>
      <xdr:colOff>193675</xdr:colOff>
      <xdr:row>38</xdr:row>
      <xdr:rowOff>25400</xdr:rowOff>
    </xdr:to>
    <xdr:sp macro="" textlink="">
      <xdr:nvSpPr>
        <xdr:cNvPr id="93" name="円/楕円 92"/>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35577</xdr:rowOff>
    </xdr:from>
    <xdr:ext cx="762000" cy="259045"/>
    <xdr:sp macro="" textlink="">
      <xdr:nvSpPr>
        <xdr:cNvPr id="94" name="テキスト ボックス 93"/>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95250</xdr:rowOff>
    </xdr:from>
    <xdr:to>
      <xdr:col>1</xdr:col>
      <xdr:colOff>676275</xdr:colOff>
      <xdr:row>38</xdr:row>
      <xdr:rowOff>25400</xdr:rowOff>
    </xdr:to>
    <xdr:sp macro="" textlink="">
      <xdr:nvSpPr>
        <xdr:cNvPr id="95" name="円/楕円 94"/>
        <xdr:cNvSpPr/>
      </xdr:nvSpPr>
      <xdr:spPr>
        <a:xfrm>
          <a:off x="1270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35577</xdr:rowOff>
    </xdr:from>
    <xdr:ext cx="762000" cy="259045"/>
    <xdr:sp macro="" textlink="">
      <xdr:nvSpPr>
        <xdr:cNvPr id="96" name="テキスト ボックス 95"/>
        <xdr:cNvSpPr txBox="1"/>
      </xdr:nvSpPr>
      <xdr:spPr>
        <a:xfrm>
          <a:off x="939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類似団体の平均値と比較してやや低い数値で推移してきており、平成</a:t>
          </a:r>
          <a:r>
            <a:rPr kumimoji="1" lang="en-US" altLang="ja-JP" sz="1200">
              <a:solidFill>
                <a:schemeClr val="dk1"/>
              </a:solidFill>
              <a:effectLst/>
              <a:latin typeface="+mn-ea"/>
              <a:ea typeface="+mn-ea"/>
              <a:cs typeface="+mn-cs"/>
            </a:rPr>
            <a:t>28</a:t>
          </a:r>
          <a:r>
            <a:rPr kumimoji="1" lang="ja-JP" altLang="ja-JP" sz="1200">
              <a:solidFill>
                <a:schemeClr val="dk1"/>
              </a:solidFill>
              <a:effectLst/>
              <a:latin typeface="+mn-ea"/>
              <a:ea typeface="+mn-ea"/>
              <a:cs typeface="+mn-cs"/>
            </a:rPr>
            <a:t>年度は前年度から</a:t>
          </a:r>
          <a:r>
            <a:rPr kumimoji="1" lang="en-US" altLang="ja-JP" sz="1200">
              <a:solidFill>
                <a:sysClr val="windowText" lastClr="000000"/>
              </a:solidFill>
              <a:effectLst/>
              <a:latin typeface="+mn-ea"/>
              <a:ea typeface="+mn-ea"/>
              <a:cs typeface="+mn-cs"/>
            </a:rPr>
            <a:t>0.8</a:t>
          </a:r>
          <a:r>
            <a:rPr kumimoji="1" lang="ja-JP" altLang="en-US" sz="1200">
              <a:solidFill>
                <a:sysClr val="windowText" lastClr="000000"/>
              </a:solidFill>
              <a:effectLst/>
              <a:latin typeface="+mn-ea"/>
              <a:ea typeface="+mn-ea"/>
              <a:cs typeface="+mn-cs"/>
            </a:rPr>
            <a:t>ポイント</a:t>
          </a:r>
          <a:r>
            <a:rPr kumimoji="1" lang="ja-JP" altLang="en-US" sz="1200">
              <a:solidFill>
                <a:schemeClr val="dk1"/>
              </a:solidFill>
              <a:effectLst/>
              <a:latin typeface="+mn-ea"/>
              <a:ea typeface="+mn-ea"/>
              <a:cs typeface="+mn-cs"/>
            </a:rPr>
            <a:t>上昇</a:t>
          </a:r>
          <a:r>
            <a:rPr kumimoji="1" lang="ja-JP" altLang="ja-JP" sz="1200">
              <a:solidFill>
                <a:schemeClr val="dk1"/>
              </a:solidFill>
              <a:effectLst/>
              <a:latin typeface="+mn-ea"/>
              <a:ea typeface="+mn-ea"/>
              <a:cs typeface="+mn-cs"/>
            </a:rPr>
            <a:t>した。決算額自体は</a:t>
          </a:r>
          <a:r>
            <a:rPr kumimoji="1" lang="ja-JP" altLang="en-US" sz="1200">
              <a:solidFill>
                <a:schemeClr val="dk1"/>
              </a:solidFill>
              <a:effectLst/>
              <a:latin typeface="+mn-ea"/>
              <a:ea typeface="+mn-ea"/>
              <a:cs typeface="+mn-cs"/>
            </a:rPr>
            <a:t>平成</a:t>
          </a:r>
          <a:r>
            <a:rPr kumimoji="1" lang="en-US" altLang="ja-JP" sz="1200">
              <a:solidFill>
                <a:schemeClr val="dk1"/>
              </a:solidFill>
              <a:effectLst/>
              <a:latin typeface="+mn-ea"/>
              <a:ea typeface="+mn-ea"/>
              <a:cs typeface="+mn-cs"/>
            </a:rPr>
            <a:t>28</a:t>
          </a:r>
          <a:r>
            <a:rPr kumimoji="1" lang="ja-JP" altLang="en-US" sz="1200">
              <a:solidFill>
                <a:schemeClr val="dk1"/>
              </a:solidFill>
              <a:effectLst/>
              <a:latin typeface="+mn-ea"/>
              <a:ea typeface="+mn-ea"/>
              <a:cs typeface="+mn-cs"/>
            </a:rPr>
            <a:t>年熊本地震による損壊家屋解体撤去費（</a:t>
          </a:r>
          <a:r>
            <a:rPr kumimoji="1" lang="en-US" altLang="ja-JP" sz="1200">
              <a:solidFill>
                <a:schemeClr val="dk1"/>
              </a:solidFill>
              <a:effectLst/>
              <a:latin typeface="+mn-ea"/>
              <a:ea typeface="+mn-ea"/>
              <a:cs typeface="+mn-cs"/>
            </a:rPr>
            <a:t>325</a:t>
          </a:r>
          <a:r>
            <a:rPr kumimoji="1" lang="ja-JP" altLang="en-US" sz="1200">
              <a:solidFill>
                <a:schemeClr val="dk1"/>
              </a:solidFill>
              <a:effectLst/>
              <a:latin typeface="+mn-ea"/>
              <a:ea typeface="+mn-ea"/>
              <a:cs typeface="+mn-cs"/>
            </a:rPr>
            <a:t>百万円）や災害廃棄物処理（</a:t>
          </a:r>
          <a:r>
            <a:rPr kumimoji="1" lang="en-US" altLang="ja-JP" sz="1200">
              <a:solidFill>
                <a:schemeClr val="dk1"/>
              </a:solidFill>
              <a:effectLst/>
              <a:latin typeface="+mn-ea"/>
              <a:ea typeface="+mn-ea"/>
              <a:cs typeface="+mn-cs"/>
            </a:rPr>
            <a:t>14</a:t>
          </a:r>
          <a:r>
            <a:rPr kumimoji="1" lang="ja-JP" altLang="en-US" sz="1200">
              <a:solidFill>
                <a:schemeClr val="dk1"/>
              </a:solidFill>
              <a:effectLst/>
              <a:latin typeface="+mn-ea"/>
              <a:ea typeface="+mn-ea"/>
              <a:cs typeface="+mn-cs"/>
            </a:rPr>
            <a:t>百万円）</a:t>
          </a:r>
          <a:r>
            <a:rPr kumimoji="1" lang="ja-JP" altLang="ja-JP" sz="1200">
              <a:solidFill>
                <a:schemeClr val="dk1"/>
              </a:solidFill>
              <a:effectLst/>
              <a:latin typeface="+mn-ea"/>
              <a:ea typeface="+mn-ea"/>
              <a:cs typeface="+mn-cs"/>
            </a:rPr>
            <a:t>などにより増加し、経常経費について</a:t>
          </a:r>
          <a:r>
            <a:rPr kumimoji="1" lang="ja-JP" altLang="en-US" sz="1200">
              <a:solidFill>
                <a:schemeClr val="dk1"/>
              </a:solidFill>
              <a:effectLst/>
              <a:latin typeface="+mn-ea"/>
              <a:ea typeface="+mn-ea"/>
              <a:cs typeface="+mn-cs"/>
            </a:rPr>
            <a:t>も</a:t>
          </a:r>
          <a:r>
            <a:rPr kumimoji="1" lang="ja-JP"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ＩＣＴ借上料（</a:t>
          </a:r>
          <a:r>
            <a:rPr kumimoji="1" lang="en-US" altLang="ja-JP" sz="1200">
              <a:solidFill>
                <a:schemeClr val="dk1"/>
              </a:solidFill>
              <a:effectLst/>
              <a:latin typeface="+mn-ea"/>
              <a:ea typeface="+mn-ea"/>
              <a:cs typeface="+mn-cs"/>
            </a:rPr>
            <a:t>7</a:t>
          </a:r>
          <a:r>
            <a:rPr kumimoji="1" lang="ja-JP" altLang="en-US" sz="1200">
              <a:solidFill>
                <a:schemeClr val="dk1"/>
              </a:solidFill>
              <a:effectLst/>
              <a:latin typeface="+mn-ea"/>
              <a:ea typeface="+mn-ea"/>
              <a:cs typeface="+mn-cs"/>
            </a:rPr>
            <a:t>百万円）や防災無線個別受信機購入費（</a:t>
          </a:r>
          <a:r>
            <a:rPr kumimoji="1" lang="en-US" altLang="ja-JP" sz="1200">
              <a:solidFill>
                <a:schemeClr val="dk1"/>
              </a:solidFill>
              <a:effectLst/>
              <a:latin typeface="+mn-ea"/>
              <a:ea typeface="+mn-ea"/>
              <a:cs typeface="+mn-cs"/>
            </a:rPr>
            <a:t>4</a:t>
          </a:r>
          <a:r>
            <a:rPr kumimoji="1" lang="ja-JP" altLang="en-US" sz="1200">
              <a:solidFill>
                <a:schemeClr val="dk1"/>
              </a:solidFill>
              <a:effectLst/>
              <a:latin typeface="+mn-ea"/>
              <a:ea typeface="+mn-ea"/>
              <a:cs typeface="+mn-cs"/>
            </a:rPr>
            <a:t>百万円）などにより増加している。</a:t>
          </a:r>
          <a:r>
            <a:rPr kumimoji="1" lang="ja-JP" altLang="ja-JP" sz="1200">
              <a:solidFill>
                <a:schemeClr val="dk1"/>
              </a:solidFill>
              <a:effectLst/>
              <a:latin typeface="+mn-ea"/>
              <a:ea typeface="+mn-ea"/>
              <a:cs typeface="+mn-cs"/>
            </a:rPr>
            <a:t>従来から支出抑制を進めてはいるが、需用費や委託料などの経常経費削減に引き続き重点を置き、前年比</a:t>
          </a:r>
          <a:r>
            <a:rPr kumimoji="1" lang="en-US" altLang="ja-JP" sz="1200">
              <a:solidFill>
                <a:schemeClr val="dk1"/>
              </a:solidFill>
              <a:effectLst/>
              <a:latin typeface="+mn-ea"/>
              <a:ea typeface="+mn-ea"/>
              <a:cs typeface="+mn-cs"/>
            </a:rPr>
            <a:t>1</a:t>
          </a:r>
          <a:r>
            <a:rPr kumimoji="1" lang="ja-JP" altLang="ja-JP" sz="1200">
              <a:solidFill>
                <a:schemeClr val="dk1"/>
              </a:solidFill>
              <a:effectLst/>
              <a:latin typeface="+mn-ea"/>
              <a:ea typeface="+mn-ea"/>
              <a:cs typeface="+mn-cs"/>
            </a:rPr>
            <a:t>％減の目標達成を図るとともに、徹底した事務事業の合理化を進める。</a:t>
          </a:r>
          <a:endParaRPr lang="ja-JP" altLang="ja-JP" sz="1600">
            <a:effectLst/>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26307</xdr:rowOff>
    </xdr:from>
    <xdr:to>
      <xdr:col>24</xdr:col>
      <xdr:colOff>31750</xdr:colOff>
      <xdr:row>21</xdr:row>
      <xdr:rowOff>37193</xdr:rowOff>
    </xdr:to>
    <xdr:cxnSp macro="">
      <xdr:nvCxnSpPr>
        <xdr:cNvPr id="126" name="直線コネクタ 125"/>
        <xdr:cNvCxnSpPr/>
      </xdr:nvCxnSpPr>
      <xdr:spPr>
        <a:xfrm flipV="1">
          <a:off x="16510000" y="22551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9270</xdr:rowOff>
    </xdr:from>
    <xdr:ext cx="762000" cy="259045"/>
    <xdr:sp macro="" textlink="">
      <xdr:nvSpPr>
        <xdr:cNvPr id="127" name="物件費最小値テキスト"/>
        <xdr:cNvSpPr txBox="1"/>
      </xdr:nvSpPr>
      <xdr:spPr>
        <a:xfrm>
          <a:off x="16598900" y="36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a:t>
          </a:r>
          <a:endParaRPr kumimoji="1" lang="ja-JP" altLang="en-US" sz="1000" b="1">
            <a:latin typeface="ＭＳ Ｐゴシック"/>
          </a:endParaRPr>
        </a:p>
      </xdr:txBody>
    </xdr:sp>
    <xdr:clientData/>
  </xdr:oneCellAnchor>
  <xdr:twoCellAnchor>
    <xdr:from>
      <xdr:col>23</xdr:col>
      <xdr:colOff>628650</xdr:colOff>
      <xdr:row>21</xdr:row>
      <xdr:rowOff>37193</xdr:rowOff>
    </xdr:from>
    <xdr:to>
      <xdr:col>24</xdr:col>
      <xdr:colOff>120650</xdr:colOff>
      <xdr:row>21</xdr:row>
      <xdr:rowOff>37193</xdr:rowOff>
    </xdr:to>
    <xdr:cxnSp macro="">
      <xdr:nvCxnSpPr>
        <xdr:cNvPr id="128" name="直線コネクタ 127"/>
        <xdr:cNvCxnSpPr/>
      </xdr:nvCxnSpPr>
      <xdr:spPr>
        <a:xfrm>
          <a:off x="16421100" y="363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112684</xdr:rowOff>
    </xdr:from>
    <xdr:ext cx="762000" cy="259045"/>
    <xdr:sp macro="" textlink="">
      <xdr:nvSpPr>
        <xdr:cNvPr id="129" name="物件費最大値テキスト"/>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26307</xdr:rowOff>
    </xdr:from>
    <xdr:to>
      <xdr:col>24</xdr:col>
      <xdr:colOff>120650</xdr:colOff>
      <xdr:row>13</xdr:row>
      <xdr:rowOff>26307</xdr:rowOff>
    </xdr:to>
    <xdr:cxnSp macro="">
      <xdr:nvCxnSpPr>
        <xdr:cNvPr id="130" name="直線コネクタ 129"/>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45357</xdr:rowOff>
    </xdr:from>
    <xdr:to>
      <xdr:col>24</xdr:col>
      <xdr:colOff>31750</xdr:colOff>
      <xdr:row>16</xdr:row>
      <xdr:rowOff>132443</xdr:rowOff>
    </xdr:to>
    <xdr:cxnSp macro="">
      <xdr:nvCxnSpPr>
        <xdr:cNvPr id="131" name="直線コネクタ 130"/>
        <xdr:cNvCxnSpPr/>
      </xdr:nvCxnSpPr>
      <xdr:spPr>
        <a:xfrm>
          <a:off x="15671800" y="2788557"/>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108148</xdr:rowOff>
    </xdr:from>
    <xdr:ext cx="762000" cy="259045"/>
    <xdr:sp macro="" textlink="">
      <xdr:nvSpPr>
        <xdr:cNvPr id="132" name="物件費平均値テキスト"/>
        <xdr:cNvSpPr txBox="1"/>
      </xdr:nvSpPr>
      <xdr:spPr>
        <a:xfrm>
          <a:off x="16598900" y="2851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3" name="フローチャート : 判断 132"/>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45357</xdr:rowOff>
    </xdr:from>
    <xdr:to>
      <xdr:col>22</xdr:col>
      <xdr:colOff>565150</xdr:colOff>
      <xdr:row>16</xdr:row>
      <xdr:rowOff>56243</xdr:rowOff>
    </xdr:to>
    <xdr:cxnSp macro="">
      <xdr:nvCxnSpPr>
        <xdr:cNvPr id="134" name="直線コネクタ 133"/>
        <xdr:cNvCxnSpPr/>
      </xdr:nvCxnSpPr>
      <xdr:spPr>
        <a:xfrm flipV="1">
          <a:off x="14782800" y="2788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81643</xdr:rowOff>
    </xdr:from>
    <xdr:to>
      <xdr:col>22</xdr:col>
      <xdr:colOff>615950</xdr:colOff>
      <xdr:row>17</xdr:row>
      <xdr:rowOff>11793</xdr:rowOff>
    </xdr:to>
    <xdr:sp macro="" textlink="">
      <xdr:nvSpPr>
        <xdr:cNvPr id="135" name="フローチャート : 判断 134"/>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168020</xdr:rowOff>
    </xdr:from>
    <xdr:ext cx="736600" cy="259045"/>
    <xdr:sp macro="" textlink="">
      <xdr:nvSpPr>
        <xdr:cNvPr id="136" name="テキスト ボックス 135"/>
        <xdr:cNvSpPr txBox="1"/>
      </xdr:nvSpPr>
      <xdr:spPr>
        <a:xfrm>
          <a:off x="15290800" y="291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151493</xdr:rowOff>
    </xdr:from>
    <xdr:to>
      <xdr:col>21</xdr:col>
      <xdr:colOff>361950</xdr:colOff>
      <xdr:row>16</xdr:row>
      <xdr:rowOff>56243</xdr:rowOff>
    </xdr:to>
    <xdr:cxnSp macro="">
      <xdr:nvCxnSpPr>
        <xdr:cNvPr id="137" name="直線コネクタ 136"/>
        <xdr:cNvCxnSpPr/>
      </xdr:nvCxnSpPr>
      <xdr:spPr>
        <a:xfrm>
          <a:off x="13893800" y="2723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92529</xdr:rowOff>
    </xdr:from>
    <xdr:to>
      <xdr:col>21</xdr:col>
      <xdr:colOff>412750</xdr:colOff>
      <xdr:row>17</xdr:row>
      <xdr:rowOff>22679</xdr:rowOff>
    </xdr:to>
    <xdr:sp macro="" textlink="">
      <xdr:nvSpPr>
        <xdr:cNvPr id="138" name="フローチャート : 判断 137"/>
        <xdr:cNvSpPr/>
      </xdr:nvSpPr>
      <xdr:spPr>
        <a:xfrm>
          <a:off x="14732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7456</xdr:rowOff>
    </xdr:from>
    <xdr:ext cx="762000" cy="259045"/>
    <xdr:sp macro="" textlink="">
      <xdr:nvSpPr>
        <xdr:cNvPr id="139" name="テキスト ボックス 138"/>
        <xdr:cNvSpPr txBox="1"/>
      </xdr:nvSpPr>
      <xdr:spPr>
        <a:xfrm>
          <a:off x="14401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118836</xdr:rowOff>
    </xdr:from>
    <xdr:to>
      <xdr:col>20</xdr:col>
      <xdr:colOff>158750</xdr:colOff>
      <xdr:row>15</xdr:row>
      <xdr:rowOff>151493</xdr:rowOff>
    </xdr:to>
    <xdr:cxnSp macro="">
      <xdr:nvCxnSpPr>
        <xdr:cNvPr id="140" name="直線コネクタ 139"/>
        <xdr:cNvCxnSpPr/>
      </xdr:nvCxnSpPr>
      <xdr:spPr>
        <a:xfrm>
          <a:off x="13004800" y="26905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166007</xdr:rowOff>
    </xdr:from>
    <xdr:to>
      <xdr:col>20</xdr:col>
      <xdr:colOff>209550</xdr:colOff>
      <xdr:row>16</xdr:row>
      <xdr:rowOff>96157</xdr:rowOff>
    </xdr:to>
    <xdr:sp macro="" textlink="">
      <xdr:nvSpPr>
        <xdr:cNvPr id="141" name="フローチャート : 判断 140"/>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80934</xdr:rowOff>
    </xdr:from>
    <xdr:ext cx="762000" cy="259045"/>
    <xdr:sp macro="" textlink="">
      <xdr:nvSpPr>
        <xdr:cNvPr id="142" name="テキスト ボックス 141"/>
        <xdr:cNvSpPr txBox="1"/>
      </xdr:nvSpPr>
      <xdr:spPr>
        <a:xfrm>
          <a:off x="13512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111579</xdr:rowOff>
    </xdr:from>
    <xdr:to>
      <xdr:col>19</xdr:col>
      <xdr:colOff>6350</xdr:colOff>
      <xdr:row>16</xdr:row>
      <xdr:rowOff>41729</xdr:rowOff>
    </xdr:to>
    <xdr:sp macro="" textlink="">
      <xdr:nvSpPr>
        <xdr:cNvPr id="143" name="フローチャート : 判断 142"/>
        <xdr:cNvSpPr/>
      </xdr:nvSpPr>
      <xdr:spPr>
        <a:xfrm>
          <a:off x="12954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26506</xdr:rowOff>
    </xdr:from>
    <xdr:ext cx="762000" cy="259045"/>
    <xdr:sp macro="" textlink="">
      <xdr:nvSpPr>
        <xdr:cNvPr id="144" name="テキスト ボックス 143"/>
        <xdr:cNvSpPr txBox="1"/>
      </xdr:nvSpPr>
      <xdr:spPr>
        <a:xfrm>
          <a:off x="12623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81643</xdr:rowOff>
    </xdr:from>
    <xdr:to>
      <xdr:col>24</xdr:col>
      <xdr:colOff>82550</xdr:colOff>
      <xdr:row>17</xdr:row>
      <xdr:rowOff>11793</xdr:rowOff>
    </xdr:to>
    <xdr:sp macro="" textlink="">
      <xdr:nvSpPr>
        <xdr:cNvPr id="150" name="円/楕円 149"/>
        <xdr:cNvSpPr/>
      </xdr:nvSpPr>
      <xdr:spPr>
        <a:xfrm>
          <a:off x="164592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98170</xdr:rowOff>
    </xdr:from>
    <xdr:ext cx="762000" cy="259045"/>
    <xdr:sp macro="" textlink="">
      <xdr:nvSpPr>
        <xdr:cNvPr id="151" name="物件費該当値テキスト"/>
        <xdr:cNvSpPr txBox="1"/>
      </xdr:nvSpPr>
      <xdr:spPr>
        <a:xfrm>
          <a:off x="165989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166007</xdr:rowOff>
    </xdr:from>
    <xdr:to>
      <xdr:col>22</xdr:col>
      <xdr:colOff>615950</xdr:colOff>
      <xdr:row>16</xdr:row>
      <xdr:rowOff>96157</xdr:rowOff>
    </xdr:to>
    <xdr:sp macro="" textlink="">
      <xdr:nvSpPr>
        <xdr:cNvPr id="152" name="円/楕円 151"/>
        <xdr:cNvSpPr/>
      </xdr:nvSpPr>
      <xdr:spPr>
        <a:xfrm>
          <a:off x="15621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106334</xdr:rowOff>
    </xdr:from>
    <xdr:ext cx="736600" cy="259045"/>
    <xdr:sp macro="" textlink="">
      <xdr:nvSpPr>
        <xdr:cNvPr id="153" name="テキスト ボックス 152"/>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5443</xdr:rowOff>
    </xdr:from>
    <xdr:to>
      <xdr:col>21</xdr:col>
      <xdr:colOff>412750</xdr:colOff>
      <xdr:row>16</xdr:row>
      <xdr:rowOff>107043</xdr:rowOff>
    </xdr:to>
    <xdr:sp macro="" textlink="">
      <xdr:nvSpPr>
        <xdr:cNvPr id="154" name="円/楕円 153"/>
        <xdr:cNvSpPr/>
      </xdr:nvSpPr>
      <xdr:spPr>
        <a:xfrm>
          <a:off x="147320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117220</xdr:rowOff>
    </xdr:from>
    <xdr:ext cx="762000" cy="259045"/>
    <xdr:sp macro="" textlink="">
      <xdr:nvSpPr>
        <xdr:cNvPr id="155" name="テキスト ボックス 154"/>
        <xdr:cNvSpPr txBox="1"/>
      </xdr:nvSpPr>
      <xdr:spPr>
        <a:xfrm>
          <a:off x="14401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100693</xdr:rowOff>
    </xdr:from>
    <xdr:to>
      <xdr:col>20</xdr:col>
      <xdr:colOff>209550</xdr:colOff>
      <xdr:row>16</xdr:row>
      <xdr:rowOff>30843</xdr:rowOff>
    </xdr:to>
    <xdr:sp macro="" textlink="">
      <xdr:nvSpPr>
        <xdr:cNvPr id="156" name="円/楕円 155"/>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41020</xdr:rowOff>
    </xdr:from>
    <xdr:ext cx="762000" cy="259045"/>
    <xdr:sp macro="" textlink="">
      <xdr:nvSpPr>
        <xdr:cNvPr id="157" name="テキスト ボックス 156"/>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68036</xdr:rowOff>
    </xdr:from>
    <xdr:to>
      <xdr:col>19</xdr:col>
      <xdr:colOff>6350</xdr:colOff>
      <xdr:row>15</xdr:row>
      <xdr:rowOff>169636</xdr:rowOff>
    </xdr:to>
    <xdr:sp macro="" textlink="">
      <xdr:nvSpPr>
        <xdr:cNvPr id="158" name="円/楕円 157"/>
        <xdr:cNvSpPr/>
      </xdr:nvSpPr>
      <xdr:spPr>
        <a:xfrm>
          <a:off x="12954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8363</xdr:rowOff>
    </xdr:from>
    <xdr:ext cx="762000" cy="259045"/>
    <xdr:sp macro="" textlink="">
      <xdr:nvSpPr>
        <xdr:cNvPr id="159" name="テキスト ボックス 158"/>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全国、県平均を大きく下回っている。類似団体との比較では高い水準で推移を続けて</a:t>
          </a:r>
          <a:r>
            <a:rPr kumimoji="1" lang="ja-JP" altLang="en-US" sz="1200">
              <a:solidFill>
                <a:schemeClr val="dk1"/>
              </a:solidFill>
              <a:effectLst/>
              <a:latin typeface="+mn-ea"/>
              <a:ea typeface="+mn-ea"/>
              <a:cs typeface="+mn-cs"/>
            </a:rPr>
            <a:t>おり</a:t>
          </a:r>
          <a:r>
            <a:rPr kumimoji="1" lang="ja-JP" altLang="ja-JP" sz="1200">
              <a:solidFill>
                <a:schemeClr val="dk1"/>
              </a:solidFill>
              <a:effectLst/>
              <a:latin typeface="+mn-ea"/>
              <a:ea typeface="+mn-ea"/>
              <a:cs typeface="+mn-cs"/>
            </a:rPr>
            <a:t>、平成</a:t>
          </a:r>
          <a:r>
            <a:rPr kumimoji="1" lang="en-US" altLang="ja-JP" sz="1200">
              <a:solidFill>
                <a:schemeClr val="dk1"/>
              </a:solidFill>
              <a:effectLst/>
              <a:latin typeface="+mn-ea"/>
              <a:ea typeface="+mn-ea"/>
              <a:cs typeface="+mn-cs"/>
            </a:rPr>
            <a:t>27</a:t>
          </a:r>
          <a:r>
            <a:rPr kumimoji="1" lang="ja-JP" altLang="ja-JP" sz="1200">
              <a:solidFill>
                <a:schemeClr val="dk1"/>
              </a:solidFill>
              <a:effectLst/>
              <a:latin typeface="+mn-ea"/>
              <a:ea typeface="+mn-ea"/>
              <a:cs typeface="+mn-cs"/>
            </a:rPr>
            <a:t>年度</a:t>
          </a:r>
          <a:r>
            <a:rPr kumimoji="1" lang="ja-JP" altLang="ja-JP" sz="1200">
              <a:solidFill>
                <a:sysClr val="windowText" lastClr="000000"/>
              </a:solidFill>
              <a:effectLst/>
              <a:latin typeface="+mn-ea"/>
              <a:ea typeface="+mn-ea"/>
              <a:cs typeface="+mn-cs"/>
            </a:rPr>
            <a:t>で</a:t>
          </a:r>
          <a:r>
            <a:rPr kumimoji="1" lang="en-US" altLang="ja-JP" sz="1200">
              <a:solidFill>
                <a:sysClr val="windowText" lastClr="000000"/>
              </a:solidFill>
              <a:effectLst/>
              <a:latin typeface="+mn-ea"/>
              <a:ea typeface="+mn-ea"/>
              <a:cs typeface="+mn-cs"/>
            </a:rPr>
            <a:t>2.0</a:t>
          </a:r>
          <a:r>
            <a:rPr kumimoji="1" lang="ja-JP" altLang="en-US" sz="1200">
              <a:solidFill>
                <a:sysClr val="windowText" lastClr="000000"/>
              </a:solidFill>
              <a:effectLst/>
              <a:latin typeface="+mn-ea"/>
              <a:ea typeface="+mn-ea"/>
              <a:cs typeface="+mn-cs"/>
            </a:rPr>
            <a:t>ポイントの</a:t>
          </a:r>
          <a:r>
            <a:rPr kumimoji="1" lang="ja-JP" altLang="en-US" sz="1200">
              <a:solidFill>
                <a:schemeClr val="dk1"/>
              </a:solidFill>
              <a:effectLst/>
              <a:latin typeface="+mn-ea"/>
              <a:ea typeface="+mn-ea"/>
              <a:cs typeface="+mn-cs"/>
            </a:rPr>
            <a:t>差は縮まっていない</a:t>
          </a:r>
          <a:r>
            <a:rPr kumimoji="1" lang="ja-JP"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自立支援給付事業（障害福祉サービス等、</a:t>
          </a:r>
          <a:r>
            <a:rPr kumimoji="1" lang="en-US" altLang="ja-JP" sz="1200">
              <a:solidFill>
                <a:schemeClr val="dk1"/>
              </a:solidFill>
              <a:effectLst/>
              <a:latin typeface="+mn-ea"/>
              <a:ea typeface="+mn-ea"/>
              <a:cs typeface="+mn-cs"/>
            </a:rPr>
            <a:t>19</a:t>
          </a:r>
          <a:r>
            <a:rPr kumimoji="1" lang="ja-JP" altLang="en-US" sz="1200">
              <a:solidFill>
                <a:schemeClr val="dk1"/>
              </a:solidFill>
              <a:effectLst/>
              <a:latin typeface="+mn-ea"/>
              <a:ea typeface="+mn-ea"/>
              <a:cs typeface="+mn-cs"/>
            </a:rPr>
            <a:t>百万円）</a:t>
          </a:r>
          <a:r>
            <a:rPr kumimoji="1" lang="ja-JP" altLang="ja-JP" sz="1200">
              <a:solidFill>
                <a:schemeClr val="dk1"/>
              </a:solidFill>
              <a:effectLst/>
              <a:latin typeface="+mn-ea"/>
              <a:ea typeface="+mn-ea"/>
              <a:cs typeface="+mn-cs"/>
            </a:rPr>
            <a:t>や</a:t>
          </a:r>
          <a:r>
            <a:rPr kumimoji="1" lang="ja-JP" altLang="en-US" sz="1200">
              <a:solidFill>
                <a:schemeClr val="dk1"/>
              </a:solidFill>
              <a:effectLst/>
              <a:latin typeface="+mn-ea"/>
              <a:ea typeface="+mn-ea"/>
              <a:cs typeface="+mn-cs"/>
            </a:rPr>
            <a:t>保育施設給付費補助（</a:t>
          </a:r>
          <a:r>
            <a:rPr kumimoji="1" lang="en-US" altLang="ja-JP" sz="1200">
              <a:solidFill>
                <a:schemeClr val="dk1"/>
              </a:solidFill>
              <a:effectLst/>
              <a:latin typeface="+mn-ea"/>
              <a:ea typeface="+mn-ea"/>
              <a:cs typeface="+mn-cs"/>
            </a:rPr>
            <a:t>2</a:t>
          </a:r>
          <a:r>
            <a:rPr kumimoji="1" lang="ja-JP" altLang="en-US" sz="1200">
              <a:solidFill>
                <a:schemeClr val="dk1"/>
              </a:solidFill>
              <a:effectLst/>
              <a:latin typeface="+mn-ea"/>
              <a:ea typeface="+mn-ea"/>
              <a:cs typeface="+mn-cs"/>
            </a:rPr>
            <a:t>百万円）</a:t>
          </a:r>
          <a:r>
            <a:rPr kumimoji="1" lang="ja-JP" altLang="ja-JP" sz="1200">
              <a:solidFill>
                <a:schemeClr val="dk1"/>
              </a:solidFill>
              <a:effectLst/>
              <a:latin typeface="+mn-ea"/>
              <a:ea typeface="+mn-ea"/>
              <a:cs typeface="+mn-cs"/>
            </a:rPr>
            <a:t>の増など扶助費の額は増加傾向にあるうえ、少子化対策として実施している乳幼児医療費助成制度等の施策を積極的、継続的に実施していることから、今後も減少する見込みはない。今後、行政評価等を活用した施策の重点化により効果的な福祉事業に取り組み、扶助費の適正化に努める。</a:t>
          </a:r>
          <a:endParaRPr lang="ja-JP" altLang="ja-JP" sz="1600">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60</xdr:row>
      <xdr:rowOff>159657</xdr:rowOff>
    </xdr:to>
    <xdr:cxnSp macro="">
      <xdr:nvCxnSpPr>
        <xdr:cNvPr id="189" name="直線コネクタ 188"/>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90"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91" name="直線コネクタ 190"/>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92"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93" name="直線コネクタ 192"/>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151493</xdr:rowOff>
    </xdr:from>
    <xdr:to>
      <xdr:col>7</xdr:col>
      <xdr:colOff>15875</xdr:colOff>
      <xdr:row>58</xdr:row>
      <xdr:rowOff>12700</xdr:rowOff>
    </xdr:to>
    <xdr:cxnSp macro="">
      <xdr:nvCxnSpPr>
        <xdr:cNvPr id="194" name="直線コネクタ 193"/>
        <xdr:cNvCxnSpPr/>
      </xdr:nvCxnSpPr>
      <xdr:spPr>
        <a:xfrm>
          <a:off x="3987800" y="99241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166205</xdr:rowOff>
    </xdr:from>
    <xdr:ext cx="762000" cy="259045"/>
    <xdr:sp macro="" textlink="">
      <xdr:nvSpPr>
        <xdr:cNvPr id="195" name="扶助費平均値テキスト"/>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96" name="フローチャート : 判断 195"/>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151493</xdr:rowOff>
    </xdr:from>
    <xdr:to>
      <xdr:col>5</xdr:col>
      <xdr:colOff>549275</xdr:colOff>
      <xdr:row>58</xdr:row>
      <xdr:rowOff>61685</xdr:rowOff>
    </xdr:to>
    <xdr:cxnSp macro="">
      <xdr:nvCxnSpPr>
        <xdr:cNvPr id="197" name="直線コネクタ 196"/>
        <xdr:cNvCxnSpPr/>
      </xdr:nvCxnSpPr>
      <xdr:spPr>
        <a:xfrm flipV="1">
          <a:off x="3098800" y="99241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8" name="フローチャート : 判断 197"/>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57349</xdr:rowOff>
    </xdr:from>
    <xdr:ext cx="736600" cy="259045"/>
    <xdr:sp macro="" textlink="">
      <xdr:nvSpPr>
        <xdr:cNvPr id="199" name="テキスト ボックス 198"/>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118835</xdr:rowOff>
    </xdr:from>
    <xdr:to>
      <xdr:col>4</xdr:col>
      <xdr:colOff>346075</xdr:colOff>
      <xdr:row>58</xdr:row>
      <xdr:rowOff>61685</xdr:rowOff>
    </xdr:to>
    <xdr:cxnSp macro="">
      <xdr:nvCxnSpPr>
        <xdr:cNvPr id="200" name="直線コネクタ 199"/>
        <xdr:cNvCxnSpPr/>
      </xdr:nvCxnSpPr>
      <xdr:spPr>
        <a:xfrm>
          <a:off x="2209800" y="98914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201" name="フローチャート : 判断 20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114499</xdr:rowOff>
    </xdr:from>
    <xdr:ext cx="762000" cy="259045"/>
    <xdr:sp macro="" textlink="">
      <xdr:nvSpPr>
        <xdr:cNvPr id="202" name="テキスト ボックス 201"/>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86178</xdr:rowOff>
    </xdr:from>
    <xdr:to>
      <xdr:col>3</xdr:col>
      <xdr:colOff>142875</xdr:colOff>
      <xdr:row>57</xdr:row>
      <xdr:rowOff>118835</xdr:rowOff>
    </xdr:to>
    <xdr:cxnSp macro="">
      <xdr:nvCxnSpPr>
        <xdr:cNvPr id="203" name="直線コネクタ 202"/>
        <xdr:cNvCxnSpPr/>
      </xdr:nvCxnSpPr>
      <xdr:spPr>
        <a:xfrm>
          <a:off x="1320800" y="98588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157843</xdr:rowOff>
    </xdr:from>
    <xdr:to>
      <xdr:col>3</xdr:col>
      <xdr:colOff>193675</xdr:colOff>
      <xdr:row>55</xdr:row>
      <xdr:rowOff>87993</xdr:rowOff>
    </xdr:to>
    <xdr:sp macro="" textlink="">
      <xdr:nvSpPr>
        <xdr:cNvPr id="204" name="フローチャート : 判断 203"/>
        <xdr:cNvSpPr/>
      </xdr:nvSpPr>
      <xdr:spPr>
        <a:xfrm>
          <a:off x="2159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98170</xdr:rowOff>
    </xdr:from>
    <xdr:ext cx="762000" cy="259045"/>
    <xdr:sp macro="" textlink="">
      <xdr:nvSpPr>
        <xdr:cNvPr id="205" name="テキスト ボックス 204"/>
        <xdr:cNvSpPr txBox="1"/>
      </xdr:nvSpPr>
      <xdr:spPr>
        <a:xfrm>
          <a:off x="1828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206" name="フローチャート : 判断 205"/>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207" name="テキスト ボックス 206"/>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133350</xdr:rowOff>
    </xdr:from>
    <xdr:to>
      <xdr:col>7</xdr:col>
      <xdr:colOff>66675</xdr:colOff>
      <xdr:row>58</xdr:row>
      <xdr:rowOff>63500</xdr:rowOff>
    </xdr:to>
    <xdr:sp macro="" textlink="">
      <xdr:nvSpPr>
        <xdr:cNvPr id="213" name="円/楕円 212"/>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105427</xdr:rowOff>
    </xdr:from>
    <xdr:ext cx="762000" cy="259045"/>
    <xdr:sp macro="" textlink="">
      <xdr:nvSpPr>
        <xdr:cNvPr id="214" name="扶助費該当値テキスト"/>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100693</xdr:rowOff>
    </xdr:from>
    <xdr:to>
      <xdr:col>5</xdr:col>
      <xdr:colOff>600075</xdr:colOff>
      <xdr:row>58</xdr:row>
      <xdr:rowOff>30843</xdr:rowOff>
    </xdr:to>
    <xdr:sp macro="" textlink="">
      <xdr:nvSpPr>
        <xdr:cNvPr id="215" name="円/楕円 214"/>
        <xdr:cNvSpPr/>
      </xdr:nvSpPr>
      <xdr:spPr>
        <a:xfrm>
          <a:off x="3937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15620</xdr:rowOff>
    </xdr:from>
    <xdr:ext cx="736600" cy="259045"/>
    <xdr:sp macro="" textlink="">
      <xdr:nvSpPr>
        <xdr:cNvPr id="216" name="テキスト ボックス 215"/>
        <xdr:cNvSpPr txBox="1"/>
      </xdr:nvSpPr>
      <xdr:spPr>
        <a:xfrm>
          <a:off x="3606800" y="995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10885</xdr:rowOff>
    </xdr:from>
    <xdr:to>
      <xdr:col>4</xdr:col>
      <xdr:colOff>396875</xdr:colOff>
      <xdr:row>58</xdr:row>
      <xdr:rowOff>112485</xdr:rowOff>
    </xdr:to>
    <xdr:sp macro="" textlink="">
      <xdr:nvSpPr>
        <xdr:cNvPr id="217" name="円/楕円 216"/>
        <xdr:cNvSpPr/>
      </xdr:nvSpPr>
      <xdr:spPr>
        <a:xfrm>
          <a:off x="3048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97262</xdr:rowOff>
    </xdr:from>
    <xdr:ext cx="762000" cy="259045"/>
    <xdr:sp macro="" textlink="">
      <xdr:nvSpPr>
        <xdr:cNvPr id="218" name="テキスト ボックス 217"/>
        <xdr:cNvSpPr txBox="1"/>
      </xdr:nvSpPr>
      <xdr:spPr>
        <a:xfrm>
          <a:off x="2717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68035</xdr:rowOff>
    </xdr:from>
    <xdr:to>
      <xdr:col>3</xdr:col>
      <xdr:colOff>193675</xdr:colOff>
      <xdr:row>57</xdr:row>
      <xdr:rowOff>169635</xdr:rowOff>
    </xdr:to>
    <xdr:sp macro="" textlink="">
      <xdr:nvSpPr>
        <xdr:cNvPr id="219" name="円/楕円 218"/>
        <xdr:cNvSpPr/>
      </xdr:nvSpPr>
      <xdr:spPr>
        <a:xfrm>
          <a:off x="2159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154412</xdr:rowOff>
    </xdr:from>
    <xdr:ext cx="762000" cy="259045"/>
    <xdr:sp macro="" textlink="">
      <xdr:nvSpPr>
        <xdr:cNvPr id="220" name="テキスト ボックス 219"/>
        <xdr:cNvSpPr txBox="1"/>
      </xdr:nvSpPr>
      <xdr:spPr>
        <a:xfrm>
          <a:off x="1828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35378</xdr:rowOff>
    </xdr:from>
    <xdr:to>
      <xdr:col>1</xdr:col>
      <xdr:colOff>676275</xdr:colOff>
      <xdr:row>57</xdr:row>
      <xdr:rowOff>136978</xdr:rowOff>
    </xdr:to>
    <xdr:sp macro="" textlink="">
      <xdr:nvSpPr>
        <xdr:cNvPr id="221" name="円/楕円 220"/>
        <xdr:cNvSpPr/>
      </xdr:nvSpPr>
      <xdr:spPr>
        <a:xfrm>
          <a:off x="1270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121755</xdr:rowOff>
    </xdr:from>
    <xdr:ext cx="762000" cy="259045"/>
    <xdr:sp macro="" textlink="">
      <xdr:nvSpPr>
        <xdr:cNvPr id="222" name="テキスト ボックス 221"/>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他会計への繰出金（経常的なもの）が、</a:t>
          </a:r>
          <a:r>
            <a:rPr kumimoji="1" lang="en-US" altLang="ja-JP" sz="1200">
              <a:solidFill>
                <a:schemeClr val="dk1"/>
              </a:solidFill>
              <a:effectLst/>
              <a:latin typeface="+mn-ea"/>
              <a:ea typeface="+mn-ea"/>
              <a:cs typeface="+mn-cs"/>
            </a:rPr>
            <a:t>52</a:t>
          </a:r>
          <a:r>
            <a:rPr kumimoji="1" lang="ja-JP" altLang="en-US" sz="1200">
              <a:solidFill>
                <a:schemeClr val="dk1"/>
              </a:solidFill>
              <a:effectLst/>
              <a:latin typeface="+mn-ea"/>
              <a:ea typeface="+mn-ea"/>
              <a:cs typeface="+mn-cs"/>
            </a:rPr>
            <a:t>百万円増加し、昨年に</a:t>
          </a:r>
          <a:r>
            <a:rPr kumimoji="1" lang="ja-JP" altLang="en-US" sz="1200">
              <a:solidFill>
                <a:sysClr val="windowText" lastClr="000000"/>
              </a:solidFill>
              <a:effectLst/>
              <a:latin typeface="+mn-ea"/>
              <a:ea typeface="+mn-ea"/>
              <a:cs typeface="+mn-cs"/>
            </a:rPr>
            <a:t>比べ</a:t>
          </a:r>
          <a:r>
            <a:rPr kumimoji="1" lang="en-US" altLang="ja-JP" sz="1200">
              <a:solidFill>
                <a:sysClr val="windowText" lastClr="000000"/>
              </a:solidFill>
              <a:effectLst/>
              <a:latin typeface="+mn-ea"/>
              <a:ea typeface="+mn-ea"/>
              <a:cs typeface="+mn-cs"/>
            </a:rPr>
            <a:t>1.3</a:t>
          </a:r>
          <a:r>
            <a:rPr kumimoji="1" lang="ja-JP" altLang="en-US" sz="1200">
              <a:solidFill>
                <a:sysClr val="windowText" lastClr="000000"/>
              </a:solidFill>
              <a:effectLst/>
              <a:latin typeface="+mn-ea"/>
              <a:ea typeface="+mn-ea"/>
              <a:cs typeface="+mn-cs"/>
            </a:rPr>
            <a:t>ポイント上昇した。</a:t>
          </a:r>
          <a:r>
            <a:rPr kumimoji="1" lang="ja-JP" altLang="ja-JP" sz="1200">
              <a:solidFill>
                <a:sysClr val="windowText" lastClr="000000"/>
              </a:solidFill>
              <a:effectLst/>
              <a:latin typeface="+mn-ea"/>
              <a:ea typeface="+mn-ea"/>
              <a:cs typeface="+mn-cs"/>
            </a:rPr>
            <a:t>類似団体と比較し</a:t>
          </a:r>
          <a:r>
            <a:rPr kumimoji="1" lang="ja-JP" altLang="en-US" sz="1200">
              <a:solidFill>
                <a:sysClr val="windowText" lastClr="000000"/>
              </a:solidFill>
              <a:effectLst/>
              <a:latin typeface="+mn-ea"/>
              <a:ea typeface="+mn-ea"/>
              <a:cs typeface="+mn-cs"/>
            </a:rPr>
            <a:t>ても</a:t>
          </a:r>
          <a:r>
            <a:rPr kumimoji="1" lang="ja-JP" altLang="ja-JP" sz="1200">
              <a:solidFill>
                <a:sysClr val="windowText" lastClr="000000"/>
              </a:solidFill>
              <a:effectLst/>
              <a:latin typeface="+mn-ea"/>
              <a:ea typeface="+mn-ea"/>
              <a:cs typeface="+mn-cs"/>
            </a:rPr>
            <a:t>高い水準で推移しており、今後も施設の老朽化による維持補修費増や他会計に対する操出金の増が見込まれる。下水道事業については、平成</a:t>
          </a:r>
          <a:r>
            <a:rPr kumimoji="1" lang="en-US" altLang="ja-JP" sz="1200">
              <a:solidFill>
                <a:sysClr val="windowText" lastClr="000000"/>
              </a:solidFill>
              <a:effectLst/>
              <a:latin typeface="+mn-ea"/>
              <a:ea typeface="+mn-ea"/>
              <a:cs typeface="+mn-cs"/>
            </a:rPr>
            <a:t>22</a:t>
          </a:r>
          <a:r>
            <a:rPr kumimoji="1" lang="ja-JP" altLang="ja-JP" sz="1200">
              <a:solidFill>
                <a:sysClr val="windowText" lastClr="000000"/>
              </a:solidFill>
              <a:effectLst/>
              <a:latin typeface="+mn-ea"/>
              <a:ea typeface="+mn-ea"/>
              <a:cs typeface="+mn-cs"/>
            </a:rPr>
            <a:t>年度から平成</a:t>
          </a:r>
          <a:r>
            <a:rPr kumimoji="1" lang="en-US" altLang="ja-JP" sz="1200">
              <a:solidFill>
                <a:sysClr val="windowText" lastClr="000000"/>
              </a:solidFill>
              <a:effectLst/>
              <a:latin typeface="+mn-ea"/>
              <a:ea typeface="+mn-ea"/>
              <a:cs typeface="+mn-cs"/>
            </a:rPr>
            <a:t>24</a:t>
          </a:r>
          <a:r>
            <a:rPr kumimoji="1" lang="ja-JP" altLang="ja-JP" sz="1200">
              <a:solidFill>
                <a:sysClr val="windowText" lastClr="000000"/>
              </a:solidFill>
              <a:effectLst/>
              <a:latin typeface="+mn-ea"/>
              <a:ea typeface="+mn-ea"/>
              <a:cs typeface="+mn-cs"/>
            </a:rPr>
            <a:t>年度にかけて繰上償還等を実施し健全化に取り組んでいる</a:t>
          </a:r>
          <a:r>
            <a:rPr kumimoji="1" lang="ja-JP" altLang="en-US" sz="1200">
              <a:solidFill>
                <a:sysClr val="windowText" lastClr="000000"/>
              </a:solidFill>
              <a:effectLst/>
              <a:latin typeface="+mn-ea"/>
              <a:ea typeface="+mn-ea"/>
              <a:cs typeface="+mn-cs"/>
            </a:rPr>
            <a:t>ところ</a:t>
          </a:r>
          <a:r>
            <a:rPr kumimoji="1" lang="ja-JP" altLang="ja-JP" sz="1200">
              <a:solidFill>
                <a:sysClr val="windowText" lastClr="000000"/>
              </a:solidFill>
              <a:effectLst/>
              <a:latin typeface="+mn-ea"/>
              <a:ea typeface="+mn-ea"/>
              <a:cs typeface="+mn-cs"/>
            </a:rPr>
            <a:t>であるが、更に事業目的の精査</a:t>
          </a:r>
          <a:r>
            <a:rPr kumimoji="1" lang="ja-JP" altLang="ja-JP" sz="1200">
              <a:solidFill>
                <a:schemeClr val="dk1"/>
              </a:solidFill>
              <a:effectLst/>
              <a:latin typeface="+mn-ea"/>
              <a:ea typeface="+mn-ea"/>
              <a:cs typeface="+mn-cs"/>
            </a:rPr>
            <a:t>・検証と受益者負担・独立採算制の原則に則った適正な使用料設定を促していく。また、他会計に対しても事業の検証を求め、普通会計の負担軽減に繋げる。</a:t>
          </a:r>
          <a:endParaRPr lang="ja-JP" altLang="ja-JP" sz="1600">
            <a:effectLst/>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142240</xdr:rowOff>
    </xdr:from>
    <xdr:to>
      <xdr:col>24</xdr:col>
      <xdr:colOff>31750</xdr:colOff>
      <xdr:row>60</xdr:row>
      <xdr:rowOff>119380</xdr:rowOff>
    </xdr:to>
    <xdr:cxnSp macro="">
      <xdr:nvCxnSpPr>
        <xdr:cNvPr id="250" name="直線コネクタ 249"/>
        <xdr:cNvCxnSpPr/>
      </xdr:nvCxnSpPr>
      <xdr:spPr>
        <a:xfrm flipV="1">
          <a:off x="16510000" y="90576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91457</xdr:rowOff>
    </xdr:from>
    <xdr:ext cx="762000" cy="259045"/>
    <xdr:sp macro="" textlink="">
      <xdr:nvSpPr>
        <xdr:cNvPr id="251"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628650</xdr:colOff>
      <xdr:row>60</xdr:row>
      <xdr:rowOff>119380</xdr:rowOff>
    </xdr:from>
    <xdr:to>
      <xdr:col>24</xdr:col>
      <xdr:colOff>120650</xdr:colOff>
      <xdr:row>60</xdr:row>
      <xdr:rowOff>119380</xdr:rowOff>
    </xdr:to>
    <xdr:cxnSp macro="">
      <xdr:nvCxnSpPr>
        <xdr:cNvPr id="252" name="直線コネクタ 251"/>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57167</xdr:rowOff>
    </xdr:from>
    <xdr:ext cx="762000" cy="259045"/>
    <xdr:sp macro="" textlink="">
      <xdr:nvSpPr>
        <xdr:cNvPr id="253" name="その他最大値テキスト"/>
        <xdr:cNvSpPr txBox="1"/>
      </xdr:nvSpPr>
      <xdr:spPr>
        <a:xfrm>
          <a:off x="16598900" y="880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52</xdr:row>
      <xdr:rowOff>142240</xdr:rowOff>
    </xdr:from>
    <xdr:to>
      <xdr:col>24</xdr:col>
      <xdr:colOff>120650</xdr:colOff>
      <xdr:row>52</xdr:row>
      <xdr:rowOff>142240</xdr:rowOff>
    </xdr:to>
    <xdr:cxnSp macro="">
      <xdr:nvCxnSpPr>
        <xdr:cNvPr id="254" name="直線コネクタ 253"/>
        <xdr:cNvCxnSpPr/>
      </xdr:nvCxnSpPr>
      <xdr:spPr>
        <a:xfrm>
          <a:off x="16421100" y="9057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12700</xdr:rowOff>
    </xdr:from>
    <xdr:to>
      <xdr:col>24</xdr:col>
      <xdr:colOff>31750</xdr:colOff>
      <xdr:row>58</xdr:row>
      <xdr:rowOff>111760</xdr:rowOff>
    </xdr:to>
    <xdr:cxnSp macro="">
      <xdr:nvCxnSpPr>
        <xdr:cNvPr id="255" name="直線コネクタ 254"/>
        <xdr:cNvCxnSpPr/>
      </xdr:nvCxnSpPr>
      <xdr:spPr>
        <a:xfrm>
          <a:off x="15671800" y="99568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27957</xdr:rowOff>
    </xdr:from>
    <xdr:ext cx="762000" cy="259045"/>
    <xdr:sp macro="" textlink="">
      <xdr:nvSpPr>
        <xdr:cNvPr id="256" name="その他平均値テキスト"/>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11430</xdr:rowOff>
    </xdr:from>
    <xdr:to>
      <xdr:col>24</xdr:col>
      <xdr:colOff>82550</xdr:colOff>
      <xdr:row>57</xdr:row>
      <xdr:rowOff>113030</xdr:rowOff>
    </xdr:to>
    <xdr:sp macro="" textlink="">
      <xdr:nvSpPr>
        <xdr:cNvPr id="257" name="フローチャート : 判断 256"/>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12700</xdr:rowOff>
    </xdr:from>
    <xdr:to>
      <xdr:col>22</xdr:col>
      <xdr:colOff>565150</xdr:colOff>
      <xdr:row>58</xdr:row>
      <xdr:rowOff>50800</xdr:rowOff>
    </xdr:to>
    <xdr:cxnSp macro="">
      <xdr:nvCxnSpPr>
        <xdr:cNvPr id="258" name="直線コネクタ 257"/>
        <xdr:cNvCxnSpPr/>
      </xdr:nvCxnSpPr>
      <xdr:spPr>
        <a:xfrm flipV="1">
          <a:off x="14782800" y="995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121920</xdr:rowOff>
    </xdr:from>
    <xdr:to>
      <xdr:col>22</xdr:col>
      <xdr:colOff>615950</xdr:colOff>
      <xdr:row>57</xdr:row>
      <xdr:rowOff>52070</xdr:rowOff>
    </xdr:to>
    <xdr:sp macro="" textlink="">
      <xdr:nvSpPr>
        <xdr:cNvPr id="259" name="フローチャート : 判断 258"/>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62247</xdr:rowOff>
    </xdr:from>
    <xdr:ext cx="736600" cy="259045"/>
    <xdr:sp macro="" textlink="">
      <xdr:nvSpPr>
        <xdr:cNvPr id="260" name="テキスト ボックス 259"/>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50800</xdr:rowOff>
    </xdr:from>
    <xdr:to>
      <xdr:col>21</xdr:col>
      <xdr:colOff>361950</xdr:colOff>
      <xdr:row>58</xdr:row>
      <xdr:rowOff>58420</xdr:rowOff>
    </xdr:to>
    <xdr:cxnSp macro="">
      <xdr:nvCxnSpPr>
        <xdr:cNvPr id="261" name="直線コネクタ 260"/>
        <xdr:cNvCxnSpPr/>
      </xdr:nvCxnSpPr>
      <xdr:spPr>
        <a:xfrm flipV="1">
          <a:off x="13893800" y="999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106680</xdr:rowOff>
    </xdr:from>
    <xdr:to>
      <xdr:col>21</xdr:col>
      <xdr:colOff>412750</xdr:colOff>
      <xdr:row>57</xdr:row>
      <xdr:rowOff>36830</xdr:rowOff>
    </xdr:to>
    <xdr:sp macro="" textlink="">
      <xdr:nvSpPr>
        <xdr:cNvPr id="262" name="フローチャート : 判断 261"/>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47007</xdr:rowOff>
    </xdr:from>
    <xdr:ext cx="762000" cy="259045"/>
    <xdr:sp macro="" textlink="">
      <xdr:nvSpPr>
        <xdr:cNvPr id="263" name="テキスト ボックス 262"/>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58420</xdr:rowOff>
    </xdr:from>
    <xdr:to>
      <xdr:col>20</xdr:col>
      <xdr:colOff>158750</xdr:colOff>
      <xdr:row>59</xdr:row>
      <xdr:rowOff>146050</xdr:rowOff>
    </xdr:to>
    <xdr:cxnSp macro="">
      <xdr:nvCxnSpPr>
        <xdr:cNvPr id="264" name="直線コネクタ 263"/>
        <xdr:cNvCxnSpPr/>
      </xdr:nvCxnSpPr>
      <xdr:spPr>
        <a:xfrm flipV="1">
          <a:off x="13004800" y="100025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76200</xdr:rowOff>
    </xdr:from>
    <xdr:to>
      <xdr:col>20</xdr:col>
      <xdr:colOff>209550</xdr:colOff>
      <xdr:row>57</xdr:row>
      <xdr:rowOff>6350</xdr:rowOff>
    </xdr:to>
    <xdr:sp macro="" textlink="">
      <xdr:nvSpPr>
        <xdr:cNvPr id="265" name="フローチャート : 判断 264"/>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16527</xdr:rowOff>
    </xdr:from>
    <xdr:ext cx="762000" cy="259045"/>
    <xdr:sp macro="" textlink="">
      <xdr:nvSpPr>
        <xdr:cNvPr id="266" name="テキスト ボックス 265"/>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53340</xdr:rowOff>
    </xdr:from>
    <xdr:to>
      <xdr:col>19</xdr:col>
      <xdr:colOff>6350</xdr:colOff>
      <xdr:row>56</xdr:row>
      <xdr:rowOff>154940</xdr:rowOff>
    </xdr:to>
    <xdr:sp macro="" textlink="">
      <xdr:nvSpPr>
        <xdr:cNvPr id="267" name="フローチャート : 判断 266"/>
        <xdr:cNvSpPr/>
      </xdr:nvSpPr>
      <xdr:spPr>
        <a:xfrm>
          <a:off x="12954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165117</xdr:rowOff>
    </xdr:from>
    <xdr:ext cx="762000" cy="259045"/>
    <xdr:sp macro="" textlink="">
      <xdr:nvSpPr>
        <xdr:cNvPr id="268" name="テキスト ボックス 267"/>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60960</xdr:rowOff>
    </xdr:from>
    <xdr:to>
      <xdr:col>24</xdr:col>
      <xdr:colOff>82550</xdr:colOff>
      <xdr:row>58</xdr:row>
      <xdr:rowOff>162560</xdr:rowOff>
    </xdr:to>
    <xdr:sp macro="" textlink="">
      <xdr:nvSpPr>
        <xdr:cNvPr id="274" name="円/楕円 273"/>
        <xdr:cNvSpPr/>
      </xdr:nvSpPr>
      <xdr:spPr>
        <a:xfrm>
          <a:off x="164592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33037</xdr:rowOff>
    </xdr:from>
    <xdr:ext cx="762000" cy="259045"/>
    <xdr:sp macro="" textlink="">
      <xdr:nvSpPr>
        <xdr:cNvPr id="275" name="その他該当値テキスト"/>
        <xdr:cNvSpPr txBox="1"/>
      </xdr:nvSpPr>
      <xdr:spPr>
        <a:xfrm>
          <a:off x="165989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133350</xdr:rowOff>
    </xdr:from>
    <xdr:to>
      <xdr:col>22</xdr:col>
      <xdr:colOff>615950</xdr:colOff>
      <xdr:row>58</xdr:row>
      <xdr:rowOff>63500</xdr:rowOff>
    </xdr:to>
    <xdr:sp macro="" textlink="">
      <xdr:nvSpPr>
        <xdr:cNvPr id="276" name="円/楕円 275"/>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48277</xdr:rowOff>
    </xdr:from>
    <xdr:ext cx="736600" cy="259045"/>
    <xdr:sp macro="" textlink="">
      <xdr:nvSpPr>
        <xdr:cNvPr id="277" name="テキスト ボックス 276"/>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0</xdr:rowOff>
    </xdr:from>
    <xdr:to>
      <xdr:col>21</xdr:col>
      <xdr:colOff>412750</xdr:colOff>
      <xdr:row>58</xdr:row>
      <xdr:rowOff>101600</xdr:rowOff>
    </xdr:to>
    <xdr:sp macro="" textlink="">
      <xdr:nvSpPr>
        <xdr:cNvPr id="278" name="円/楕円 277"/>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86377</xdr:rowOff>
    </xdr:from>
    <xdr:ext cx="762000" cy="259045"/>
    <xdr:sp macro="" textlink="">
      <xdr:nvSpPr>
        <xdr:cNvPr id="279" name="テキスト ボックス 278"/>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7620</xdr:rowOff>
    </xdr:from>
    <xdr:to>
      <xdr:col>20</xdr:col>
      <xdr:colOff>209550</xdr:colOff>
      <xdr:row>58</xdr:row>
      <xdr:rowOff>109220</xdr:rowOff>
    </xdr:to>
    <xdr:sp macro="" textlink="">
      <xdr:nvSpPr>
        <xdr:cNvPr id="280" name="円/楕円 279"/>
        <xdr:cNvSpPr/>
      </xdr:nvSpPr>
      <xdr:spPr>
        <a:xfrm>
          <a:off x="13843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93997</xdr:rowOff>
    </xdr:from>
    <xdr:ext cx="762000" cy="259045"/>
    <xdr:sp macro="" textlink="">
      <xdr:nvSpPr>
        <xdr:cNvPr id="281" name="テキスト ボックス 280"/>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95250</xdr:rowOff>
    </xdr:from>
    <xdr:to>
      <xdr:col>19</xdr:col>
      <xdr:colOff>6350</xdr:colOff>
      <xdr:row>60</xdr:row>
      <xdr:rowOff>25400</xdr:rowOff>
    </xdr:to>
    <xdr:sp macro="" textlink="">
      <xdr:nvSpPr>
        <xdr:cNvPr id="282" name="円/楕円 281"/>
        <xdr:cNvSpPr/>
      </xdr:nvSpPr>
      <xdr:spPr>
        <a:xfrm>
          <a:off x="12954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60</xdr:row>
      <xdr:rowOff>10177</xdr:rowOff>
    </xdr:from>
    <xdr:ext cx="762000" cy="259045"/>
    <xdr:sp macro="" textlink="">
      <xdr:nvSpPr>
        <xdr:cNvPr id="283" name="テキスト ボックス 282"/>
        <xdr:cNvSpPr txBox="1"/>
      </xdr:nvSpPr>
      <xdr:spPr>
        <a:xfrm>
          <a:off x="12623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類似団体と比較してかなり高い水準にあったが、</a:t>
          </a:r>
          <a:r>
            <a:rPr kumimoji="1" lang="ja-JP" altLang="en-US" sz="1200">
              <a:solidFill>
                <a:schemeClr val="dk1"/>
              </a:solidFill>
              <a:effectLst/>
              <a:latin typeface="+mn-ea"/>
              <a:ea typeface="+mn-ea"/>
              <a:cs typeface="+mn-cs"/>
            </a:rPr>
            <a:t>普通交付税等の経常一般財源等の増</a:t>
          </a:r>
          <a:r>
            <a:rPr kumimoji="1" lang="ja-JP" altLang="ja-JP" sz="1200">
              <a:solidFill>
                <a:schemeClr val="dk1"/>
              </a:solidFill>
              <a:effectLst/>
              <a:latin typeface="+mn-ea"/>
              <a:ea typeface="+mn-ea"/>
              <a:cs typeface="+mn-cs"/>
            </a:rPr>
            <a:t>の影響により平成</a:t>
          </a:r>
          <a:r>
            <a:rPr kumimoji="1" lang="en-US" altLang="ja-JP" sz="1200">
              <a:solidFill>
                <a:schemeClr val="dk1"/>
              </a:solidFill>
              <a:effectLst/>
              <a:latin typeface="+mn-ea"/>
              <a:ea typeface="+mn-ea"/>
              <a:cs typeface="+mn-cs"/>
            </a:rPr>
            <a:t>27</a:t>
          </a:r>
          <a:r>
            <a:rPr kumimoji="1" lang="ja-JP" altLang="ja-JP" sz="1200">
              <a:solidFill>
                <a:schemeClr val="dk1"/>
              </a:solidFill>
              <a:effectLst/>
              <a:latin typeface="+mn-ea"/>
              <a:ea typeface="+mn-ea"/>
              <a:cs typeface="+mn-cs"/>
            </a:rPr>
            <a:t>年度には</a:t>
          </a:r>
          <a:r>
            <a:rPr kumimoji="1" lang="en-US" altLang="ja-JP" sz="1200">
              <a:solidFill>
                <a:schemeClr val="dk1"/>
              </a:solidFill>
              <a:effectLst/>
              <a:latin typeface="+mn-ea"/>
              <a:ea typeface="+mn-ea"/>
              <a:cs typeface="+mn-cs"/>
            </a:rPr>
            <a:t>0.4</a:t>
          </a:r>
          <a:r>
            <a:rPr kumimoji="1" lang="ja-JP" altLang="ja-JP" sz="1200">
              <a:solidFill>
                <a:schemeClr val="dk1"/>
              </a:solidFill>
              <a:effectLst/>
              <a:latin typeface="+mn-ea"/>
              <a:ea typeface="+mn-ea"/>
              <a:cs typeface="+mn-cs"/>
            </a:rPr>
            <a:t>％差にまで縮まった</a:t>
          </a:r>
          <a:r>
            <a:rPr kumimoji="1" lang="ja-JP" altLang="en-US" sz="1200">
              <a:solidFill>
                <a:schemeClr val="dk1"/>
              </a:solidFill>
              <a:effectLst/>
              <a:latin typeface="+mn-ea"/>
              <a:ea typeface="+mn-ea"/>
              <a:cs typeface="+mn-cs"/>
            </a:rPr>
            <a:t>。しかしながら、空家バンク促進補助金（</a:t>
          </a:r>
          <a:r>
            <a:rPr kumimoji="1" lang="en-US" altLang="ja-JP" sz="1200">
              <a:solidFill>
                <a:schemeClr val="dk1"/>
              </a:solidFill>
              <a:effectLst/>
              <a:latin typeface="+mn-ea"/>
              <a:ea typeface="+mn-ea"/>
              <a:cs typeface="+mn-cs"/>
            </a:rPr>
            <a:t>4</a:t>
          </a:r>
          <a:r>
            <a:rPr kumimoji="1" lang="ja-JP" altLang="en-US" sz="1200">
              <a:solidFill>
                <a:schemeClr val="dk1"/>
              </a:solidFill>
              <a:effectLst/>
              <a:latin typeface="+mn-ea"/>
              <a:ea typeface="+mn-ea"/>
              <a:cs typeface="+mn-cs"/>
            </a:rPr>
            <a:t>百万円）や地区集会所施設等建築費補助金（</a:t>
          </a:r>
          <a:r>
            <a:rPr kumimoji="1" lang="en-US" altLang="ja-JP" sz="1200">
              <a:solidFill>
                <a:schemeClr val="dk1"/>
              </a:solidFill>
              <a:effectLst/>
              <a:latin typeface="+mn-ea"/>
              <a:ea typeface="+mn-ea"/>
              <a:cs typeface="+mn-cs"/>
            </a:rPr>
            <a:t>7</a:t>
          </a:r>
          <a:r>
            <a:rPr kumimoji="1" lang="ja-JP" altLang="en-US" sz="1200">
              <a:solidFill>
                <a:schemeClr val="dk1"/>
              </a:solidFill>
              <a:effectLst/>
              <a:latin typeface="+mn-ea"/>
              <a:ea typeface="+mn-ea"/>
              <a:cs typeface="+mn-cs"/>
            </a:rPr>
            <a:t>百万円）の増により、昨年に比べ</a:t>
          </a:r>
          <a:r>
            <a:rPr kumimoji="1" lang="en-US" altLang="ja-JP" sz="1200">
              <a:solidFill>
                <a:schemeClr val="dk1"/>
              </a:solidFill>
              <a:effectLst/>
              <a:latin typeface="+mn-ea"/>
              <a:ea typeface="+mn-ea"/>
              <a:cs typeface="+mn-cs"/>
            </a:rPr>
            <a:t>1.4</a:t>
          </a:r>
          <a:r>
            <a:rPr kumimoji="1" lang="ja-JP" altLang="en-US" sz="1200">
              <a:solidFill>
                <a:schemeClr val="dk1"/>
              </a:solidFill>
              <a:effectLst/>
              <a:latin typeface="+mn-ea"/>
              <a:ea typeface="+mn-ea"/>
              <a:cs typeface="+mn-cs"/>
            </a:rPr>
            <a:t>％に差が開いた。</a:t>
          </a:r>
          <a:r>
            <a:rPr kumimoji="1" lang="ja-JP" altLang="ja-JP" sz="1200">
              <a:solidFill>
                <a:schemeClr val="dk1"/>
              </a:solidFill>
              <a:effectLst/>
              <a:latin typeface="+mn-ea"/>
              <a:ea typeface="+mn-ea"/>
              <a:cs typeface="+mn-cs"/>
            </a:rPr>
            <a:t>国・県平均とは依然大きな差があるが、八代生活環境事務組合負担金について、旧６町分の交付税算入分を一括負担していることも、高数値の一つの要因となっている。数値の前年度比</a:t>
          </a:r>
          <a:r>
            <a:rPr kumimoji="1" lang="en-US" altLang="ja-JP" sz="1200">
              <a:solidFill>
                <a:schemeClr val="dk1"/>
              </a:solidFill>
              <a:effectLst/>
              <a:latin typeface="+mn-ea"/>
              <a:ea typeface="+mn-ea"/>
              <a:cs typeface="+mn-cs"/>
            </a:rPr>
            <a:t>0.5</a:t>
          </a:r>
          <a:r>
            <a:rPr kumimoji="1" lang="ja-JP" altLang="ja-JP" sz="1200">
              <a:solidFill>
                <a:schemeClr val="dk1"/>
              </a:solidFill>
              <a:effectLst/>
              <a:latin typeface="+mn-ea"/>
              <a:ea typeface="+mn-ea"/>
              <a:cs typeface="+mn-cs"/>
            </a:rPr>
            <a:t>％減を目標とし、行政評価等を活用した各種補助金等の見直しなど経費の縮減を図っていく。</a:t>
          </a:r>
          <a:endParaRPr lang="ja-JP" altLang="ja-JP" sz="1200">
            <a:effectLst/>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135164</xdr:rowOff>
    </xdr:from>
    <xdr:to>
      <xdr:col>24</xdr:col>
      <xdr:colOff>31750</xdr:colOff>
      <xdr:row>40</xdr:row>
      <xdr:rowOff>156391</xdr:rowOff>
    </xdr:to>
    <xdr:cxnSp macro="">
      <xdr:nvCxnSpPr>
        <xdr:cNvPr id="313" name="直線コネクタ 312"/>
        <xdr:cNvCxnSpPr/>
      </xdr:nvCxnSpPr>
      <xdr:spPr>
        <a:xfrm flipV="1">
          <a:off x="16510000" y="5793014"/>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128468</xdr:rowOff>
    </xdr:from>
    <xdr:ext cx="762000" cy="259045"/>
    <xdr:sp macro="" textlink="">
      <xdr:nvSpPr>
        <xdr:cNvPr id="314" name="補助費等最小値テキスト"/>
        <xdr:cNvSpPr txBox="1"/>
      </xdr:nvSpPr>
      <xdr:spPr>
        <a:xfrm>
          <a:off x="16598900" y="698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23</xdr:col>
      <xdr:colOff>628650</xdr:colOff>
      <xdr:row>40</xdr:row>
      <xdr:rowOff>156391</xdr:rowOff>
    </xdr:from>
    <xdr:to>
      <xdr:col>24</xdr:col>
      <xdr:colOff>120650</xdr:colOff>
      <xdr:row>40</xdr:row>
      <xdr:rowOff>156391</xdr:rowOff>
    </xdr:to>
    <xdr:cxnSp macro="">
      <xdr:nvCxnSpPr>
        <xdr:cNvPr id="315" name="直線コネクタ 314"/>
        <xdr:cNvCxnSpPr/>
      </xdr:nvCxnSpPr>
      <xdr:spPr>
        <a:xfrm>
          <a:off x="16421100" y="701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50091</xdr:rowOff>
    </xdr:from>
    <xdr:ext cx="762000" cy="259045"/>
    <xdr:sp macro="" textlink="">
      <xdr:nvSpPr>
        <xdr:cNvPr id="316" name="補助費等最大値テキスト"/>
        <xdr:cNvSpPr txBox="1"/>
      </xdr:nvSpPr>
      <xdr:spPr>
        <a:xfrm>
          <a:off x="16598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23</xdr:col>
      <xdr:colOff>628650</xdr:colOff>
      <xdr:row>33</xdr:row>
      <xdr:rowOff>135164</xdr:rowOff>
    </xdr:from>
    <xdr:to>
      <xdr:col>24</xdr:col>
      <xdr:colOff>120650</xdr:colOff>
      <xdr:row>33</xdr:row>
      <xdr:rowOff>135164</xdr:rowOff>
    </xdr:to>
    <xdr:cxnSp macro="">
      <xdr:nvCxnSpPr>
        <xdr:cNvPr id="317" name="直線コネクタ 316"/>
        <xdr:cNvCxnSpPr/>
      </xdr:nvCxnSpPr>
      <xdr:spPr>
        <a:xfrm>
          <a:off x="16421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91077</xdr:rowOff>
    </xdr:from>
    <xdr:to>
      <xdr:col>24</xdr:col>
      <xdr:colOff>31750</xdr:colOff>
      <xdr:row>37</xdr:row>
      <xdr:rowOff>24130</xdr:rowOff>
    </xdr:to>
    <xdr:cxnSp macro="">
      <xdr:nvCxnSpPr>
        <xdr:cNvPr id="318" name="直線コネクタ 317"/>
        <xdr:cNvCxnSpPr/>
      </xdr:nvCxnSpPr>
      <xdr:spPr>
        <a:xfrm>
          <a:off x="15671800" y="6263277"/>
          <a:ext cx="8382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69867</xdr:rowOff>
    </xdr:from>
    <xdr:ext cx="762000" cy="259045"/>
    <xdr:sp macro="" textlink="">
      <xdr:nvSpPr>
        <xdr:cNvPr id="319" name="補助費等平均値テキスト"/>
        <xdr:cNvSpPr txBox="1"/>
      </xdr:nvSpPr>
      <xdr:spPr>
        <a:xfrm>
          <a:off x="16598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53340</xdr:rowOff>
    </xdr:from>
    <xdr:to>
      <xdr:col>24</xdr:col>
      <xdr:colOff>82550</xdr:colOff>
      <xdr:row>36</xdr:row>
      <xdr:rowOff>154940</xdr:rowOff>
    </xdr:to>
    <xdr:sp macro="" textlink="">
      <xdr:nvSpPr>
        <xdr:cNvPr id="320" name="フローチャート : 判断 319"/>
        <xdr:cNvSpPr/>
      </xdr:nvSpPr>
      <xdr:spPr>
        <a:xfrm>
          <a:off x="16459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91077</xdr:rowOff>
    </xdr:from>
    <xdr:to>
      <xdr:col>22</xdr:col>
      <xdr:colOff>565150</xdr:colOff>
      <xdr:row>36</xdr:row>
      <xdr:rowOff>130266</xdr:rowOff>
    </xdr:to>
    <xdr:cxnSp macro="">
      <xdr:nvCxnSpPr>
        <xdr:cNvPr id="321" name="直線コネクタ 320"/>
        <xdr:cNvCxnSpPr/>
      </xdr:nvCxnSpPr>
      <xdr:spPr>
        <a:xfrm flipV="1">
          <a:off x="14782800" y="62632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14151</xdr:rowOff>
    </xdr:from>
    <xdr:to>
      <xdr:col>22</xdr:col>
      <xdr:colOff>615950</xdr:colOff>
      <xdr:row>36</xdr:row>
      <xdr:rowOff>115751</xdr:rowOff>
    </xdr:to>
    <xdr:sp macro="" textlink="">
      <xdr:nvSpPr>
        <xdr:cNvPr id="322" name="フローチャート : 判断 321"/>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125928</xdr:rowOff>
    </xdr:from>
    <xdr:ext cx="736600" cy="259045"/>
    <xdr:sp macro="" textlink="">
      <xdr:nvSpPr>
        <xdr:cNvPr id="323" name="テキスト ボックス 322"/>
        <xdr:cNvSpPr txBox="1"/>
      </xdr:nvSpPr>
      <xdr:spPr>
        <a:xfrm>
          <a:off x="15290800" y="5955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130266</xdr:rowOff>
    </xdr:from>
    <xdr:to>
      <xdr:col>21</xdr:col>
      <xdr:colOff>361950</xdr:colOff>
      <xdr:row>37</xdr:row>
      <xdr:rowOff>167822</xdr:rowOff>
    </xdr:to>
    <xdr:cxnSp macro="">
      <xdr:nvCxnSpPr>
        <xdr:cNvPr id="324" name="直線コネクタ 323"/>
        <xdr:cNvCxnSpPr/>
      </xdr:nvCxnSpPr>
      <xdr:spPr>
        <a:xfrm flipV="1">
          <a:off x="13893800" y="6302466"/>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133350</xdr:rowOff>
    </xdr:from>
    <xdr:to>
      <xdr:col>21</xdr:col>
      <xdr:colOff>412750</xdr:colOff>
      <xdr:row>36</xdr:row>
      <xdr:rowOff>63500</xdr:rowOff>
    </xdr:to>
    <xdr:sp macro="" textlink="">
      <xdr:nvSpPr>
        <xdr:cNvPr id="325" name="フローチャート : 判断 324"/>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73677</xdr:rowOff>
    </xdr:from>
    <xdr:ext cx="762000" cy="259045"/>
    <xdr:sp macro="" textlink="">
      <xdr:nvSpPr>
        <xdr:cNvPr id="326" name="テキスト ボックス 325"/>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167822</xdr:rowOff>
    </xdr:from>
    <xdr:to>
      <xdr:col>20</xdr:col>
      <xdr:colOff>158750</xdr:colOff>
      <xdr:row>38</xdr:row>
      <xdr:rowOff>113937</xdr:rowOff>
    </xdr:to>
    <xdr:cxnSp macro="">
      <xdr:nvCxnSpPr>
        <xdr:cNvPr id="327" name="直線コネクタ 326"/>
        <xdr:cNvCxnSpPr/>
      </xdr:nvCxnSpPr>
      <xdr:spPr>
        <a:xfrm flipV="1">
          <a:off x="13004800" y="6511472"/>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107224</xdr:rowOff>
    </xdr:from>
    <xdr:to>
      <xdr:col>20</xdr:col>
      <xdr:colOff>209550</xdr:colOff>
      <xdr:row>36</xdr:row>
      <xdr:rowOff>37374</xdr:rowOff>
    </xdr:to>
    <xdr:sp macro="" textlink="">
      <xdr:nvSpPr>
        <xdr:cNvPr id="328" name="フローチャート : 判断 327"/>
        <xdr:cNvSpPr/>
      </xdr:nvSpPr>
      <xdr:spPr>
        <a:xfrm>
          <a:off x="13843000" y="610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47551</xdr:rowOff>
    </xdr:from>
    <xdr:ext cx="762000" cy="259045"/>
    <xdr:sp macro="" textlink="">
      <xdr:nvSpPr>
        <xdr:cNvPr id="329" name="テキスト ボックス 328"/>
        <xdr:cNvSpPr txBox="1"/>
      </xdr:nvSpPr>
      <xdr:spPr>
        <a:xfrm>
          <a:off x="13512800" y="587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100693</xdr:rowOff>
    </xdr:from>
    <xdr:to>
      <xdr:col>19</xdr:col>
      <xdr:colOff>6350</xdr:colOff>
      <xdr:row>36</xdr:row>
      <xdr:rowOff>30843</xdr:rowOff>
    </xdr:to>
    <xdr:sp macro="" textlink="">
      <xdr:nvSpPr>
        <xdr:cNvPr id="330" name="フローチャート : 判断 329"/>
        <xdr:cNvSpPr/>
      </xdr:nvSpPr>
      <xdr:spPr>
        <a:xfrm>
          <a:off x="12954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41020</xdr:rowOff>
    </xdr:from>
    <xdr:ext cx="762000" cy="259045"/>
    <xdr:sp macro="" textlink="">
      <xdr:nvSpPr>
        <xdr:cNvPr id="331" name="テキスト ボックス 330"/>
        <xdr:cNvSpPr txBox="1"/>
      </xdr:nvSpPr>
      <xdr:spPr>
        <a:xfrm>
          <a:off x="12623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37" name="円/楕円 336"/>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116857</xdr:rowOff>
    </xdr:from>
    <xdr:ext cx="762000" cy="259045"/>
    <xdr:sp macro="" textlink="">
      <xdr:nvSpPr>
        <xdr:cNvPr id="338" name="補助費等該当値テキスト"/>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40277</xdr:rowOff>
    </xdr:from>
    <xdr:to>
      <xdr:col>22</xdr:col>
      <xdr:colOff>615950</xdr:colOff>
      <xdr:row>36</xdr:row>
      <xdr:rowOff>141877</xdr:rowOff>
    </xdr:to>
    <xdr:sp macro="" textlink="">
      <xdr:nvSpPr>
        <xdr:cNvPr id="339" name="円/楕円 338"/>
        <xdr:cNvSpPr/>
      </xdr:nvSpPr>
      <xdr:spPr>
        <a:xfrm>
          <a:off x="15621000" y="62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126654</xdr:rowOff>
    </xdr:from>
    <xdr:ext cx="736600" cy="259045"/>
    <xdr:sp macro="" textlink="">
      <xdr:nvSpPr>
        <xdr:cNvPr id="340" name="テキスト ボックス 339"/>
        <xdr:cNvSpPr txBox="1"/>
      </xdr:nvSpPr>
      <xdr:spPr>
        <a:xfrm>
          <a:off x="15290800" y="6298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79466</xdr:rowOff>
    </xdr:from>
    <xdr:to>
      <xdr:col>21</xdr:col>
      <xdr:colOff>412750</xdr:colOff>
      <xdr:row>37</xdr:row>
      <xdr:rowOff>9616</xdr:rowOff>
    </xdr:to>
    <xdr:sp macro="" textlink="">
      <xdr:nvSpPr>
        <xdr:cNvPr id="341" name="円/楕円 340"/>
        <xdr:cNvSpPr/>
      </xdr:nvSpPr>
      <xdr:spPr>
        <a:xfrm>
          <a:off x="14732000" y="6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165843</xdr:rowOff>
    </xdr:from>
    <xdr:ext cx="762000" cy="259045"/>
    <xdr:sp macro="" textlink="">
      <xdr:nvSpPr>
        <xdr:cNvPr id="342" name="テキスト ボックス 341"/>
        <xdr:cNvSpPr txBox="1"/>
      </xdr:nvSpPr>
      <xdr:spPr>
        <a:xfrm>
          <a:off x="14401800" y="633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117022</xdr:rowOff>
    </xdr:from>
    <xdr:to>
      <xdr:col>20</xdr:col>
      <xdr:colOff>209550</xdr:colOff>
      <xdr:row>38</xdr:row>
      <xdr:rowOff>47172</xdr:rowOff>
    </xdr:to>
    <xdr:sp macro="" textlink="">
      <xdr:nvSpPr>
        <xdr:cNvPr id="343" name="円/楕円 342"/>
        <xdr:cNvSpPr/>
      </xdr:nvSpPr>
      <xdr:spPr>
        <a:xfrm>
          <a:off x="13843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31949</xdr:rowOff>
    </xdr:from>
    <xdr:ext cx="762000" cy="259045"/>
    <xdr:sp macro="" textlink="">
      <xdr:nvSpPr>
        <xdr:cNvPr id="344" name="テキスト ボックス 343"/>
        <xdr:cNvSpPr txBox="1"/>
      </xdr:nvSpPr>
      <xdr:spPr>
        <a:xfrm>
          <a:off x="13512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63137</xdr:rowOff>
    </xdr:from>
    <xdr:to>
      <xdr:col>19</xdr:col>
      <xdr:colOff>6350</xdr:colOff>
      <xdr:row>38</xdr:row>
      <xdr:rowOff>164737</xdr:rowOff>
    </xdr:to>
    <xdr:sp macro="" textlink="">
      <xdr:nvSpPr>
        <xdr:cNvPr id="345" name="円/楕円 344"/>
        <xdr:cNvSpPr/>
      </xdr:nvSpPr>
      <xdr:spPr>
        <a:xfrm>
          <a:off x="12954000" y="657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149514</xdr:rowOff>
    </xdr:from>
    <xdr:ext cx="762000" cy="259045"/>
    <xdr:sp macro="" textlink="">
      <xdr:nvSpPr>
        <xdr:cNvPr id="346" name="テキスト ボックス 345"/>
        <xdr:cNvSpPr txBox="1"/>
      </xdr:nvSpPr>
      <xdr:spPr>
        <a:xfrm>
          <a:off x="12623800" y="6664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合併当初からの起債抑制策により全国、県平均を下回っており、類似団体の平均値と比べても</a:t>
          </a:r>
          <a:r>
            <a:rPr kumimoji="1" lang="en-US" altLang="ja-JP" sz="1100">
              <a:solidFill>
                <a:schemeClr val="dk1"/>
              </a:solidFill>
              <a:effectLst/>
              <a:latin typeface="+mn-ea"/>
              <a:ea typeface="+mn-ea"/>
              <a:cs typeface="+mn-cs"/>
            </a:rPr>
            <a:t>2.6</a:t>
          </a:r>
          <a:r>
            <a:rPr kumimoji="1" lang="ja-JP" altLang="en-US" sz="1100">
              <a:solidFill>
                <a:sysClr val="windowText" lastClr="000000"/>
              </a:solidFill>
              <a:effectLst/>
              <a:latin typeface="+mn-ea"/>
              <a:ea typeface="+mn-ea"/>
              <a:cs typeface="+mn-cs"/>
            </a:rPr>
            <a:t>ポイント</a:t>
          </a:r>
          <a:r>
            <a:rPr kumimoji="1" lang="ja-JP" altLang="ja-JP" sz="1100">
              <a:solidFill>
                <a:schemeClr val="dk1"/>
              </a:solidFill>
              <a:effectLst/>
              <a:latin typeface="+mn-ea"/>
              <a:ea typeface="+mn-ea"/>
              <a:cs typeface="+mn-cs"/>
            </a:rPr>
            <a:t>低い状況であるが、近年実施した学校施設耐震化・大規模改修事業や図書館建設事業、道路改良事業などに係る起債の影響により、平成</a:t>
          </a:r>
          <a:r>
            <a:rPr kumimoji="1" lang="en-US" altLang="ja-JP" sz="1100">
              <a:solidFill>
                <a:schemeClr val="dk1"/>
              </a:solidFill>
              <a:effectLst/>
              <a:latin typeface="+mn-ea"/>
              <a:ea typeface="+mn-ea"/>
              <a:cs typeface="+mn-cs"/>
            </a:rPr>
            <a:t>26</a:t>
          </a:r>
          <a:r>
            <a:rPr kumimoji="1" lang="ja-JP" altLang="ja-JP" sz="1100">
              <a:solidFill>
                <a:schemeClr val="dk1"/>
              </a:solidFill>
              <a:effectLst/>
              <a:latin typeface="+mn-ea"/>
              <a:ea typeface="+mn-ea"/>
              <a:cs typeface="+mn-cs"/>
            </a:rPr>
            <a:t>年度から増加に転じている。平成</a:t>
          </a:r>
          <a:r>
            <a:rPr kumimoji="1" lang="en-US" altLang="ja-JP" sz="1100">
              <a:solidFill>
                <a:schemeClr val="dk1"/>
              </a:solidFill>
              <a:effectLst/>
              <a:latin typeface="+mn-ea"/>
              <a:ea typeface="+mn-ea"/>
              <a:cs typeface="+mn-cs"/>
            </a:rPr>
            <a:t>28</a:t>
          </a:r>
          <a:r>
            <a:rPr kumimoji="1" lang="ja-JP" altLang="ja-JP" sz="1100">
              <a:solidFill>
                <a:schemeClr val="dk1"/>
              </a:solidFill>
              <a:effectLst/>
              <a:latin typeface="+mn-ea"/>
              <a:ea typeface="+mn-ea"/>
              <a:cs typeface="+mn-cs"/>
            </a:rPr>
            <a:t>年度も合併特例債償還金（</a:t>
          </a:r>
          <a:r>
            <a:rPr kumimoji="1" lang="en-US" altLang="ja-JP" sz="1100">
              <a:solidFill>
                <a:schemeClr val="dk1"/>
              </a:solidFill>
              <a:effectLst/>
              <a:latin typeface="+mn-ea"/>
              <a:ea typeface="+mn-ea"/>
              <a:cs typeface="+mn-cs"/>
            </a:rPr>
            <a:t>77</a:t>
          </a:r>
          <a:r>
            <a:rPr kumimoji="1" lang="ja-JP" altLang="ja-JP" sz="1100">
              <a:solidFill>
                <a:schemeClr val="dk1"/>
              </a:solidFill>
              <a:effectLst/>
              <a:latin typeface="+mn-ea"/>
              <a:ea typeface="+mn-ea"/>
              <a:cs typeface="+mn-cs"/>
            </a:rPr>
            <a:t>百万円）の増などにより前年度比</a:t>
          </a:r>
          <a:r>
            <a:rPr kumimoji="1" lang="en-US" altLang="ja-JP" sz="1100">
              <a:solidFill>
                <a:schemeClr val="dk1"/>
              </a:solidFill>
              <a:effectLst/>
              <a:latin typeface="+mn-ea"/>
              <a:ea typeface="+mn-ea"/>
              <a:cs typeface="+mn-cs"/>
            </a:rPr>
            <a:t>15.5</a:t>
          </a:r>
          <a:r>
            <a:rPr kumimoji="1" lang="ja-JP" altLang="ja-JP" sz="1100">
              <a:solidFill>
                <a:schemeClr val="dk1"/>
              </a:solidFill>
              <a:effectLst/>
              <a:latin typeface="+mn-ea"/>
              <a:ea typeface="+mn-ea"/>
              <a:cs typeface="+mn-cs"/>
            </a:rPr>
            <a:t>％の増となったが、平成</a:t>
          </a:r>
          <a:r>
            <a:rPr kumimoji="1" lang="en-US" altLang="ja-JP" sz="1100">
              <a:solidFill>
                <a:schemeClr val="dk1"/>
              </a:solidFill>
              <a:effectLst/>
              <a:latin typeface="+mn-ea"/>
              <a:ea typeface="+mn-ea"/>
              <a:cs typeface="+mn-cs"/>
            </a:rPr>
            <a:t>29</a:t>
          </a:r>
          <a:r>
            <a:rPr kumimoji="1" lang="ja-JP" altLang="ja-JP" sz="1100">
              <a:solidFill>
                <a:schemeClr val="dk1"/>
              </a:solidFill>
              <a:effectLst/>
              <a:latin typeface="+mn-ea"/>
              <a:ea typeface="+mn-ea"/>
              <a:cs typeface="+mn-cs"/>
            </a:rPr>
            <a:t>年度以降も、防災行政無線デジタル化事業など大型事業を控えており、伴って公債費は増加する見込みである。今後も、事業厳選等により起債の抑制に努めるとともに、財政負担の少ない起債選択を行い、公債費負担の軽減を図っていく。</a:t>
          </a:r>
          <a:endParaRPr lang="ja-JP" altLang="ja-JP" sz="1100">
            <a:effectLst/>
            <a:latin typeface="+mn-ea"/>
            <a:ea typeface="+mn-ea"/>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127000</xdr:rowOff>
    </xdr:from>
    <xdr:to>
      <xdr:col>7</xdr:col>
      <xdr:colOff>574675</xdr:colOff>
      <xdr:row>80</xdr:row>
      <xdr:rowOff>127000</xdr:rowOff>
    </xdr:to>
    <xdr:cxnSp macro="">
      <xdr:nvCxnSpPr>
        <xdr:cNvPr id="361" name="直線コネクタ 360"/>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156227</xdr:rowOff>
    </xdr:from>
    <xdr:ext cx="508000" cy="259045"/>
    <xdr:sp macro="" textlink="">
      <xdr:nvSpPr>
        <xdr:cNvPr id="362" name="テキスト ボックス 361"/>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74</xdr:row>
      <xdr:rowOff>12700</xdr:rowOff>
    </xdr:from>
    <xdr:to>
      <xdr:col>7</xdr:col>
      <xdr:colOff>574675</xdr:colOff>
      <xdr:row>74</xdr:row>
      <xdr:rowOff>12700</xdr:rowOff>
    </xdr:to>
    <xdr:cxnSp macro="">
      <xdr:nvCxnSpPr>
        <xdr:cNvPr id="365" name="直線コネクタ 364"/>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41927</xdr:rowOff>
    </xdr:from>
    <xdr:ext cx="508000" cy="259045"/>
    <xdr:sp macro="" textlink="">
      <xdr:nvSpPr>
        <xdr:cNvPr id="366" name="テキスト ボックス 365"/>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18415</xdr:rowOff>
    </xdr:from>
    <xdr:to>
      <xdr:col>7</xdr:col>
      <xdr:colOff>15875</xdr:colOff>
      <xdr:row>81</xdr:row>
      <xdr:rowOff>52705</xdr:rowOff>
    </xdr:to>
    <xdr:cxnSp macro="">
      <xdr:nvCxnSpPr>
        <xdr:cNvPr id="370" name="直線コネクタ 369"/>
        <xdr:cNvCxnSpPr/>
      </xdr:nvCxnSpPr>
      <xdr:spPr>
        <a:xfrm flipV="1">
          <a:off x="4826000" y="1253426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24782</xdr:rowOff>
    </xdr:from>
    <xdr:ext cx="762000" cy="259045"/>
    <xdr:sp macro="" textlink="">
      <xdr:nvSpPr>
        <xdr:cNvPr id="371" name="公債費最小値テキスト"/>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6</xdr:col>
      <xdr:colOff>612775</xdr:colOff>
      <xdr:row>81</xdr:row>
      <xdr:rowOff>52705</xdr:rowOff>
    </xdr:from>
    <xdr:to>
      <xdr:col>7</xdr:col>
      <xdr:colOff>104775</xdr:colOff>
      <xdr:row>81</xdr:row>
      <xdr:rowOff>52705</xdr:rowOff>
    </xdr:to>
    <xdr:cxnSp macro="">
      <xdr:nvCxnSpPr>
        <xdr:cNvPr id="372" name="直線コネクタ 371"/>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104792</xdr:rowOff>
    </xdr:from>
    <xdr:ext cx="762000" cy="259045"/>
    <xdr:sp macro="" textlink="">
      <xdr:nvSpPr>
        <xdr:cNvPr id="373" name="公債費最大値テキスト"/>
        <xdr:cNvSpPr txBox="1"/>
      </xdr:nvSpPr>
      <xdr:spPr>
        <a:xfrm>
          <a:off x="4914900" y="1227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6</xdr:col>
      <xdr:colOff>612775</xdr:colOff>
      <xdr:row>73</xdr:row>
      <xdr:rowOff>18415</xdr:rowOff>
    </xdr:from>
    <xdr:to>
      <xdr:col>7</xdr:col>
      <xdr:colOff>104775</xdr:colOff>
      <xdr:row>73</xdr:row>
      <xdr:rowOff>18415</xdr:rowOff>
    </xdr:to>
    <xdr:cxnSp macro="">
      <xdr:nvCxnSpPr>
        <xdr:cNvPr id="374" name="直線コネクタ 373"/>
        <xdr:cNvCxnSpPr/>
      </xdr:nvCxnSpPr>
      <xdr:spPr>
        <a:xfrm>
          <a:off x="4737100" y="1253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64135</xdr:rowOff>
    </xdr:from>
    <xdr:to>
      <xdr:col>7</xdr:col>
      <xdr:colOff>15875</xdr:colOff>
      <xdr:row>76</xdr:row>
      <xdr:rowOff>24130</xdr:rowOff>
    </xdr:to>
    <xdr:cxnSp macro="">
      <xdr:nvCxnSpPr>
        <xdr:cNvPr id="375" name="直線コネクタ 374"/>
        <xdr:cNvCxnSpPr/>
      </xdr:nvCxnSpPr>
      <xdr:spPr>
        <a:xfrm>
          <a:off x="3987800" y="12922885"/>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93997</xdr:rowOff>
    </xdr:from>
    <xdr:ext cx="762000" cy="259045"/>
    <xdr:sp macro="" textlink="">
      <xdr:nvSpPr>
        <xdr:cNvPr id="376" name="公債費平均値テキスト"/>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121920</xdr:rowOff>
    </xdr:from>
    <xdr:to>
      <xdr:col>7</xdr:col>
      <xdr:colOff>66675</xdr:colOff>
      <xdr:row>77</xdr:row>
      <xdr:rowOff>52070</xdr:rowOff>
    </xdr:to>
    <xdr:sp macro="" textlink="">
      <xdr:nvSpPr>
        <xdr:cNvPr id="377" name="フローチャート : 判断 376"/>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149860</xdr:rowOff>
    </xdr:from>
    <xdr:to>
      <xdr:col>5</xdr:col>
      <xdr:colOff>549275</xdr:colOff>
      <xdr:row>75</xdr:row>
      <xdr:rowOff>64135</xdr:rowOff>
    </xdr:to>
    <xdr:cxnSp macro="">
      <xdr:nvCxnSpPr>
        <xdr:cNvPr id="378" name="直線コネクタ 377"/>
        <xdr:cNvCxnSpPr/>
      </xdr:nvCxnSpPr>
      <xdr:spPr>
        <a:xfrm>
          <a:off x="3098800" y="1283716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121920</xdr:rowOff>
    </xdr:from>
    <xdr:to>
      <xdr:col>5</xdr:col>
      <xdr:colOff>600075</xdr:colOff>
      <xdr:row>77</xdr:row>
      <xdr:rowOff>52070</xdr:rowOff>
    </xdr:to>
    <xdr:sp macro="" textlink="">
      <xdr:nvSpPr>
        <xdr:cNvPr id="379" name="フローチャート : 判断 378"/>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36847</xdr:rowOff>
    </xdr:from>
    <xdr:ext cx="736600" cy="259045"/>
    <xdr:sp macro="" textlink="">
      <xdr:nvSpPr>
        <xdr:cNvPr id="380" name="テキスト ボックス 379"/>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121285</xdr:rowOff>
    </xdr:from>
    <xdr:to>
      <xdr:col>4</xdr:col>
      <xdr:colOff>346075</xdr:colOff>
      <xdr:row>74</xdr:row>
      <xdr:rowOff>149860</xdr:rowOff>
    </xdr:to>
    <xdr:cxnSp macro="">
      <xdr:nvCxnSpPr>
        <xdr:cNvPr id="381" name="直線コネクタ 380"/>
        <xdr:cNvCxnSpPr/>
      </xdr:nvCxnSpPr>
      <xdr:spPr>
        <a:xfrm>
          <a:off x="2209800" y="128085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24764</xdr:rowOff>
    </xdr:from>
    <xdr:to>
      <xdr:col>4</xdr:col>
      <xdr:colOff>396875</xdr:colOff>
      <xdr:row>77</xdr:row>
      <xdr:rowOff>126364</xdr:rowOff>
    </xdr:to>
    <xdr:sp macro="" textlink="">
      <xdr:nvSpPr>
        <xdr:cNvPr id="382" name="フローチャート : 判断 381"/>
        <xdr:cNvSpPr/>
      </xdr:nvSpPr>
      <xdr:spPr>
        <a:xfrm>
          <a:off x="3048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111141</xdr:rowOff>
    </xdr:from>
    <xdr:ext cx="762000" cy="259045"/>
    <xdr:sp macro="" textlink="">
      <xdr:nvSpPr>
        <xdr:cNvPr id="383" name="テキスト ボックス 382"/>
        <xdr:cNvSpPr txBox="1"/>
      </xdr:nvSpPr>
      <xdr:spPr>
        <a:xfrm>
          <a:off x="2717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121285</xdr:rowOff>
    </xdr:from>
    <xdr:to>
      <xdr:col>3</xdr:col>
      <xdr:colOff>142875</xdr:colOff>
      <xdr:row>74</xdr:row>
      <xdr:rowOff>132715</xdr:rowOff>
    </xdr:to>
    <xdr:cxnSp macro="">
      <xdr:nvCxnSpPr>
        <xdr:cNvPr id="384" name="直線コネクタ 383"/>
        <xdr:cNvCxnSpPr/>
      </xdr:nvCxnSpPr>
      <xdr:spPr>
        <a:xfrm flipV="1">
          <a:off x="1320800" y="128085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47625</xdr:rowOff>
    </xdr:from>
    <xdr:to>
      <xdr:col>3</xdr:col>
      <xdr:colOff>193675</xdr:colOff>
      <xdr:row>77</xdr:row>
      <xdr:rowOff>149225</xdr:rowOff>
    </xdr:to>
    <xdr:sp macro="" textlink="">
      <xdr:nvSpPr>
        <xdr:cNvPr id="385" name="フローチャート : 判断 384"/>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134002</xdr:rowOff>
    </xdr:from>
    <xdr:ext cx="762000" cy="259045"/>
    <xdr:sp macro="" textlink="">
      <xdr:nvSpPr>
        <xdr:cNvPr id="386" name="テキスト ボックス 385"/>
        <xdr:cNvSpPr txBox="1"/>
      </xdr:nvSpPr>
      <xdr:spPr>
        <a:xfrm>
          <a:off x="1828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93345</xdr:rowOff>
    </xdr:from>
    <xdr:to>
      <xdr:col>1</xdr:col>
      <xdr:colOff>676275</xdr:colOff>
      <xdr:row>78</xdr:row>
      <xdr:rowOff>23495</xdr:rowOff>
    </xdr:to>
    <xdr:sp macro="" textlink="">
      <xdr:nvSpPr>
        <xdr:cNvPr id="387" name="フローチャート : 判断 386"/>
        <xdr:cNvSpPr/>
      </xdr:nvSpPr>
      <xdr:spPr>
        <a:xfrm>
          <a:off x="12700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8272</xdr:rowOff>
    </xdr:from>
    <xdr:ext cx="762000" cy="259045"/>
    <xdr:sp macro="" textlink="">
      <xdr:nvSpPr>
        <xdr:cNvPr id="388" name="テキスト ボックス 387"/>
        <xdr:cNvSpPr txBox="1"/>
      </xdr:nvSpPr>
      <xdr:spPr>
        <a:xfrm>
          <a:off x="939800" y="133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144780</xdr:rowOff>
    </xdr:from>
    <xdr:to>
      <xdr:col>7</xdr:col>
      <xdr:colOff>66675</xdr:colOff>
      <xdr:row>76</xdr:row>
      <xdr:rowOff>74930</xdr:rowOff>
    </xdr:to>
    <xdr:sp macro="" textlink="">
      <xdr:nvSpPr>
        <xdr:cNvPr id="394" name="円/楕円 393"/>
        <xdr:cNvSpPr/>
      </xdr:nvSpPr>
      <xdr:spPr>
        <a:xfrm>
          <a:off x="47752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161307</xdr:rowOff>
    </xdr:from>
    <xdr:ext cx="762000" cy="259045"/>
    <xdr:sp macro="" textlink="">
      <xdr:nvSpPr>
        <xdr:cNvPr id="395" name="公債費該当値テキスト"/>
        <xdr:cNvSpPr txBox="1"/>
      </xdr:nvSpPr>
      <xdr:spPr>
        <a:xfrm>
          <a:off x="49149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13335</xdr:rowOff>
    </xdr:from>
    <xdr:to>
      <xdr:col>5</xdr:col>
      <xdr:colOff>600075</xdr:colOff>
      <xdr:row>75</xdr:row>
      <xdr:rowOff>114935</xdr:rowOff>
    </xdr:to>
    <xdr:sp macro="" textlink="">
      <xdr:nvSpPr>
        <xdr:cNvPr id="396" name="円/楕円 395"/>
        <xdr:cNvSpPr/>
      </xdr:nvSpPr>
      <xdr:spPr>
        <a:xfrm>
          <a:off x="3937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125112</xdr:rowOff>
    </xdr:from>
    <xdr:ext cx="736600" cy="259045"/>
    <xdr:sp macro="" textlink="">
      <xdr:nvSpPr>
        <xdr:cNvPr id="397" name="テキスト ボックス 396"/>
        <xdr:cNvSpPr txBox="1"/>
      </xdr:nvSpPr>
      <xdr:spPr>
        <a:xfrm>
          <a:off x="3606800" y="126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99060</xdr:rowOff>
    </xdr:from>
    <xdr:to>
      <xdr:col>4</xdr:col>
      <xdr:colOff>396875</xdr:colOff>
      <xdr:row>75</xdr:row>
      <xdr:rowOff>29210</xdr:rowOff>
    </xdr:to>
    <xdr:sp macro="" textlink="">
      <xdr:nvSpPr>
        <xdr:cNvPr id="398" name="円/楕円 397"/>
        <xdr:cNvSpPr/>
      </xdr:nvSpPr>
      <xdr:spPr>
        <a:xfrm>
          <a:off x="3048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39387</xdr:rowOff>
    </xdr:from>
    <xdr:ext cx="762000" cy="259045"/>
    <xdr:sp macro="" textlink="">
      <xdr:nvSpPr>
        <xdr:cNvPr id="399" name="テキスト ボックス 398"/>
        <xdr:cNvSpPr txBox="1"/>
      </xdr:nvSpPr>
      <xdr:spPr>
        <a:xfrm>
          <a:off x="2717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70485</xdr:rowOff>
    </xdr:from>
    <xdr:to>
      <xdr:col>3</xdr:col>
      <xdr:colOff>193675</xdr:colOff>
      <xdr:row>75</xdr:row>
      <xdr:rowOff>635</xdr:rowOff>
    </xdr:to>
    <xdr:sp macro="" textlink="">
      <xdr:nvSpPr>
        <xdr:cNvPr id="400" name="円/楕円 399"/>
        <xdr:cNvSpPr/>
      </xdr:nvSpPr>
      <xdr:spPr>
        <a:xfrm>
          <a:off x="21590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10812</xdr:rowOff>
    </xdr:from>
    <xdr:ext cx="762000" cy="259045"/>
    <xdr:sp macro="" textlink="">
      <xdr:nvSpPr>
        <xdr:cNvPr id="401" name="テキスト ボックス 400"/>
        <xdr:cNvSpPr txBox="1"/>
      </xdr:nvSpPr>
      <xdr:spPr>
        <a:xfrm>
          <a:off x="1828800" y="125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81915</xdr:rowOff>
    </xdr:from>
    <xdr:to>
      <xdr:col>1</xdr:col>
      <xdr:colOff>676275</xdr:colOff>
      <xdr:row>75</xdr:row>
      <xdr:rowOff>12065</xdr:rowOff>
    </xdr:to>
    <xdr:sp macro="" textlink="">
      <xdr:nvSpPr>
        <xdr:cNvPr id="402" name="円/楕円 401"/>
        <xdr:cNvSpPr/>
      </xdr:nvSpPr>
      <xdr:spPr>
        <a:xfrm>
          <a:off x="12700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22242</xdr:rowOff>
    </xdr:from>
    <xdr:ext cx="762000" cy="259045"/>
    <xdr:sp macro="" textlink="">
      <xdr:nvSpPr>
        <xdr:cNvPr id="403" name="テキスト ボックス 402"/>
        <xdr:cNvSpPr txBox="1"/>
      </xdr:nvSpPr>
      <xdr:spPr>
        <a:xfrm>
          <a:off x="939800" y="1253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各経費で</a:t>
          </a:r>
          <a:r>
            <a:rPr kumimoji="1" lang="ja-JP" altLang="en-US" sz="1200">
              <a:solidFill>
                <a:sysClr val="windowText" lastClr="000000"/>
              </a:solidFill>
              <a:latin typeface="ＭＳ Ｐゴシック"/>
            </a:rPr>
            <a:t>昨年度に比べ数値が上昇しており、類似団体と比較しても高い数値を示している。今までも一般財源確保に向けた積極的な取組みや経常経費の検証・見直しを行っているところではあるが、さらに取組みを強化し、バランスのとれた健全な財政運営を実践</a:t>
          </a:r>
          <a:r>
            <a:rPr kumimoji="1" lang="ja-JP" altLang="en-US" sz="1200">
              <a:latin typeface="ＭＳ Ｐゴシック"/>
            </a:rPr>
            <a:t>していく。</a:t>
          </a:r>
        </a:p>
      </xdr:txBody>
    </xdr:sp>
    <xdr:clientData/>
  </xdr:twoCellAnchor>
  <xdr:oneCellAnchor>
    <xdr:from>
      <xdr:col>18</xdr:col>
      <xdr:colOff>44450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100330</xdr:rowOff>
    </xdr:to>
    <xdr:cxnSp macro="">
      <xdr:nvCxnSpPr>
        <xdr:cNvPr id="431" name="直線コネクタ 430"/>
        <xdr:cNvCxnSpPr/>
      </xdr:nvCxnSpPr>
      <xdr:spPr>
        <a:xfrm flipV="1">
          <a:off x="16510000" y="1276858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72407</xdr:rowOff>
    </xdr:from>
    <xdr:ext cx="762000" cy="259045"/>
    <xdr:sp macro="" textlink="">
      <xdr:nvSpPr>
        <xdr:cNvPr id="432"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80</xdr:row>
      <xdr:rowOff>100330</xdr:rowOff>
    </xdr:from>
    <xdr:to>
      <xdr:col>24</xdr:col>
      <xdr:colOff>120650</xdr:colOff>
      <xdr:row>80</xdr:row>
      <xdr:rowOff>100330</xdr:rowOff>
    </xdr:to>
    <xdr:cxnSp macro="">
      <xdr:nvCxnSpPr>
        <xdr:cNvPr id="433" name="直線コネクタ 432"/>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4"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5" name="直線コネクタ 434"/>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161289</xdr:rowOff>
    </xdr:from>
    <xdr:to>
      <xdr:col>24</xdr:col>
      <xdr:colOff>31750</xdr:colOff>
      <xdr:row>78</xdr:row>
      <xdr:rowOff>142239</xdr:rowOff>
    </xdr:to>
    <xdr:cxnSp macro="">
      <xdr:nvCxnSpPr>
        <xdr:cNvPr id="436" name="直線コネクタ 435"/>
        <xdr:cNvCxnSpPr/>
      </xdr:nvCxnSpPr>
      <xdr:spPr>
        <a:xfrm>
          <a:off x="15671800" y="13362939"/>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16527</xdr:rowOff>
    </xdr:from>
    <xdr:ext cx="762000" cy="259045"/>
    <xdr:sp macro="" textlink="">
      <xdr:nvSpPr>
        <xdr:cNvPr id="437" name="公債費以外平均値テキスト"/>
        <xdr:cNvSpPr txBox="1"/>
      </xdr:nvSpPr>
      <xdr:spPr>
        <a:xfrm>
          <a:off x="16598900" y="13046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0</xdr:rowOff>
    </xdr:from>
    <xdr:to>
      <xdr:col>24</xdr:col>
      <xdr:colOff>82550</xdr:colOff>
      <xdr:row>77</xdr:row>
      <xdr:rowOff>101600</xdr:rowOff>
    </xdr:to>
    <xdr:sp macro="" textlink="">
      <xdr:nvSpPr>
        <xdr:cNvPr id="438" name="フローチャート : 判断 437"/>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161289</xdr:rowOff>
    </xdr:from>
    <xdr:to>
      <xdr:col>22</xdr:col>
      <xdr:colOff>565150</xdr:colOff>
      <xdr:row>78</xdr:row>
      <xdr:rowOff>31750</xdr:rowOff>
    </xdr:to>
    <xdr:cxnSp macro="">
      <xdr:nvCxnSpPr>
        <xdr:cNvPr id="439" name="直線コネクタ 438"/>
        <xdr:cNvCxnSpPr/>
      </xdr:nvCxnSpPr>
      <xdr:spPr>
        <a:xfrm flipV="1">
          <a:off x="14782800" y="133629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87630</xdr:rowOff>
    </xdr:from>
    <xdr:to>
      <xdr:col>22</xdr:col>
      <xdr:colOff>615950</xdr:colOff>
      <xdr:row>77</xdr:row>
      <xdr:rowOff>17780</xdr:rowOff>
    </xdr:to>
    <xdr:sp macro="" textlink="">
      <xdr:nvSpPr>
        <xdr:cNvPr id="440" name="フローチャート : 判断 439"/>
        <xdr:cNvSpPr/>
      </xdr:nvSpPr>
      <xdr:spPr>
        <a:xfrm>
          <a:off x="15621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27957</xdr:rowOff>
    </xdr:from>
    <xdr:ext cx="736600" cy="259045"/>
    <xdr:sp macro="" textlink="">
      <xdr:nvSpPr>
        <xdr:cNvPr id="441" name="テキスト ボックス 440"/>
        <xdr:cNvSpPr txBox="1"/>
      </xdr:nvSpPr>
      <xdr:spPr>
        <a:xfrm>
          <a:off x="15290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31750</xdr:rowOff>
    </xdr:from>
    <xdr:to>
      <xdr:col>21</xdr:col>
      <xdr:colOff>361950</xdr:colOff>
      <xdr:row>78</xdr:row>
      <xdr:rowOff>77470</xdr:rowOff>
    </xdr:to>
    <xdr:cxnSp macro="">
      <xdr:nvCxnSpPr>
        <xdr:cNvPr id="442" name="直線コネクタ 441"/>
        <xdr:cNvCxnSpPr/>
      </xdr:nvCxnSpPr>
      <xdr:spPr>
        <a:xfrm flipV="1">
          <a:off x="13893800" y="134048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43" name="フローチャート : 判断 442"/>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165117</xdr:rowOff>
    </xdr:from>
    <xdr:ext cx="762000" cy="259045"/>
    <xdr:sp macro="" textlink="">
      <xdr:nvSpPr>
        <xdr:cNvPr id="444" name="テキスト ボックス 443"/>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77470</xdr:rowOff>
    </xdr:from>
    <xdr:to>
      <xdr:col>20</xdr:col>
      <xdr:colOff>158750</xdr:colOff>
      <xdr:row>79</xdr:row>
      <xdr:rowOff>85089</xdr:rowOff>
    </xdr:to>
    <xdr:cxnSp macro="">
      <xdr:nvCxnSpPr>
        <xdr:cNvPr id="445" name="直線コネクタ 444"/>
        <xdr:cNvCxnSpPr/>
      </xdr:nvCxnSpPr>
      <xdr:spPr>
        <a:xfrm flipV="1">
          <a:off x="13004800" y="13450570"/>
          <a:ext cx="8890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137160</xdr:rowOff>
    </xdr:from>
    <xdr:to>
      <xdr:col>20</xdr:col>
      <xdr:colOff>209550</xdr:colOff>
      <xdr:row>76</xdr:row>
      <xdr:rowOff>67311</xdr:rowOff>
    </xdr:to>
    <xdr:sp macro="" textlink="">
      <xdr:nvSpPr>
        <xdr:cNvPr id="446" name="フローチャート : 判断 445"/>
        <xdr:cNvSpPr/>
      </xdr:nvSpPr>
      <xdr:spPr>
        <a:xfrm>
          <a:off x="13843000" y="12995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77487</xdr:rowOff>
    </xdr:from>
    <xdr:ext cx="762000" cy="259045"/>
    <xdr:sp macro="" textlink="">
      <xdr:nvSpPr>
        <xdr:cNvPr id="447" name="テキスト ボックス 446"/>
        <xdr:cNvSpPr txBox="1"/>
      </xdr:nvSpPr>
      <xdr:spPr>
        <a:xfrm>
          <a:off x="13512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118110</xdr:rowOff>
    </xdr:from>
    <xdr:to>
      <xdr:col>19</xdr:col>
      <xdr:colOff>6350</xdr:colOff>
      <xdr:row>76</xdr:row>
      <xdr:rowOff>48261</xdr:rowOff>
    </xdr:to>
    <xdr:sp macro="" textlink="">
      <xdr:nvSpPr>
        <xdr:cNvPr id="448" name="フローチャート : 判断 447"/>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58437</xdr:rowOff>
    </xdr:from>
    <xdr:ext cx="762000" cy="259045"/>
    <xdr:sp macro="" textlink="">
      <xdr:nvSpPr>
        <xdr:cNvPr id="449" name="テキスト ボックス 448"/>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91439</xdr:rowOff>
    </xdr:from>
    <xdr:to>
      <xdr:col>24</xdr:col>
      <xdr:colOff>82550</xdr:colOff>
      <xdr:row>79</xdr:row>
      <xdr:rowOff>21589</xdr:rowOff>
    </xdr:to>
    <xdr:sp macro="" textlink="">
      <xdr:nvSpPr>
        <xdr:cNvPr id="455" name="円/楕円 454"/>
        <xdr:cNvSpPr/>
      </xdr:nvSpPr>
      <xdr:spPr>
        <a:xfrm>
          <a:off x="164592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63516</xdr:rowOff>
    </xdr:from>
    <xdr:ext cx="762000" cy="259045"/>
    <xdr:sp macro="" textlink="">
      <xdr:nvSpPr>
        <xdr:cNvPr id="456" name="公債費以外該当値テキスト"/>
        <xdr:cNvSpPr txBox="1"/>
      </xdr:nvSpPr>
      <xdr:spPr>
        <a:xfrm>
          <a:off x="165989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110489</xdr:rowOff>
    </xdr:from>
    <xdr:to>
      <xdr:col>22</xdr:col>
      <xdr:colOff>615950</xdr:colOff>
      <xdr:row>78</xdr:row>
      <xdr:rowOff>40639</xdr:rowOff>
    </xdr:to>
    <xdr:sp macro="" textlink="">
      <xdr:nvSpPr>
        <xdr:cNvPr id="457" name="円/楕円 456"/>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25416</xdr:rowOff>
    </xdr:from>
    <xdr:ext cx="736600" cy="259045"/>
    <xdr:sp macro="" textlink="">
      <xdr:nvSpPr>
        <xdr:cNvPr id="458" name="テキスト ボックス 457"/>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152400</xdr:rowOff>
    </xdr:from>
    <xdr:to>
      <xdr:col>21</xdr:col>
      <xdr:colOff>412750</xdr:colOff>
      <xdr:row>78</xdr:row>
      <xdr:rowOff>82550</xdr:rowOff>
    </xdr:to>
    <xdr:sp macro="" textlink="">
      <xdr:nvSpPr>
        <xdr:cNvPr id="459" name="円/楕円 458"/>
        <xdr:cNvSpPr/>
      </xdr:nvSpPr>
      <xdr:spPr>
        <a:xfrm>
          <a:off x="14732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67327</xdr:rowOff>
    </xdr:from>
    <xdr:ext cx="762000" cy="259045"/>
    <xdr:sp macro="" textlink="">
      <xdr:nvSpPr>
        <xdr:cNvPr id="460" name="テキスト ボックス 459"/>
        <xdr:cNvSpPr txBox="1"/>
      </xdr:nvSpPr>
      <xdr:spPr>
        <a:xfrm>
          <a:off x="14401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26670</xdr:rowOff>
    </xdr:from>
    <xdr:to>
      <xdr:col>20</xdr:col>
      <xdr:colOff>209550</xdr:colOff>
      <xdr:row>78</xdr:row>
      <xdr:rowOff>128270</xdr:rowOff>
    </xdr:to>
    <xdr:sp macro="" textlink="">
      <xdr:nvSpPr>
        <xdr:cNvPr id="461" name="円/楕円 460"/>
        <xdr:cNvSpPr/>
      </xdr:nvSpPr>
      <xdr:spPr>
        <a:xfrm>
          <a:off x="138430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113047</xdr:rowOff>
    </xdr:from>
    <xdr:ext cx="762000" cy="259045"/>
    <xdr:sp macro="" textlink="">
      <xdr:nvSpPr>
        <xdr:cNvPr id="462" name="テキスト ボックス 461"/>
        <xdr:cNvSpPr txBox="1"/>
      </xdr:nvSpPr>
      <xdr:spPr>
        <a:xfrm>
          <a:off x="135128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34289</xdr:rowOff>
    </xdr:from>
    <xdr:to>
      <xdr:col>19</xdr:col>
      <xdr:colOff>6350</xdr:colOff>
      <xdr:row>79</xdr:row>
      <xdr:rowOff>135889</xdr:rowOff>
    </xdr:to>
    <xdr:sp macro="" textlink="">
      <xdr:nvSpPr>
        <xdr:cNvPr id="463" name="円/楕円 462"/>
        <xdr:cNvSpPr/>
      </xdr:nvSpPr>
      <xdr:spPr>
        <a:xfrm>
          <a:off x="12954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120666</xdr:rowOff>
    </xdr:from>
    <xdr:ext cx="762000" cy="259045"/>
    <xdr:sp macro="" textlink="">
      <xdr:nvSpPr>
        <xdr:cNvPr id="464" name="テキスト ボックス 463"/>
        <xdr:cNvSpPr txBox="1"/>
      </xdr:nvSpPr>
      <xdr:spPr>
        <a:xfrm>
          <a:off x="12623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熊本県氷川町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14300</xdr:rowOff>
    </xdr:from>
    <xdr:to>
      <xdr:col>4</xdr:col>
      <xdr:colOff>1117600</xdr:colOff>
      <xdr:row>19</xdr:row>
      <xdr:rowOff>107057</xdr:rowOff>
    </xdr:to>
    <xdr:cxnSp macro="">
      <xdr:nvCxnSpPr>
        <xdr:cNvPr id="47" name="直線コネクタ 46"/>
        <xdr:cNvCxnSpPr/>
      </xdr:nvCxnSpPr>
      <xdr:spPr bwMode="auto">
        <a:xfrm flipV="1">
          <a:off x="5651500" y="2119325"/>
          <a:ext cx="0" cy="12929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79134</xdr:rowOff>
    </xdr:from>
    <xdr:ext cx="762000" cy="259045"/>
    <xdr:sp macro="" textlink="">
      <xdr:nvSpPr>
        <xdr:cNvPr id="48" name="人口1人当たり決算額の推移最小値テキスト130"/>
        <xdr:cNvSpPr txBox="1"/>
      </xdr:nvSpPr>
      <xdr:spPr>
        <a:xfrm>
          <a:off x="5740400" y="3384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78,207</a:t>
          </a:r>
          <a:endParaRPr kumimoji="1" lang="ja-JP" altLang="en-US" sz="1000" b="1">
            <a:latin typeface="ＭＳ Ｐゴシック"/>
          </a:endParaRPr>
        </a:p>
      </xdr:txBody>
    </xdr:sp>
    <xdr:clientData/>
  </xdr:oneCellAnchor>
  <xdr:twoCellAnchor>
    <xdr:from>
      <xdr:col>4</xdr:col>
      <xdr:colOff>1028700</xdr:colOff>
      <xdr:row>19</xdr:row>
      <xdr:rowOff>107057</xdr:rowOff>
    </xdr:from>
    <xdr:to>
      <xdr:col>5</xdr:col>
      <xdr:colOff>73025</xdr:colOff>
      <xdr:row>19</xdr:row>
      <xdr:rowOff>107057</xdr:rowOff>
    </xdr:to>
    <xdr:cxnSp macro="">
      <xdr:nvCxnSpPr>
        <xdr:cNvPr id="49" name="直線コネクタ 48"/>
        <xdr:cNvCxnSpPr/>
      </xdr:nvCxnSpPr>
      <xdr:spPr bwMode="auto">
        <a:xfrm>
          <a:off x="5562600" y="3412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100677</xdr:rowOff>
    </xdr:from>
    <xdr:ext cx="762000" cy="259045"/>
    <xdr:sp macro="" textlink="">
      <xdr:nvSpPr>
        <xdr:cNvPr id="50" name="人口1人当たり決算額の推移最大値テキスト130"/>
        <xdr:cNvSpPr txBox="1"/>
      </xdr:nvSpPr>
      <xdr:spPr>
        <a:xfrm>
          <a:off x="5740400" y="186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196,978</a:t>
          </a:r>
          <a:endParaRPr kumimoji="1" lang="ja-JP" altLang="en-US" sz="1000" b="1">
            <a:latin typeface="ＭＳ Ｐゴシック"/>
          </a:endParaRPr>
        </a:p>
      </xdr:txBody>
    </xdr:sp>
    <xdr:clientData/>
  </xdr:oneCellAnchor>
  <xdr:twoCellAnchor>
    <xdr:from>
      <xdr:col>4</xdr:col>
      <xdr:colOff>1028700</xdr:colOff>
      <xdr:row>12</xdr:row>
      <xdr:rowOff>14300</xdr:rowOff>
    </xdr:from>
    <xdr:to>
      <xdr:col>5</xdr:col>
      <xdr:colOff>73025</xdr:colOff>
      <xdr:row>12</xdr:row>
      <xdr:rowOff>14300</xdr:rowOff>
    </xdr:to>
    <xdr:cxnSp macro="">
      <xdr:nvCxnSpPr>
        <xdr:cNvPr id="51" name="直線コネクタ 50"/>
        <xdr:cNvCxnSpPr/>
      </xdr:nvCxnSpPr>
      <xdr:spPr bwMode="auto">
        <a:xfrm>
          <a:off x="5562600" y="2119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120153</xdr:rowOff>
    </xdr:from>
    <xdr:to>
      <xdr:col>4</xdr:col>
      <xdr:colOff>1117600</xdr:colOff>
      <xdr:row>18</xdr:row>
      <xdr:rowOff>60575</xdr:rowOff>
    </xdr:to>
    <xdr:cxnSp macro="">
      <xdr:nvCxnSpPr>
        <xdr:cNvPr id="52" name="直線コネクタ 51"/>
        <xdr:cNvCxnSpPr/>
      </xdr:nvCxnSpPr>
      <xdr:spPr bwMode="auto">
        <a:xfrm flipV="1">
          <a:off x="5003800" y="3082428"/>
          <a:ext cx="647700" cy="111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128204</xdr:rowOff>
    </xdr:from>
    <xdr:ext cx="762000" cy="259045"/>
    <xdr:sp macro="" textlink="">
      <xdr:nvSpPr>
        <xdr:cNvPr id="53" name="人口1人当たり決算額の推移平均値テキスト130"/>
        <xdr:cNvSpPr txBox="1"/>
      </xdr:nvSpPr>
      <xdr:spPr>
        <a:xfrm>
          <a:off x="5740400" y="2747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120,366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111677</xdr:rowOff>
    </xdr:from>
    <xdr:to>
      <xdr:col>5</xdr:col>
      <xdr:colOff>34925</xdr:colOff>
      <xdr:row>17</xdr:row>
      <xdr:rowOff>41827</xdr:rowOff>
    </xdr:to>
    <xdr:sp macro="" textlink="">
      <xdr:nvSpPr>
        <xdr:cNvPr id="54" name="フローチャート : 判断 53"/>
        <xdr:cNvSpPr/>
      </xdr:nvSpPr>
      <xdr:spPr bwMode="auto">
        <a:xfrm>
          <a:off x="5600700" y="2902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60575</xdr:rowOff>
    </xdr:from>
    <xdr:to>
      <xdr:col>4</xdr:col>
      <xdr:colOff>469900</xdr:colOff>
      <xdr:row>18</xdr:row>
      <xdr:rowOff>99873</xdr:rowOff>
    </xdr:to>
    <xdr:cxnSp macro="">
      <xdr:nvCxnSpPr>
        <xdr:cNvPr id="55" name="直線コネクタ 54"/>
        <xdr:cNvCxnSpPr/>
      </xdr:nvCxnSpPr>
      <xdr:spPr bwMode="auto">
        <a:xfrm flipV="1">
          <a:off x="4305300" y="3194300"/>
          <a:ext cx="698500" cy="39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127156</xdr:rowOff>
    </xdr:from>
    <xdr:to>
      <xdr:col>4</xdr:col>
      <xdr:colOff>520700</xdr:colOff>
      <xdr:row>17</xdr:row>
      <xdr:rowOff>57306</xdr:rowOff>
    </xdr:to>
    <xdr:sp macro="" textlink="">
      <xdr:nvSpPr>
        <xdr:cNvPr id="56" name="フローチャート : 判断 55"/>
        <xdr:cNvSpPr/>
      </xdr:nvSpPr>
      <xdr:spPr bwMode="auto">
        <a:xfrm>
          <a:off x="4953000" y="2917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67483</xdr:rowOff>
    </xdr:from>
    <xdr:ext cx="736600" cy="259045"/>
    <xdr:sp macro="" textlink="">
      <xdr:nvSpPr>
        <xdr:cNvPr id="57" name="テキスト ボックス 56"/>
        <xdr:cNvSpPr txBox="1"/>
      </xdr:nvSpPr>
      <xdr:spPr>
        <a:xfrm>
          <a:off x="4622800" y="268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118,944</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99873</xdr:rowOff>
    </xdr:from>
    <xdr:to>
      <xdr:col>3</xdr:col>
      <xdr:colOff>904875</xdr:colOff>
      <xdr:row>18</xdr:row>
      <xdr:rowOff>139714</xdr:rowOff>
    </xdr:to>
    <xdr:cxnSp macro="">
      <xdr:nvCxnSpPr>
        <xdr:cNvPr id="58" name="直線コネクタ 57"/>
        <xdr:cNvCxnSpPr/>
      </xdr:nvCxnSpPr>
      <xdr:spPr bwMode="auto">
        <a:xfrm flipV="1">
          <a:off x="3606800" y="3233598"/>
          <a:ext cx="698500" cy="39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56247</xdr:rowOff>
    </xdr:from>
    <xdr:to>
      <xdr:col>3</xdr:col>
      <xdr:colOff>955675</xdr:colOff>
      <xdr:row>16</xdr:row>
      <xdr:rowOff>157847</xdr:rowOff>
    </xdr:to>
    <xdr:sp macro="" textlink="">
      <xdr:nvSpPr>
        <xdr:cNvPr id="59" name="フローチャート : 判断 58"/>
        <xdr:cNvSpPr/>
      </xdr:nvSpPr>
      <xdr:spPr bwMode="auto">
        <a:xfrm>
          <a:off x="4254500" y="284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168024</xdr:rowOff>
    </xdr:from>
    <xdr:ext cx="762000" cy="259045"/>
    <xdr:sp macro="" textlink="">
      <xdr:nvSpPr>
        <xdr:cNvPr id="60" name="テキスト ボックス 59"/>
        <xdr:cNvSpPr txBox="1"/>
      </xdr:nvSpPr>
      <xdr:spPr>
        <a:xfrm>
          <a:off x="3924300" y="261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125,458</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109605</xdr:rowOff>
    </xdr:from>
    <xdr:to>
      <xdr:col>3</xdr:col>
      <xdr:colOff>206375</xdr:colOff>
      <xdr:row>18</xdr:row>
      <xdr:rowOff>139714</xdr:rowOff>
    </xdr:to>
    <xdr:cxnSp macro="">
      <xdr:nvCxnSpPr>
        <xdr:cNvPr id="61" name="直線コネクタ 60"/>
        <xdr:cNvCxnSpPr/>
      </xdr:nvCxnSpPr>
      <xdr:spPr bwMode="auto">
        <a:xfrm>
          <a:off x="2908300" y="3243330"/>
          <a:ext cx="698500" cy="30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83167</xdr:rowOff>
    </xdr:from>
    <xdr:to>
      <xdr:col>3</xdr:col>
      <xdr:colOff>257175</xdr:colOff>
      <xdr:row>17</xdr:row>
      <xdr:rowOff>13317</xdr:rowOff>
    </xdr:to>
    <xdr:sp macro="" textlink="">
      <xdr:nvSpPr>
        <xdr:cNvPr id="62" name="フローチャート : 判断 61"/>
        <xdr:cNvSpPr/>
      </xdr:nvSpPr>
      <xdr:spPr bwMode="auto">
        <a:xfrm>
          <a:off x="3556000" y="28739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23494</xdr:rowOff>
    </xdr:from>
    <xdr:ext cx="762000" cy="259045"/>
    <xdr:sp macro="" textlink="">
      <xdr:nvSpPr>
        <xdr:cNvPr id="63" name="テキスト ボックス 62"/>
        <xdr:cNvSpPr txBox="1"/>
      </xdr:nvSpPr>
      <xdr:spPr>
        <a:xfrm>
          <a:off x="3225800" y="264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122,985</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73566</xdr:rowOff>
    </xdr:from>
    <xdr:to>
      <xdr:col>2</xdr:col>
      <xdr:colOff>692150</xdr:colOff>
      <xdr:row>17</xdr:row>
      <xdr:rowOff>3716</xdr:rowOff>
    </xdr:to>
    <xdr:sp macro="" textlink="">
      <xdr:nvSpPr>
        <xdr:cNvPr id="64" name="フローチャート : 判断 63"/>
        <xdr:cNvSpPr/>
      </xdr:nvSpPr>
      <xdr:spPr bwMode="auto">
        <a:xfrm>
          <a:off x="2857500" y="2864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13893</xdr:rowOff>
    </xdr:from>
    <xdr:ext cx="762000" cy="259045"/>
    <xdr:sp macro="" textlink="">
      <xdr:nvSpPr>
        <xdr:cNvPr id="65" name="テキスト ボックス 64"/>
        <xdr:cNvSpPr txBox="1"/>
      </xdr:nvSpPr>
      <xdr:spPr>
        <a:xfrm>
          <a:off x="2527300" y="263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123,867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69353</xdr:rowOff>
    </xdr:from>
    <xdr:to>
      <xdr:col>5</xdr:col>
      <xdr:colOff>34925</xdr:colOff>
      <xdr:row>17</xdr:row>
      <xdr:rowOff>170953</xdr:rowOff>
    </xdr:to>
    <xdr:sp macro="" textlink="">
      <xdr:nvSpPr>
        <xdr:cNvPr id="71" name="円/楕円 70"/>
        <xdr:cNvSpPr/>
      </xdr:nvSpPr>
      <xdr:spPr bwMode="auto">
        <a:xfrm>
          <a:off x="5600700" y="3031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41430</xdr:rowOff>
    </xdr:from>
    <xdr:ext cx="762000" cy="259045"/>
    <xdr:sp macro="" textlink="">
      <xdr:nvSpPr>
        <xdr:cNvPr id="72" name="人口1人当たり決算額の推移該当値テキスト130"/>
        <xdr:cNvSpPr txBox="1"/>
      </xdr:nvSpPr>
      <xdr:spPr>
        <a:xfrm>
          <a:off x="5740400" y="300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108,504</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9775</xdr:rowOff>
    </xdr:from>
    <xdr:to>
      <xdr:col>4</xdr:col>
      <xdr:colOff>520700</xdr:colOff>
      <xdr:row>18</xdr:row>
      <xdr:rowOff>111375</xdr:rowOff>
    </xdr:to>
    <xdr:sp macro="" textlink="">
      <xdr:nvSpPr>
        <xdr:cNvPr id="73" name="円/楕円 72"/>
        <xdr:cNvSpPr/>
      </xdr:nvSpPr>
      <xdr:spPr bwMode="auto">
        <a:xfrm>
          <a:off x="4953000" y="3143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96152</xdr:rowOff>
    </xdr:from>
    <xdr:ext cx="736600" cy="259045"/>
    <xdr:sp macro="" textlink="">
      <xdr:nvSpPr>
        <xdr:cNvPr id="74" name="テキスト ボックス 73"/>
        <xdr:cNvSpPr txBox="1"/>
      </xdr:nvSpPr>
      <xdr:spPr>
        <a:xfrm>
          <a:off x="4622800" y="322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98,227</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49073</xdr:rowOff>
    </xdr:from>
    <xdr:to>
      <xdr:col>3</xdr:col>
      <xdr:colOff>955675</xdr:colOff>
      <xdr:row>18</xdr:row>
      <xdr:rowOff>150673</xdr:rowOff>
    </xdr:to>
    <xdr:sp macro="" textlink="">
      <xdr:nvSpPr>
        <xdr:cNvPr id="75" name="円/楕円 74"/>
        <xdr:cNvSpPr/>
      </xdr:nvSpPr>
      <xdr:spPr bwMode="auto">
        <a:xfrm>
          <a:off x="4254500" y="3182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135450</xdr:rowOff>
    </xdr:from>
    <xdr:ext cx="762000" cy="259045"/>
    <xdr:sp macro="" textlink="">
      <xdr:nvSpPr>
        <xdr:cNvPr id="76" name="テキスト ボックス 75"/>
        <xdr:cNvSpPr txBox="1"/>
      </xdr:nvSpPr>
      <xdr:spPr>
        <a:xfrm>
          <a:off x="3924300" y="3269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94,617</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88915</xdr:rowOff>
    </xdr:from>
    <xdr:to>
      <xdr:col>3</xdr:col>
      <xdr:colOff>257175</xdr:colOff>
      <xdr:row>19</xdr:row>
      <xdr:rowOff>19065</xdr:rowOff>
    </xdr:to>
    <xdr:sp macro="" textlink="">
      <xdr:nvSpPr>
        <xdr:cNvPr id="77" name="円/楕円 76"/>
        <xdr:cNvSpPr/>
      </xdr:nvSpPr>
      <xdr:spPr bwMode="auto">
        <a:xfrm>
          <a:off x="3556000" y="3222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3841</xdr:rowOff>
    </xdr:from>
    <xdr:ext cx="762000" cy="259045"/>
    <xdr:sp macro="" textlink="">
      <xdr:nvSpPr>
        <xdr:cNvPr id="78" name="テキスト ボックス 77"/>
        <xdr:cNvSpPr txBox="1"/>
      </xdr:nvSpPr>
      <xdr:spPr>
        <a:xfrm>
          <a:off x="3225800" y="330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90,957</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58805</xdr:rowOff>
    </xdr:from>
    <xdr:to>
      <xdr:col>2</xdr:col>
      <xdr:colOff>692150</xdr:colOff>
      <xdr:row>18</xdr:row>
      <xdr:rowOff>160405</xdr:rowOff>
    </xdr:to>
    <xdr:sp macro="" textlink="">
      <xdr:nvSpPr>
        <xdr:cNvPr id="79" name="円/楕円 78"/>
        <xdr:cNvSpPr/>
      </xdr:nvSpPr>
      <xdr:spPr bwMode="auto">
        <a:xfrm>
          <a:off x="2857500" y="3192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145182</xdr:rowOff>
    </xdr:from>
    <xdr:ext cx="762000" cy="259045"/>
    <xdr:sp macro="" textlink="">
      <xdr:nvSpPr>
        <xdr:cNvPr id="80" name="テキスト ボックス 79"/>
        <xdr:cNvSpPr txBox="1"/>
      </xdr:nvSpPr>
      <xdr:spPr>
        <a:xfrm>
          <a:off x="2527300" y="3278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93,723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311061</xdr:rowOff>
    </xdr:from>
    <xdr:to>
      <xdr:col>4</xdr:col>
      <xdr:colOff>1117600</xdr:colOff>
      <xdr:row>37</xdr:row>
      <xdr:rowOff>293554</xdr:rowOff>
    </xdr:to>
    <xdr:cxnSp macro="">
      <xdr:nvCxnSpPr>
        <xdr:cNvPr id="109" name="直線コネクタ 108"/>
        <xdr:cNvCxnSpPr/>
      </xdr:nvCxnSpPr>
      <xdr:spPr bwMode="auto">
        <a:xfrm flipV="1">
          <a:off x="5651500" y="6235611"/>
          <a:ext cx="0" cy="11826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265631</xdr:rowOff>
    </xdr:from>
    <xdr:ext cx="762000" cy="259045"/>
    <xdr:sp macro="" textlink="">
      <xdr:nvSpPr>
        <xdr:cNvPr id="110" name="人口1人当たり決算額の推移最小値テキスト445"/>
        <xdr:cNvSpPr txBox="1"/>
      </xdr:nvSpPr>
      <xdr:spPr>
        <a:xfrm>
          <a:off x="5740400" y="7390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7,257</a:t>
          </a:r>
          <a:endParaRPr kumimoji="1" lang="ja-JP" altLang="en-US" sz="1000" b="1">
            <a:latin typeface="ＭＳ Ｐゴシック"/>
          </a:endParaRPr>
        </a:p>
      </xdr:txBody>
    </xdr:sp>
    <xdr:clientData/>
  </xdr:oneCellAnchor>
  <xdr:twoCellAnchor>
    <xdr:from>
      <xdr:col>4</xdr:col>
      <xdr:colOff>1028700</xdr:colOff>
      <xdr:row>37</xdr:row>
      <xdr:rowOff>293554</xdr:rowOff>
    </xdr:from>
    <xdr:to>
      <xdr:col>5</xdr:col>
      <xdr:colOff>73025</xdr:colOff>
      <xdr:row>37</xdr:row>
      <xdr:rowOff>293554</xdr:rowOff>
    </xdr:to>
    <xdr:cxnSp macro="">
      <xdr:nvCxnSpPr>
        <xdr:cNvPr id="111" name="直線コネクタ 110"/>
        <xdr:cNvCxnSpPr/>
      </xdr:nvCxnSpPr>
      <xdr:spPr bwMode="auto">
        <a:xfrm>
          <a:off x="5562600" y="7418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54538</xdr:rowOff>
    </xdr:from>
    <xdr:ext cx="762000" cy="259045"/>
    <xdr:sp macro="" textlink="">
      <xdr:nvSpPr>
        <xdr:cNvPr id="112" name="人口1人当たり決算額の推移最大値テキスト445"/>
        <xdr:cNvSpPr txBox="1"/>
      </xdr:nvSpPr>
      <xdr:spPr>
        <a:xfrm>
          <a:off x="5740400" y="597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69,338</a:t>
          </a:r>
          <a:endParaRPr kumimoji="1" lang="ja-JP" altLang="en-US" sz="1000" b="1">
            <a:latin typeface="ＭＳ Ｐゴシック"/>
          </a:endParaRPr>
        </a:p>
      </xdr:txBody>
    </xdr:sp>
    <xdr:clientData/>
  </xdr:oneCellAnchor>
  <xdr:twoCellAnchor>
    <xdr:from>
      <xdr:col>4</xdr:col>
      <xdr:colOff>1028700</xdr:colOff>
      <xdr:row>33</xdr:row>
      <xdr:rowOff>311061</xdr:rowOff>
    </xdr:from>
    <xdr:to>
      <xdr:col>5</xdr:col>
      <xdr:colOff>73025</xdr:colOff>
      <xdr:row>33</xdr:row>
      <xdr:rowOff>311061</xdr:rowOff>
    </xdr:to>
    <xdr:cxnSp macro="">
      <xdr:nvCxnSpPr>
        <xdr:cNvPr id="113" name="直線コネクタ 112"/>
        <xdr:cNvCxnSpPr/>
      </xdr:nvCxnSpPr>
      <xdr:spPr bwMode="auto">
        <a:xfrm>
          <a:off x="5562600" y="6235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54858</xdr:rowOff>
    </xdr:from>
    <xdr:to>
      <xdr:col>4</xdr:col>
      <xdr:colOff>1117600</xdr:colOff>
      <xdr:row>37</xdr:row>
      <xdr:rowOff>146869</xdr:rowOff>
    </xdr:to>
    <xdr:cxnSp macro="">
      <xdr:nvCxnSpPr>
        <xdr:cNvPr id="114" name="直線コネクタ 113"/>
        <xdr:cNvCxnSpPr/>
      </xdr:nvCxnSpPr>
      <xdr:spPr bwMode="auto">
        <a:xfrm>
          <a:off x="5003800" y="7179558"/>
          <a:ext cx="647700" cy="92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124788</xdr:rowOff>
    </xdr:from>
    <xdr:ext cx="762000" cy="259045"/>
    <xdr:sp macro="" textlink="">
      <xdr:nvSpPr>
        <xdr:cNvPr id="115" name="人口1人当たり決算額の推移平均値テキスト445"/>
        <xdr:cNvSpPr txBox="1"/>
      </xdr:nvSpPr>
      <xdr:spPr>
        <a:xfrm>
          <a:off x="5740400" y="673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32,317</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279711</xdr:rowOff>
    </xdr:from>
    <xdr:to>
      <xdr:col>5</xdr:col>
      <xdr:colOff>34925</xdr:colOff>
      <xdr:row>36</xdr:row>
      <xdr:rowOff>38411</xdr:rowOff>
    </xdr:to>
    <xdr:sp macro="" textlink="">
      <xdr:nvSpPr>
        <xdr:cNvPr id="116" name="フローチャート : 判断 115"/>
        <xdr:cNvSpPr/>
      </xdr:nvSpPr>
      <xdr:spPr bwMode="auto">
        <a:xfrm>
          <a:off x="56007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54858</xdr:rowOff>
    </xdr:from>
    <xdr:to>
      <xdr:col>4</xdr:col>
      <xdr:colOff>469900</xdr:colOff>
      <xdr:row>37</xdr:row>
      <xdr:rowOff>88233</xdr:rowOff>
    </xdr:to>
    <xdr:cxnSp macro="">
      <xdr:nvCxnSpPr>
        <xdr:cNvPr id="117" name="直線コネクタ 116"/>
        <xdr:cNvCxnSpPr/>
      </xdr:nvCxnSpPr>
      <xdr:spPr bwMode="auto">
        <a:xfrm flipV="1">
          <a:off x="4305300" y="7179558"/>
          <a:ext cx="698500" cy="33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260680</xdr:rowOff>
    </xdr:from>
    <xdr:to>
      <xdr:col>4</xdr:col>
      <xdr:colOff>520700</xdr:colOff>
      <xdr:row>36</xdr:row>
      <xdr:rowOff>19380</xdr:rowOff>
    </xdr:to>
    <xdr:sp macro="" textlink="">
      <xdr:nvSpPr>
        <xdr:cNvPr id="118" name="フローチャート : 判断 117"/>
        <xdr:cNvSpPr/>
      </xdr:nvSpPr>
      <xdr:spPr bwMode="auto">
        <a:xfrm>
          <a:off x="49530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29557</xdr:rowOff>
    </xdr:from>
    <xdr:ext cx="736600" cy="259045"/>
    <xdr:sp macro="" textlink="">
      <xdr:nvSpPr>
        <xdr:cNvPr id="119" name="テキスト ボックス 118"/>
        <xdr:cNvSpPr txBox="1"/>
      </xdr:nvSpPr>
      <xdr:spPr>
        <a:xfrm>
          <a:off x="4622800" y="6639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33,316</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34779</xdr:rowOff>
    </xdr:from>
    <xdr:to>
      <xdr:col>3</xdr:col>
      <xdr:colOff>904875</xdr:colOff>
      <xdr:row>37</xdr:row>
      <xdr:rowOff>88233</xdr:rowOff>
    </xdr:to>
    <xdr:cxnSp macro="">
      <xdr:nvCxnSpPr>
        <xdr:cNvPr id="120" name="直線コネクタ 119"/>
        <xdr:cNvCxnSpPr/>
      </xdr:nvCxnSpPr>
      <xdr:spPr bwMode="auto">
        <a:xfrm>
          <a:off x="3606800" y="6988029"/>
          <a:ext cx="698500" cy="224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202025</xdr:rowOff>
    </xdr:from>
    <xdr:to>
      <xdr:col>3</xdr:col>
      <xdr:colOff>955675</xdr:colOff>
      <xdr:row>35</xdr:row>
      <xdr:rowOff>303625</xdr:rowOff>
    </xdr:to>
    <xdr:sp macro="" textlink="">
      <xdr:nvSpPr>
        <xdr:cNvPr id="121" name="フローチャート : 判断 120"/>
        <xdr:cNvSpPr/>
      </xdr:nvSpPr>
      <xdr:spPr bwMode="auto">
        <a:xfrm>
          <a:off x="4254500" y="6812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313802</xdr:rowOff>
    </xdr:from>
    <xdr:ext cx="762000" cy="259045"/>
    <xdr:sp macro="" textlink="">
      <xdr:nvSpPr>
        <xdr:cNvPr id="122" name="テキスト ボックス 121"/>
        <xdr:cNvSpPr txBox="1"/>
      </xdr:nvSpPr>
      <xdr:spPr>
        <a:xfrm>
          <a:off x="3924300" y="658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36,395</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25940</xdr:rowOff>
    </xdr:from>
    <xdr:to>
      <xdr:col>3</xdr:col>
      <xdr:colOff>206375</xdr:colOff>
      <xdr:row>36</xdr:row>
      <xdr:rowOff>34779</xdr:rowOff>
    </xdr:to>
    <xdr:cxnSp macro="">
      <xdr:nvCxnSpPr>
        <xdr:cNvPr id="123" name="直線コネクタ 122"/>
        <xdr:cNvCxnSpPr/>
      </xdr:nvCxnSpPr>
      <xdr:spPr bwMode="auto">
        <a:xfrm>
          <a:off x="2908300" y="6979190"/>
          <a:ext cx="698500" cy="8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125349</xdr:rowOff>
    </xdr:from>
    <xdr:to>
      <xdr:col>3</xdr:col>
      <xdr:colOff>257175</xdr:colOff>
      <xdr:row>35</xdr:row>
      <xdr:rowOff>226949</xdr:rowOff>
    </xdr:to>
    <xdr:sp macro="" textlink="">
      <xdr:nvSpPr>
        <xdr:cNvPr id="124" name="フローチャート : 判断 123"/>
        <xdr:cNvSpPr/>
      </xdr:nvSpPr>
      <xdr:spPr bwMode="auto">
        <a:xfrm>
          <a:off x="3556000" y="6735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237126</xdr:rowOff>
    </xdr:from>
    <xdr:ext cx="762000" cy="259045"/>
    <xdr:sp macro="" textlink="">
      <xdr:nvSpPr>
        <xdr:cNvPr id="125" name="テキスト ボックス 124"/>
        <xdr:cNvSpPr txBox="1"/>
      </xdr:nvSpPr>
      <xdr:spPr>
        <a:xfrm>
          <a:off x="3225800" y="650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40,420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77153</xdr:rowOff>
    </xdr:from>
    <xdr:to>
      <xdr:col>2</xdr:col>
      <xdr:colOff>692150</xdr:colOff>
      <xdr:row>35</xdr:row>
      <xdr:rowOff>178753</xdr:rowOff>
    </xdr:to>
    <xdr:sp macro="" textlink="">
      <xdr:nvSpPr>
        <xdr:cNvPr id="126" name="フローチャート : 判断 125"/>
        <xdr:cNvSpPr/>
      </xdr:nvSpPr>
      <xdr:spPr bwMode="auto">
        <a:xfrm>
          <a:off x="2857500" y="6687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188930</xdr:rowOff>
    </xdr:from>
    <xdr:ext cx="762000" cy="259045"/>
    <xdr:sp macro="" textlink="">
      <xdr:nvSpPr>
        <xdr:cNvPr id="127" name="テキスト ボックス 126"/>
        <xdr:cNvSpPr txBox="1"/>
      </xdr:nvSpPr>
      <xdr:spPr>
        <a:xfrm>
          <a:off x="2527300" y="645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96069</xdr:rowOff>
    </xdr:from>
    <xdr:to>
      <xdr:col>5</xdr:col>
      <xdr:colOff>34925</xdr:colOff>
      <xdr:row>37</xdr:row>
      <xdr:rowOff>197669</xdr:rowOff>
    </xdr:to>
    <xdr:sp macro="" textlink="">
      <xdr:nvSpPr>
        <xdr:cNvPr id="133" name="円/楕円 132"/>
        <xdr:cNvSpPr/>
      </xdr:nvSpPr>
      <xdr:spPr bwMode="auto">
        <a:xfrm>
          <a:off x="5600700" y="7220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68146</xdr:rowOff>
    </xdr:from>
    <xdr:ext cx="762000" cy="259045"/>
    <xdr:sp macro="" textlink="">
      <xdr:nvSpPr>
        <xdr:cNvPr id="134" name="人口1人当たり決算額の推移該当値テキスト445"/>
        <xdr:cNvSpPr txBox="1"/>
      </xdr:nvSpPr>
      <xdr:spPr>
        <a:xfrm>
          <a:off x="5740400" y="719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14,957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4058</xdr:rowOff>
    </xdr:from>
    <xdr:to>
      <xdr:col>4</xdr:col>
      <xdr:colOff>520700</xdr:colOff>
      <xdr:row>37</xdr:row>
      <xdr:rowOff>105658</xdr:rowOff>
    </xdr:to>
    <xdr:sp macro="" textlink="">
      <xdr:nvSpPr>
        <xdr:cNvPr id="135" name="円/楕円 134"/>
        <xdr:cNvSpPr/>
      </xdr:nvSpPr>
      <xdr:spPr bwMode="auto">
        <a:xfrm>
          <a:off x="4953000" y="7128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90435</xdr:rowOff>
    </xdr:from>
    <xdr:ext cx="736600" cy="259045"/>
    <xdr:sp macro="" textlink="">
      <xdr:nvSpPr>
        <xdr:cNvPr id="136" name="テキスト ボックス 135"/>
        <xdr:cNvSpPr txBox="1"/>
      </xdr:nvSpPr>
      <xdr:spPr>
        <a:xfrm>
          <a:off x="4622800" y="721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19,787</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37433</xdr:rowOff>
    </xdr:from>
    <xdr:to>
      <xdr:col>3</xdr:col>
      <xdr:colOff>955675</xdr:colOff>
      <xdr:row>37</xdr:row>
      <xdr:rowOff>139033</xdr:rowOff>
    </xdr:to>
    <xdr:sp macro="" textlink="">
      <xdr:nvSpPr>
        <xdr:cNvPr id="137" name="円/楕円 136"/>
        <xdr:cNvSpPr/>
      </xdr:nvSpPr>
      <xdr:spPr bwMode="auto">
        <a:xfrm>
          <a:off x="4254500" y="7162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123810</xdr:rowOff>
    </xdr:from>
    <xdr:ext cx="762000" cy="259045"/>
    <xdr:sp macro="" textlink="">
      <xdr:nvSpPr>
        <xdr:cNvPr id="138" name="テキスト ボックス 137"/>
        <xdr:cNvSpPr txBox="1"/>
      </xdr:nvSpPr>
      <xdr:spPr>
        <a:xfrm>
          <a:off x="3924300" y="724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18,035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326879</xdr:rowOff>
    </xdr:from>
    <xdr:to>
      <xdr:col>3</xdr:col>
      <xdr:colOff>257175</xdr:colOff>
      <xdr:row>36</xdr:row>
      <xdr:rowOff>85579</xdr:rowOff>
    </xdr:to>
    <xdr:sp macro="" textlink="">
      <xdr:nvSpPr>
        <xdr:cNvPr id="139" name="円/楕円 138"/>
        <xdr:cNvSpPr/>
      </xdr:nvSpPr>
      <xdr:spPr bwMode="auto">
        <a:xfrm>
          <a:off x="3556000" y="6937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70356</xdr:rowOff>
    </xdr:from>
    <xdr:ext cx="762000" cy="259045"/>
    <xdr:sp macro="" textlink="">
      <xdr:nvSpPr>
        <xdr:cNvPr id="140" name="テキスト ボックス 139"/>
        <xdr:cNvSpPr txBox="1"/>
      </xdr:nvSpPr>
      <xdr:spPr>
        <a:xfrm>
          <a:off x="3225800" y="702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29,841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318040</xdr:rowOff>
    </xdr:from>
    <xdr:to>
      <xdr:col>2</xdr:col>
      <xdr:colOff>692150</xdr:colOff>
      <xdr:row>36</xdr:row>
      <xdr:rowOff>76740</xdr:rowOff>
    </xdr:to>
    <xdr:sp macro="" textlink="">
      <xdr:nvSpPr>
        <xdr:cNvPr id="141" name="円/楕円 140"/>
        <xdr:cNvSpPr/>
      </xdr:nvSpPr>
      <xdr:spPr bwMode="auto">
        <a:xfrm>
          <a:off x="2857500" y="6928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61517</xdr:rowOff>
    </xdr:from>
    <xdr:ext cx="762000" cy="259045"/>
    <xdr:sp macro="" textlink="">
      <xdr:nvSpPr>
        <xdr:cNvPr id="142" name="テキスト ボックス 141"/>
        <xdr:cNvSpPr txBox="1"/>
      </xdr:nvSpPr>
      <xdr:spPr>
        <a:xfrm>
          <a:off x="2527300" y="701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30,305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熊本県氷川町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12,381
12,251
33.36
7,920,463
7,335,094
421,162
4,180,473
6,438,398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18.6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89914</xdr:rowOff>
    </xdr:from>
    <xdr:to>
      <xdr:col>6</xdr:col>
      <xdr:colOff>510540</xdr:colOff>
      <xdr:row>38</xdr:row>
      <xdr:rowOff>88967</xdr:rowOff>
    </xdr:to>
    <xdr:cxnSp macro="">
      <xdr:nvCxnSpPr>
        <xdr:cNvPr id="58" name="直線コネクタ 57"/>
        <xdr:cNvCxnSpPr/>
      </xdr:nvCxnSpPr>
      <xdr:spPr>
        <a:xfrm flipV="1">
          <a:off x="4633595" y="5233414"/>
          <a:ext cx="1270" cy="137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92794</xdr:rowOff>
    </xdr:from>
    <xdr:ext cx="534377" cy="259045"/>
    <xdr:sp macro="" textlink="">
      <xdr:nvSpPr>
        <xdr:cNvPr id="59" name="人件費最小値テキスト"/>
        <xdr:cNvSpPr txBox="1"/>
      </xdr:nvSpPr>
      <xdr:spPr>
        <a:xfrm>
          <a:off x="4686300" y="660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51,107</a:t>
          </a:r>
          <a:endParaRPr kumimoji="1" lang="ja-JP" altLang="en-US" sz="1000" b="1">
            <a:latin typeface="ＭＳ Ｐゴシック"/>
          </a:endParaRPr>
        </a:p>
      </xdr:txBody>
    </xdr:sp>
    <xdr:clientData/>
  </xdr:oneCellAnchor>
  <xdr:twoCellAnchor>
    <xdr:from>
      <xdr:col>6</xdr:col>
      <xdr:colOff>422275</xdr:colOff>
      <xdr:row>38</xdr:row>
      <xdr:rowOff>88967</xdr:rowOff>
    </xdr:from>
    <xdr:to>
      <xdr:col>6</xdr:col>
      <xdr:colOff>600075</xdr:colOff>
      <xdr:row>38</xdr:row>
      <xdr:rowOff>88967</xdr:rowOff>
    </xdr:to>
    <xdr:cxnSp macro="">
      <xdr:nvCxnSpPr>
        <xdr:cNvPr id="60" name="直線コネクタ 59"/>
        <xdr:cNvCxnSpPr/>
      </xdr:nvCxnSpPr>
      <xdr:spPr>
        <a:xfrm>
          <a:off x="4546600" y="6604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36591</xdr:rowOff>
    </xdr:from>
    <xdr:ext cx="599010" cy="259045"/>
    <xdr:sp macro="" textlink="">
      <xdr:nvSpPr>
        <xdr:cNvPr id="61" name="人件費最大値テキスト"/>
        <xdr:cNvSpPr txBox="1"/>
      </xdr:nvSpPr>
      <xdr:spPr>
        <a:xfrm>
          <a:off x="4686300" y="5008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135,049</a:t>
          </a:r>
          <a:endParaRPr kumimoji="1" lang="ja-JP" altLang="en-US" sz="1000" b="1">
            <a:latin typeface="ＭＳ Ｐゴシック"/>
          </a:endParaRPr>
        </a:p>
      </xdr:txBody>
    </xdr:sp>
    <xdr:clientData/>
  </xdr:oneCellAnchor>
  <xdr:twoCellAnchor>
    <xdr:from>
      <xdr:col>6</xdr:col>
      <xdr:colOff>422275</xdr:colOff>
      <xdr:row>30</xdr:row>
      <xdr:rowOff>89914</xdr:rowOff>
    </xdr:from>
    <xdr:to>
      <xdr:col>6</xdr:col>
      <xdr:colOff>600075</xdr:colOff>
      <xdr:row>30</xdr:row>
      <xdr:rowOff>89914</xdr:rowOff>
    </xdr:to>
    <xdr:cxnSp macro="">
      <xdr:nvCxnSpPr>
        <xdr:cNvPr id="62" name="直線コネクタ 61"/>
        <xdr:cNvCxnSpPr/>
      </xdr:nvCxnSpPr>
      <xdr:spPr>
        <a:xfrm>
          <a:off x="4546600" y="523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88690</xdr:rowOff>
    </xdr:from>
    <xdr:to>
      <xdr:col>6</xdr:col>
      <xdr:colOff>511175</xdr:colOff>
      <xdr:row>35</xdr:row>
      <xdr:rowOff>157041</xdr:rowOff>
    </xdr:to>
    <xdr:cxnSp macro="">
      <xdr:nvCxnSpPr>
        <xdr:cNvPr id="63" name="直線コネクタ 62"/>
        <xdr:cNvCxnSpPr/>
      </xdr:nvCxnSpPr>
      <xdr:spPr>
        <a:xfrm flipV="1">
          <a:off x="3797300" y="6089440"/>
          <a:ext cx="8382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78858</xdr:rowOff>
    </xdr:from>
    <xdr:ext cx="534377" cy="259045"/>
    <xdr:sp macro="" textlink="">
      <xdr:nvSpPr>
        <xdr:cNvPr id="64" name="人件費平均値テキスト"/>
        <xdr:cNvSpPr txBox="1"/>
      </xdr:nvSpPr>
      <xdr:spPr>
        <a:xfrm>
          <a:off x="4686300" y="5736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92,016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55981</xdr:rowOff>
    </xdr:from>
    <xdr:to>
      <xdr:col>6</xdr:col>
      <xdr:colOff>561975</xdr:colOff>
      <xdr:row>34</xdr:row>
      <xdr:rowOff>157581</xdr:rowOff>
    </xdr:to>
    <xdr:sp macro="" textlink="">
      <xdr:nvSpPr>
        <xdr:cNvPr id="65" name="フローチャート : 判断 64"/>
        <xdr:cNvSpPr/>
      </xdr:nvSpPr>
      <xdr:spPr>
        <a:xfrm>
          <a:off x="4584700" y="588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157041</xdr:rowOff>
    </xdr:from>
    <xdr:to>
      <xdr:col>5</xdr:col>
      <xdr:colOff>358775</xdr:colOff>
      <xdr:row>36</xdr:row>
      <xdr:rowOff>78141</xdr:rowOff>
    </xdr:to>
    <xdr:cxnSp macro="">
      <xdr:nvCxnSpPr>
        <xdr:cNvPr id="66" name="直線コネクタ 65"/>
        <xdr:cNvCxnSpPr/>
      </xdr:nvCxnSpPr>
      <xdr:spPr>
        <a:xfrm flipV="1">
          <a:off x="2908300" y="6157791"/>
          <a:ext cx="889000" cy="9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53973</xdr:rowOff>
    </xdr:from>
    <xdr:to>
      <xdr:col>5</xdr:col>
      <xdr:colOff>409575</xdr:colOff>
      <xdr:row>34</xdr:row>
      <xdr:rowOff>155573</xdr:rowOff>
    </xdr:to>
    <xdr:sp macro="" textlink="">
      <xdr:nvSpPr>
        <xdr:cNvPr id="67" name="フローチャート : 判断 66"/>
        <xdr:cNvSpPr/>
      </xdr:nvSpPr>
      <xdr:spPr>
        <a:xfrm>
          <a:off x="3746500" y="588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650</xdr:rowOff>
    </xdr:from>
    <xdr:ext cx="534377" cy="259045"/>
    <xdr:sp macro="" textlink="">
      <xdr:nvSpPr>
        <xdr:cNvPr id="68" name="テキスト ボックス 67"/>
        <xdr:cNvSpPr txBox="1"/>
      </xdr:nvSpPr>
      <xdr:spPr>
        <a:xfrm>
          <a:off x="3530111" y="565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92,139</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78141</xdr:rowOff>
    </xdr:from>
    <xdr:to>
      <xdr:col>4</xdr:col>
      <xdr:colOff>155575</xdr:colOff>
      <xdr:row>36</xdr:row>
      <xdr:rowOff>107337</xdr:rowOff>
    </xdr:to>
    <xdr:cxnSp macro="">
      <xdr:nvCxnSpPr>
        <xdr:cNvPr id="69" name="直線コネクタ 68"/>
        <xdr:cNvCxnSpPr/>
      </xdr:nvCxnSpPr>
      <xdr:spPr>
        <a:xfrm flipV="1">
          <a:off x="2019300" y="6250341"/>
          <a:ext cx="889000" cy="2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116626</xdr:rowOff>
    </xdr:from>
    <xdr:to>
      <xdr:col>4</xdr:col>
      <xdr:colOff>206375</xdr:colOff>
      <xdr:row>34</xdr:row>
      <xdr:rowOff>46776</xdr:rowOff>
    </xdr:to>
    <xdr:sp macro="" textlink="">
      <xdr:nvSpPr>
        <xdr:cNvPr id="70" name="フローチャート : 判断 69"/>
        <xdr:cNvSpPr/>
      </xdr:nvSpPr>
      <xdr:spPr>
        <a:xfrm>
          <a:off x="2857500" y="577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63303</xdr:rowOff>
    </xdr:from>
    <xdr:ext cx="534377" cy="259045"/>
    <xdr:sp macro="" textlink="">
      <xdr:nvSpPr>
        <xdr:cNvPr id="71" name="テキスト ボックス 70"/>
        <xdr:cNvSpPr txBox="1"/>
      </xdr:nvSpPr>
      <xdr:spPr>
        <a:xfrm>
          <a:off x="2641111" y="554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98,802</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107337</xdr:rowOff>
    </xdr:from>
    <xdr:to>
      <xdr:col>2</xdr:col>
      <xdr:colOff>638175</xdr:colOff>
      <xdr:row>36</xdr:row>
      <xdr:rowOff>117428</xdr:rowOff>
    </xdr:to>
    <xdr:cxnSp macro="">
      <xdr:nvCxnSpPr>
        <xdr:cNvPr id="72" name="直線コネクタ 71"/>
        <xdr:cNvCxnSpPr/>
      </xdr:nvCxnSpPr>
      <xdr:spPr>
        <a:xfrm flipV="1">
          <a:off x="1130300" y="6279537"/>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144140</xdr:rowOff>
    </xdr:from>
    <xdr:to>
      <xdr:col>3</xdr:col>
      <xdr:colOff>3175</xdr:colOff>
      <xdr:row>34</xdr:row>
      <xdr:rowOff>74290</xdr:rowOff>
    </xdr:to>
    <xdr:sp macro="" textlink="">
      <xdr:nvSpPr>
        <xdr:cNvPr id="73" name="フローチャート : 判断 72"/>
        <xdr:cNvSpPr/>
      </xdr:nvSpPr>
      <xdr:spPr>
        <a:xfrm>
          <a:off x="1968500" y="580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90817</xdr:rowOff>
    </xdr:from>
    <xdr:ext cx="534377" cy="259045"/>
    <xdr:sp macro="" textlink="">
      <xdr:nvSpPr>
        <xdr:cNvPr id="74" name="テキスト ボックス 73"/>
        <xdr:cNvSpPr txBox="1"/>
      </xdr:nvSpPr>
      <xdr:spPr>
        <a:xfrm>
          <a:off x="1752111" y="557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97,117</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111727</xdr:rowOff>
    </xdr:from>
    <xdr:to>
      <xdr:col>1</xdr:col>
      <xdr:colOff>485775</xdr:colOff>
      <xdr:row>34</xdr:row>
      <xdr:rowOff>41877</xdr:rowOff>
    </xdr:to>
    <xdr:sp macro="" textlink="">
      <xdr:nvSpPr>
        <xdr:cNvPr id="75" name="フローチャート : 判断 74"/>
        <xdr:cNvSpPr/>
      </xdr:nvSpPr>
      <xdr:spPr>
        <a:xfrm>
          <a:off x="1079500" y="57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58404</xdr:rowOff>
    </xdr:from>
    <xdr:ext cx="534377" cy="259045"/>
    <xdr:sp macro="" textlink="">
      <xdr:nvSpPr>
        <xdr:cNvPr id="76" name="テキスト ボックス 75"/>
        <xdr:cNvSpPr txBox="1"/>
      </xdr:nvSpPr>
      <xdr:spPr>
        <a:xfrm>
          <a:off x="863111" y="55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99,102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37890</xdr:rowOff>
    </xdr:from>
    <xdr:to>
      <xdr:col>6</xdr:col>
      <xdr:colOff>561975</xdr:colOff>
      <xdr:row>35</xdr:row>
      <xdr:rowOff>139490</xdr:rowOff>
    </xdr:to>
    <xdr:sp macro="" textlink="">
      <xdr:nvSpPr>
        <xdr:cNvPr id="82" name="円/楕円 81"/>
        <xdr:cNvSpPr/>
      </xdr:nvSpPr>
      <xdr:spPr>
        <a:xfrm>
          <a:off x="4584700" y="603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16317</xdr:rowOff>
    </xdr:from>
    <xdr:ext cx="534377" cy="259045"/>
    <xdr:sp macro="" textlink="">
      <xdr:nvSpPr>
        <xdr:cNvPr id="83" name="人件費該当値テキスト"/>
        <xdr:cNvSpPr txBox="1"/>
      </xdr:nvSpPr>
      <xdr:spPr>
        <a:xfrm>
          <a:off x="4686300" y="601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82,624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106241</xdr:rowOff>
    </xdr:from>
    <xdr:to>
      <xdr:col>5</xdr:col>
      <xdr:colOff>409575</xdr:colOff>
      <xdr:row>36</xdr:row>
      <xdr:rowOff>36391</xdr:rowOff>
    </xdr:to>
    <xdr:sp macro="" textlink="">
      <xdr:nvSpPr>
        <xdr:cNvPr id="84" name="円/楕円 83"/>
        <xdr:cNvSpPr/>
      </xdr:nvSpPr>
      <xdr:spPr>
        <a:xfrm>
          <a:off x="3746500" y="61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27518</xdr:rowOff>
    </xdr:from>
    <xdr:ext cx="534377" cy="259045"/>
    <xdr:sp macro="" textlink="">
      <xdr:nvSpPr>
        <xdr:cNvPr id="85" name="テキスト ボックス 84"/>
        <xdr:cNvSpPr txBox="1"/>
      </xdr:nvSpPr>
      <xdr:spPr>
        <a:xfrm>
          <a:off x="3530111" y="619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78,438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27341</xdr:rowOff>
    </xdr:from>
    <xdr:to>
      <xdr:col>4</xdr:col>
      <xdr:colOff>206375</xdr:colOff>
      <xdr:row>36</xdr:row>
      <xdr:rowOff>128941</xdr:rowOff>
    </xdr:to>
    <xdr:sp macro="" textlink="">
      <xdr:nvSpPr>
        <xdr:cNvPr id="86" name="円/楕円 85"/>
        <xdr:cNvSpPr/>
      </xdr:nvSpPr>
      <xdr:spPr>
        <a:xfrm>
          <a:off x="2857500" y="619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120068</xdr:rowOff>
    </xdr:from>
    <xdr:ext cx="534377" cy="259045"/>
    <xdr:sp macro="" textlink="">
      <xdr:nvSpPr>
        <xdr:cNvPr id="87" name="テキスト ボックス 86"/>
        <xdr:cNvSpPr txBox="1"/>
      </xdr:nvSpPr>
      <xdr:spPr>
        <a:xfrm>
          <a:off x="2641111" y="629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72,770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56537</xdr:rowOff>
    </xdr:from>
    <xdr:to>
      <xdr:col>3</xdr:col>
      <xdr:colOff>3175</xdr:colOff>
      <xdr:row>36</xdr:row>
      <xdr:rowOff>158137</xdr:rowOff>
    </xdr:to>
    <xdr:sp macro="" textlink="">
      <xdr:nvSpPr>
        <xdr:cNvPr id="88" name="円/楕円 87"/>
        <xdr:cNvSpPr/>
      </xdr:nvSpPr>
      <xdr:spPr>
        <a:xfrm>
          <a:off x="1968500" y="622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149264</xdr:rowOff>
    </xdr:from>
    <xdr:ext cx="534377" cy="259045"/>
    <xdr:sp macro="" textlink="">
      <xdr:nvSpPr>
        <xdr:cNvPr id="89" name="テキスト ボックス 88"/>
        <xdr:cNvSpPr txBox="1"/>
      </xdr:nvSpPr>
      <xdr:spPr>
        <a:xfrm>
          <a:off x="1752111" y="632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70,982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66628</xdr:rowOff>
    </xdr:from>
    <xdr:to>
      <xdr:col>1</xdr:col>
      <xdr:colOff>485775</xdr:colOff>
      <xdr:row>36</xdr:row>
      <xdr:rowOff>168228</xdr:rowOff>
    </xdr:to>
    <xdr:sp macro="" textlink="">
      <xdr:nvSpPr>
        <xdr:cNvPr id="90" name="円/楕円 89"/>
        <xdr:cNvSpPr/>
      </xdr:nvSpPr>
      <xdr:spPr>
        <a:xfrm>
          <a:off x="1079500" y="623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159355</xdr:rowOff>
    </xdr:from>
    <xdr:ext cx="534377" cy="259045"/>
    <xdr:sp macro="" textlink="">
      <xdr:nvSpPr>
        <xdr:cNvPr id="91" name="テキスト ボックス 90"/>
        <xdr:cNvSpPr txBox="1"/>
      </xdr:nvSpPr>
      <xdr:spPr>
        <a:xfrm>
          <a:off x="863111" y="633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70,364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2182</xdr:rowOff>
    </xdr:from>
    <xdr:to>
      <xdr:col>6</xdr:col>
      <xdr:colOff>510540</xdr:colOff>
      <xdr:row>58</xdr:row>
      <xdr:rowOff>32472</xdr:rowOff>
    </xdr:to>
    <xdr:cxnSp macro="">
      <xdr:nvCxnSpPr>
        <xdr:cNvPr id="115" name="直線コネクタ 114"/>
        <xdr:cNvCxnSpPr/>
      </xdr:nvCxnSpPr>
      <xdr:spPr>
        <a:xfrm flipV="1">
          <a:off x="4633595" y="8574682"/>
          <a:ext cx="1270" cy="140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36299</xdr:rowOff>
    </xdr:from>
    <xdr:ext cx="534377" cy="259045"/>
    <xdr:sp macro="" textlink="">
      <xdr:nvSpPr>
        <xdr:cNvPr id="116" name="物件費最小値テキスト"/>
        <xdr:cNvSpPr txBox="1"/>
      </xdr:nvSpPr>
      <xdr:spPr>
        <a:xfrm>
          <a:off x="4686300" y="998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48,144</a:t>
          </a:r>
          <a:endParaRPr kumimoji="1" lang="ja-JP" altLang="en-US" sz="1000" b="1">
            <a:latin typeface="ＭＳ Ｐゴシック"/>
          </a:endParaRPr>
        </a:p>
      </xdr:txBody>
    </xdr:sp>
    <xdr:clientData/>
  </xdr:oneCellAnchor>
  <xdr:twoCellAnchor>
    <xdr:from>
      <xdr:col>6</xdr:col>
      <xdr:colOff>422275</xdr:colOff>
      <xdr:row>58</xdr:row>
      <xdr:rowOff>32472</xdr:rowOff>
    </xdr:from>
    <xdr:to>
      <xdr:col>6</xdr:col>
      <xdr:colOff>600075</xdr:colOff>
      <xdr:row>58</xdr:row>
      <xdr:rowOff>32472</xdr:rowOff>
    </xdr:to>
    <xdr:cxnSp macro="">
      <xdr:nvCxnSpPr>
        <xdr:cNvPr id="117" name="直線コネクタ 116"/>
        <xdr:cNvCxnSpPr/>
      </xdr:nvCxnSpPr>
      <xdr:spPr>
        <a:xfrm>
          <a:off x="4546600" y="997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120309</xdr:rowOff>
    </xdr:from>
    <xdr:ext cx="599010" cy="259045"/>
    <xdr:sp macro="" textlink="">
      <xdr:nvSpPr>
        <xdr:cNvPr id="118" name="物件費最大値テキスト"/>
        <xdr:cNvSpPr txBox="1"/>
      </xdr:nvSpPr>
      <xdr:spPr>
        <a:xfrm>
          <a:off x="4686300" y="83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416,094</a:t>
          </a:r>
          <a:endParaRPr kumimoji="1" lang="ja-JP" altLang="en-US" sz="1000" b="1">
            <a:latin typeface="ＭＳ Ｐゴシック"/>
          </a:endParaRPr>
        </a:p>
      </xdr:txBody>
    </xdr:sp>
    <xdr:clientData/>
  </xdr:oneCellAnchor>
  <xdr:twoCellAnchor>
    <xdr:from>
      <xdr:col>6</xdr:col>
      <xdr:colOff>422275</xdr:colOff>
      <xdr:row>50</xdr:row>
      <xdr:rowOff>2182</xdr:rowOff>
    </xdr:from>
    <xdr:to>
      <xdr:col>6</xdr:col>
      <xdr:colOff>600075</xdr:colOff>
      <xdr:row>50</xdr:row>
      <xdr:rowOff>2182</xdr:rowOff>
    </xdr:to>
    <xdr:cxnSp macro="">
      <xdr:nvCxnSpPr>
        <xdr:cNvPr id="119" name="直線コネクタ 118"/>
        <xdr:cNvCxnSpPr/>
      </xdr:nvCxnSpPr>
      <xdr:spPr>
        <a:xfrm>
          <a:off x="4546600" y="85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26737</xdr:rowOff>
    </xdr:from>
    <xdr:to>
      <xdr:col>6</xdr:col>
      <xdr:colOff>511175</xdr:colOff>
      <xdr:row>57</xdr:row>
      <xdr:rowOff>140088</xdr:rowOff>
    </xdr:to>
    <xdr:cxnSp macro="">
      <xdr:nvCxnSpPr>
        <xdr:cNvPr id="120" name="直線コネクタ 119"/>
        <xdr:cNvCxnSpPr/>
      </xdr:nvCxnSpPr>
      <xdr:spPr>
        <a:xfrm flipV="1">
          <a:off x="3797300" y="9799387"/>
          <a:ext cx="838200" cy="11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136912</xdr:rowOff>
    </xdr:from>
    <xdr:ext cx="599010" cy="259045"/>
    <xdr:sp macro="" textlink="">
      <xdr:nvSpPr>
        <xdr:cNvPr id="121" name="物件費平均値テキスト"/>
        <xdr:cNvSpPr txBox="1"/>
      </xdr:nvSpPr>
      <xdr:spPr>
        <a:xfrm>
          <a:off x="4686300" y="9566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103,403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114035</xdr:rowOff>
    </xdr:from>
    <xdr:to>
      <xdr:col>6</xdr:col>
      <xdr:colOff>561975</xdr:colOff>
      <xdr:row>57</xdr:row>
      <xdr:rowOff>44185</xdr:rowOff>
    </xdr:to>
    <xdr:sp macro="" textlink="">
      <xdr:nvSpPr>
        <xdr:cNvPr id="122" name="フローチャート : 判断 121"/>
        <xdr:cNvSpPr/>
      </xdr:nvSpPr>
      <xdr:spPr>
        <a:xfrm>
          <a:off x="4584700" y="97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140088</xdr:rowOff>
    </xdr:from>
    <xdr:to>
      <xdr:col>5</xdr:col>
      <xdr:colOff>358775</xdr:colOff>
      <xdr:row>57</xdr:row>
      <xdr:rowOff>159363</xdr:rowOff>
    </xdr:to>
    <xdr:cxnSp macro="">
      <xdr:nvCxnSpPr>
        <xdr:cNvPr id="123" name="直線コネクタ 122"/>
        <xdr:cNvCxnSpPr/>
      </xdr:nvCxnSpPr>
      <xdr:spPr>
        <a:xfrm flipV="1">
          <a:off x="2908300" y="9912738"/>
          <a:ext cx="889000" cy="1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166075</xdr:rowOff>
    </xdr:from>
    <xdr:to>
      <xdr:col>5</xdr:col>
      <xdr:colOff>409575</xdr:colOff>
      <xdr:row>57</xdr:row>
      <xdr:rowOff>96225</xdr:rowOff>
    </xdr:to>
    <xdr:sp macro="" textlink="">
      <xdr:nvSpPr>
        <xdr:cNvPr id="124" name="フローチャート : 判断 123"/>
        <xdr:cNvSpPr/>
      </xdr:nvSpPr>
      <xdr:spPr>
        <a:xfrm>
          <a:off x="3746500" y="976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112752</xdr:rowOff>
    </xdr:from>
    <xdr:ext cx="534377" cy="259045"/>
    <xdr:sp macro="" textlink="">
      <xdr:nvSpPr>
        <xdr:cNvPr id="125" name="テキスト ボックス 124"/>
        <xdr:cNvSpPr txBox="1"/>
      </xdr:nvSpPr>
      <xdr:spPr>
        <a:xfrm>
          <a:off x="3530111" y="954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89,744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159363</xdr:rowOff>
    </xdr:from>
    <xdr:to>
      <xdr:col>4</xdr:col>
      <xdr:colOff>155575</xdr:colOff>
      <xdr:row>58</xdr:row>
      <xdr:rowOff>13928</xdr:rowOff>
    </xdr:to>
    <xdr:cxnSp macro="">
      <xdr:nvCxnSpPr>
        <xdr:cNvPr id="126" name="直線コネクタ 125"/>
        <xdr:cNvCxnSpPr/>
      </xdr:nvCxnSpPr>
      <xdr:spPr>
        <a:xfrm flipV="1">
          <a:off x="2019300" y="9932013"/>
          <a:ext cx="889000" cy="2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156653</xdr:rowOff>
    </xdr:from>
    <xdr:to>
      <xdr:col>4</xdr:col>
      <xdr:colOff>206375</xdr:colOff>
      <xdr:row>57</xdr:row>
      <xdr:rowOff>86803</xdr:rowOff>
    </xdr:to>
    <xdr:sp macro="" textlink="">
      <xdr:nvSpPr>
        <xdr:cNvPr id="127" name="フローチャート : 判断 126"/>
        <xdr:cNvSpPr/>
      </xdr:nvSpPr>
      <xdr:spPr>
        <a:xfrm>
          <a:off x="2857500" y="97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103330</xdr:rowOff>
    </xdr:from>
    <xdr:ext cx="534377" cy="259045"/>
    <xdr:sp macro="" textlink="">
      <xdr:nvSpPr>
        <xdr:cNvPr id="128" name="テキスト ボックス 127"/>
        <xdr:cNvSpPr txBox="1"/>
      </xdr:nvSpPr>
      <xdr:spPr>
        <a:xfrm>
          <a:off x="2641111" y="953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92,217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165490</xdr:rowOff>
    </xdr:from>
    <xdr:to>
      <xdr:col>2</xdr:col>
      <xdr:colOff>638175</xdr:colOff>
      <xdr:row>58</xdr:row>
      <xdr:rowOff>13928</xdr:rowOff>
    </xdr:to>
    <xdr:cxnSp macro="">
      <xdr:nvCxnSpPr>
        <xdr:cNvPr id="129" name="直線コネクタ 128"/>
        <xdr:cNvCxnSpPr/>
      </xdr:nvCxnSpPr>
      <xdr:spPr>
        <a:xfrm>
          <a:off x="1130300" y="9938140"/>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3529</xdr:rowOff>
    </xdr:from>
    <xdr:to>
      <xdr:col>3</xdr:col>
      <xdr:colOff>3175</xdr:colOff>
      <xdr:row>57</xdr:row>
      <xdr:rowOff>105129</xdr:rowOff>
    </xdr:to>
    <xdr:sp macro="" textlink="">
      <xdr:nvSpPr>
        <xdr:cNvPr id="130" name="フローチャート : 判断 129"/>
        <xdr:cNvSpPr/>
      </xdr:nvSpPr>
      <xdr:spPr>
        <a:xfrm>
          <a:off x="1968500" y="977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121656</xdr:rowOff>
    </xdr:from>
    <xdr:ext cx="534377" cy="259045"/>
    <xdr:sp macro="" textlink="">
      <xdr:nvSpPr>
        <xdr:cNvPr id="131" name="テキスト ボックス 130"/>
        <xdr:cNvSpPr txBox="1"/>
      </xdr:nvSpPr>
      <xdr:spPr>
        <a:xfrm>
          <a:off x="1752111" y="95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87,407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15222</xdr:rowOff>
    </xdr:from>
    <xdr:to>
      <xdr:col>1</xdr:col>
      <xdr:colOff>485775</xdr:colOff>
      <xdr:row>57</xdr:row>
      <xdr:rowOff>116822</xdr:rowOff>
    </xdr:to>
    <xdr:sp macro="" textlink="">
      <xdr:nvSpPr>
        <xdr:cNvPr id="132" name="フローチャート : 判断 131"/>
        <xdr:cNvSpPr/>
      </xdr:nvSpPr>
      <xdr:spPr>
        <a:xfrm>
          <a:off x="1079500" y="978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133349</xdr:rowOff>
    </xdr:from>
    <xdr:ext cx="534377" cy="259045"/>
    <xdr:sp macro="" textlink="">
      <xdr:nvSpPr>
        <xdr:cNvPr id="133" name="テキスト ボックス 132"/>
        <xdr:cNvSpPr txBox="1"/>
      </xdr:nvSpPr>
      <xdr:spPr>
        <a:xfrm>
          <a:off x="863111" y="956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84,338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147387</xdr:rowOff>
    </xdr:from>
    <xdr:to>
      <xdr:col>6</xdr:col>
      <xdr:colOff>561975</xdr:colOff>
      <xdr:row>57</xdr:row>
      <xdr:rowOff>77537</xdr:rowOff>
    </xdr:to>
    <xdr:sp macro="" textlink="">
      <xdr:nvSpPr>
        <xdr:cNvPr id="139" name="円/楕円 138"/>
        <xdr:cNvSpPr/>
      </xdr:nvSpPr>
      <xdr:spPr>
        <a:xfrm>
          <a:off x="4584700" y="974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125814</xdr:rowOff>
    </xdr:from>
    <xdr:ext cx="534377" cy="259045"/>
    <xdr:sp macro="" textlink="">
      <xdr:nvSpPr>
        <xdr:cNvPr id="140" name="物件費該当値テキスト"/>
        <xdr:cNvSpPr txBox="1"/>
      </xdr:nvSpPr>
      <xdr:spPr>
        <a:xfrm>
          <a:off x="4686300" y="972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94,649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89288</xdr:rowOff>
    </xdr:from>
    <xdr:to>
      <xdr:col>5</xdr:col>
      <xdr:colOff>409575</xdr:colOff>
      <xdr:row>58</xdr:row>
      <xdr:rowOff>19438</xdr:rowOff>
    </xdr:to>
    <xdr:sp macro="" textlink="">
      <xdr:nvSpPr>
        <xdr:cNvPr id="141" name="円/楕円 140"/>
        <xdr:cNvSpPr/>
      </xdr:nvSpPr>
      <xdr:spPr>
        <a:xfrm>
          <a:off x="3746500" y="986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10565</xdr:rowOff>
    </xdr:from>
    <xdr:ext cx="534377" cy="259045"/>
    <xdr:sp macro="" textlink="">
      <xdr:nvSpPr>
        <xdr:cNvPr id="142" name="テキスト ボックス 141"/>
        <xdr:cNvSpPr txBox="1"/>
      </xdr:nvSpPr>
      <xdr:spPr>
        <a:xfrm>
          <a:off x="3530111" y="995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64,898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108563</xdr:rowOff>
    </xdr:from>
    <xdr:to>
      <xdr:col>4</xdr:col>
      <xdr:colOff>206375</xdr:colOff>
      <xdr:row>58</xdr:row>
      <xdr:rowOff>38713</xdr:rowOff>
    </xdr:to>
    <xdr:sp macro="" textlink="">
      <xdr:nvSpPr>
        <xdr:cNvPr id="143" name="円/楕円 142"/>
        <xdr:cNvSpPr/>
      </xdr:nvSpPr>
      <xdr:spPr>
        <a:xfrm>
          <a:off x="2857500" y="988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29840</xdr:rowOff>
    </xdr:from>
    <xdr:ext cx="534377" cy="259045"/>
    <xdr:sp macro="" textlink="">
      <xdr:nvSpPr>
        <xdr:cNvPr id="144" name="テキスト ボックス 143"/>
        <xdr:cNvSpPr txBox="1"/>
      </xdr:nvSpPr>
      <xdr:spPr>
        <a:xfrm>
          <a:off x="2641111" y="997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59,839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134578</xdr:rowOff>
    </xdr:from>
    <xdr:to>
      <xdr:col>3</xdr:col>
      <xdr:colOff>3175</xdr:colOff>
      <xdr:row>58</xdr:row>
      <xdr:rowOff>64728</xdr:rowOff>
    </xdr:to>
    <xdr:sp macro="" textlink="">
      <xdr:nvSpPr>
        <xdr:cNvPr id="145" name="円/楕円 144"/>
        <xdr:cNvSpPr/>
      </xdr:nvSpPr>
      <xdr:spPr>
        <a:xfrm>
          <a:off x="1968500" y="990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55855</xdr:rowOff>
    </xdr:from>
    <xdr:ext cx="534377" cy="259045"/>
    <xdr:sp macro="" textlink="">
      <xdr:nvSpPr>
        <xdr:cNvPr id="146" name="テキスト ボックス 145"/>
        <xdr:cNvSpPr txBox="1"/>
      </xdr:nvSpPr>
      <xdr:spPr>
        <a:xfrm>
          <a:off x="1752111" y="999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53,011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114690</xdr:rowOff>
    </xdr:from>
    <xdr:to>
      <xdr:col>1</xdr:col>
      <xdr:colOff>485775</xdr:colOff>
      <xdr:row>58</xdr:row>
      <xdr:rowOff>44840</xdr:rowOff>
    </xdr:to>
    <xdr:sp macro="" textlink="">
      <xdr:nvSpPr>
        <xdr:cNvPr id="147" name="円/楕円 146"/>
        <xdr:cNvSpPr/>
      </xdr:nvSpPr>
      <xdr:spPr>
        <a:xfrm>
          <a:off x="1079500" y="988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35967</xdr:rowOff>
    </xdr:from>
    <xdr:ext cx="534377" cy="259045"/>
    <xdr:sp macro="" textlink="">
      <xdr:nvSpPr>
        <xdr:cNvPr id="148" name="テキスト ボックス 147"/>
        <xdr:cNvSpPr txBox="1"/>
      </xdr:nvSpPr>
      <xdr:spPr>
        <a:xfrm>
          <a:off x="863111" y="998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58,231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158255</xdr:rowOff>
    </xdr:from>
    <xdr:to>
      <xdr:col>6</xdr:col>
      <xdr:colOff>510540</xdr:colOff>
      <xdr:row>79</xdr:row>
      <xdr:rowOff>36410</xdr:rowOff>
    </xdr:to>
    <xdr:cxnSp macro="">
      <xdr:nvCxnSpPr>
        <xdr:cNvPr id="172" name="直線コネクタ 171"/>
        <xdr:cNvCxnSpPr/>
      </xdr:nvCxnSpPr>
      <xdr:spPr>
        <a:xfrm flipV="1">
          <a:off x="4633595" y="11988305"/>
          <a:ext cx="1270" cy="1592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40237</xdr:rowOff>
    </xdr:from>
    <xdr:ext cx="378565" cy="259045"/>
    <xdr:sp macro="" textlink="">
      <xdr:nvSpPr>
        <xdr:cNvPr id="173" name="維持補修費最小値テキスト"/>
        <xdr:cNvSpPr txBox="1"/>
      </xdr:nvSpPr>
      <xdr:spPr>
        <a:xfrm>
          <a:off x="4686300" y="13584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6</xdr:col>
      <xdr:colOff>422275</xdr:colOff>
      <xdr:row>79</xdr:row>
      <xdr:rowOff>36410</xdr:rowOff>
    </xdr:from>
    <xdr:to>
      <xdr:col>6</xdr:col>
      <xdr:colOff>600075</xdr:colOff>
      <xdr:row>79</xdr:row>
      <xdr:rowOff>36410</xdr:rowOff>
    </xdr:to>
    <xdr:cxnSp macro="">
      <xdr:nvCxnSpPr>
        <xdr:cNvPr id="174" name="直線コネクタ 173"/>
        <xdr:cNvCxnSpPr/>
      </xdr:nvCxnSpPr>
      <xdr:spPr>
        <a:xfrm>
          <a:off x="4546600" y="1358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104932</xdr:rowOff>
    </xdr:from>
    <xdr:ext cx="534377" cy="259045"/>
    <xdr:sp macro="" textlink="">
      <xdr:nvSpPr>
        <xdr:cNvPr id="175" name="維持補修費最大値テキスト"/>
        <xdr:cNvSpPr txBox="1"/>
      </xdr:nvSpPr>
      <xdr:spPr>
        <a:xfrm>
          <a:off x="4686300" y="1176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42,013</a:t>
          </a:r>
          <a:endParaRPr kumimoji="1" lang="ja-JP" altLang="en-US" sz="1000" b="1">
            <a:latin typeface="ＭＳ Ｐゴシック"/>
          </a:endParaRPr>
        </a:p>
      </xdr:txBody>
    </xdr:sp>
    <xdr:clientData/>
  </xdr:oneCellAnchor>
  <xdr:twoCellAnchor>
    <xdr:from>
      <xdr:col>6</xdr:col>
      <xdr:colOff>422275</xdr:colOff>
      <xdr:row>69</xdr:row>
      <xdr:rowOff>158255</xdr:rowOff>
    </xdr:from>
    <xdr:to>
      <xdr:col>6</xdr:col>
      <xdr:colOff>600075</xdr:colOff>
      <xdr:row>69</xdr:row>
      <xdr:rowOff>158255</xdr:rowOff>
    </xdr:to>
    <xdr:cxnSp macro="">
      <xdr:nvCxnSpPr>
        <xdr:cNvPr id="176" name="直線コネクタ 175"/>
        <xdr:cNvCxnSpPr/>
      </xdr:nvCxnSpPr>
      <xdr:spPr>
        <a:xfrm>
          <a:off x="4546600" y="11988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125794</xdr:rowOff>
    </xdr:from>
    <xdr:to>
      <xdr:col>6</xdr:col>
      <xdr:colOff>511175</xdr:colOff>
      <xdr:row>78</xdr:row>
      <xdr:rowOff>128003</xdr:rowOff>
    </xdr:to>
    <xdr:cxnSp macro="">
      <xdr:nvCxnSpPr>
        <xdr:cNvPr id="177" name="直線コネクタ 176"/>
        <xdr:cNvCxnSpPr/>
      </xdr:nvCxnSpPr>
      <xdr:spPr>
        <a:xfrm flipV="1">
          <a:off x="3797300" y="13498894"/>
          <a:ext cx="8382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106748</xdr:rowOff>
    </xdr:from>
    <xdr:ext cx="534377" cy="259045"/>
    <xdr:sp macro="" textlink="">
      <xdr:nvSpPr>
        <xdr:cNvPr id="178" name="維持補修費平均値テキスト"/>
        <xdr:cNvSpPr txBox="1"/>
      </xdr:nvSpPr>
      <xdr:spPr>
        <a:xfrm>
          <a:off x="4686300" y="12965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11,132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83871</xdr:rowOff>
    </xdr:from>
    <xdr:to>
      <xdr:col>6</xdr:col>
      <xdr:colOff>561975</xdr:colOff>
      <xdr:row>77</xdr:row>
      <xdr:rowOff>14021</xdr:rowOff>
    </xdr:to>
    <xdr:sp macro="" textlink="">
      <xdr:nvSpPr>
        <xdr:cNvPr id="179" name="フローチャート : 判断 178"/>
        <xdr:cNvSpPr/>
      </xdr:nvSpPr>
      <xdr:spPr>
        <a:xfrm>
          <a:off x="45847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128003</xdr:rowOff>
    </xdr:from>
    <xdr:to>
      <xdr:col>5</xdr:col>
      <xdr:colOff>358775</xdr:colOff>
      <xdr:row>78</xdr:row>
      <xdr:rowOff>144653</xdr:rowOff>
    </xdr:to>
    <xdr:cxnSp macro="">
      <xdr:nvCxnSpPr>
        <xdr:cNvPr id="180" name="直線コネクタ 179"/>
        <xdr:cNvCxnSpPr/>
      </xdr:nvCxnSpPr>
      <xdr:spPr>
        <a:xfrm flipV="1">
          <a:off x="2908300" y="13501103"/>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137592</xdr:rowOff>
    </xdr:from>
    <xdr:to>
      <xdr:col>5</xdr:col>
      <xdr:colOff>409575</xdr:colOff>
      <xdr:row>77</xdr:row>
      <xdr:rowOff>67742</xdr:rowOff>
    </xdr:to>
    <xdr:sp macro="" textlink="">
      <xdr:nvSpPr>
        <xdr:cNvPr id="181" name="フローチャート : 判断 180"/>
        <xdr:cNvSpPr/>
      </xdr:nvSpPr>
      <xdr:spPr>
        <a:xfrm>
          <a:off x="37465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84269</xdr:rowOff>
    </xdr:from>
    <xdr:ext cx="469744" cy="259045"/>
    <xdr:sp macro="" textlink="">
      <xdr:nvSpPr>
        <xdr:cNvPr id="182" name="テキスト ボックス 181"/>
        <xdr:cNvSpPr txBox="1"/>
      </xdr:nvSpPr>
      <xdr:spPr>
        <a:xfrm>
          <a:off x="3562427" y="1294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133071</xdr:rowOff>
    </xdr:from>
    <xdr:to>
      <xdr:col>4</xdr:col>
      <xdr:colOff>155575</xdr:colOff>
      <xdr:row>78</xdr:row>
      <xdr:rowOff>144653</xdr:rowOff>
    </xdr:to>
    <xdr:cxnSp macro="">
      <xdr:nvCxnSpPr>
        <xdr:cNvPr id="183" name="直線コネクタ 182"/>
        <xdr:cNvCxnSpPr/>
      </xdr:nvCxnSpPr>
      <xdr:spPr>
        <a:xfrm>
          <a:off x="2019300" y="13506171"/>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85471</xdr:rowOff>
    </xdr:from>
    <xdr:to>
      <xdr:col>4</xdr:col>
      <xdr:colOff>206375</xdr:colOff>
      <xdr:row>77</xdr:row>
      <xdr:rowOff>15621</xdr:rowOff>
    </xdr:to>
    <xdr:sp macro="" textlink="">
      <xdr:nvSpPr>
        <xdr:cNvPr id="184" name="フローチャート : 判断 183"/>
        <xdr:cNvSpPr/>
      </xdr:nvSpPr>
      <xdr:spPr>
        <a:xfrm>
          <a:off x="2857500" y="131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32148</xdr:rowOff>
    </xdr:from>
    <xdr:ext cx="534377" cy="259045"/>
    <xdr:sp macro="" textlink="">
      <xdr:nvSpPr>
        <xdr:cNvPr id="185" name="テキスト ボックス 184"/>
        <xdr:cNvSpPr txBox="1"/>
      </xdr:nvSpPr>
      <xdr:spPr>
        <a:xfrm>
          <a:off x="2641111" y="128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133071</xdr:rowOff>
    </xdr:from>
    <xdr:to>
      <xdr:col>2</xdr:col>
      <xdr:colOff>638175</xdr:colOff>
      <xdr:row>78</xdr:row>
      <xdr:rowOff>148806</xdr:rowOff>
    </xdr:to>
    <xdr:cxnSp macro="">
      <xdr:nvCxnSpPr>
        <xdr:cNvPr id="186" name="直線コネクタ 185"/>
        <xdr:cNvCxnSpPr/>
      </xdr:nvCxnSpPr>
      <xdr:spPr>
        <a:xfrm flipV="1">
          <a:off x="1130300" y="13506171"/>
          <a:ext cx="889000" cy="1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106998</xdr:rowOff>
    </xdr:from>
    <xdr:to>
      <xdr:col>3</xdr:col>
      <xdr:colOff>3175</xdr:colOff>
      <xdr:row>77</xdr:row>
      <xdr:rowOff>37148</xdr:rowOff>
    </xdr:to>
    <xdr:sp macro="" textlink="">
      <xdr:nvSpPr>
        <xdr:cNvPr id="187" name="フローチャート : 判断 186"/>
        <xdr:cNvSpPr/>
      </xdr:nvSpPr>
      <xdr:spPr>
        <a:xfrm>
          <a:off x="1968500" y="1313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53674</xdr:rowOff>
    </xdr:from>
    <xdr:ext cx="534377" cy="259045"/>
    <xdr:sp macro="" textlink="">
      <xdr:nvSpPr>
        <xdr:cNvPr id="188" name="テキスト ボックス 187"/>
        <xdr:cNvSpPr txBox="1"/>
      </xdr:nvSpPr>
      <xdr:spPr>
        <a:xfrm>
          <a:off x="1752111" y="129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136564</xdr:rowOff>
    </xdr:from>
    <xdr:to>
      <xdr:col>1</xdr:col>
      <xdr:colOff>485775</xdr:colOff>
      <xdr:row>77</xdr:row>
      <xdr:rowOff>66714</xdr:rowOff>
    </xdr:to>
    <xdr:sp macro="" textlink="">
      <xdr:nvSpPr>
        <xdr:cNvPr id="189" name="フローチャート : 判断 188"/>
        <xdr:cNvSpPr/>
      </xdr:nvSpPr>
      <xdr:spPr>
        <a:xfrm>
          <a:off x="1079500" y="131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83240</xdr:rowOff>
    </xdr:from>
    <xdr:ext cx="469744" cy="259045"/>
    <xdr:sp macro="" textlink="">
      <xdr:nvSpPr>
        <xdr:cNvPr id="190" name="テキスト ボックス 189"/>
        <xdr:cNvSpPr txBox="1"/>
      </xdr:nvSpPr>
      <xdr:spPr>
        <a:xfrm>
          <a:off x="895427" y="1294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74994</xdr:rowOff>
    </xdr:from>
    <xdr:to>
      <xdr:col>6</xdr:col>
      <xdr:colOff>561975</xdr:colOff>
      <xdr:row>79</xdr:row>
      <xdr:rowOff>5144</xdr:rowOff>
    </xdr:to>
    <xdr:sp macro="" textlink="">
      <xdr:nvSpPr>
        <xdr:cNvPr id="196" name="円/楕円 195"/>
        <xdr:cNvSpPr/>
      </xdr:nvSpPr>
      <xdr:spPr>
        <a:xfrm>
          <a:off x="4584700" y="1344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161371</xdr:rowOff>
    </xdr:from>
    <xdr:ext cx="469744" cy="259045"/>
    <xdr:sp macro="" textlink="">
      <xdr:nvSpPr>
        <xdr:cNvPr id="197" name="維持補修費該当値テキスト"/>
        <xdr:cNvSpPr txBox="1"/>
      </xdr:nvSpPr>
      <xdr:spPr>
        <a:xfrm>
          <a:off x="4686300" y="1336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77203</xdr:rowOff>
    </xdr:from>
    <xdr:to>
      <xdr:col>5</xdr:col>
      <xdr:colOff>409575</xdr:colOff>
      <xdr:row>79</xdr:row>
      <xdr:rowOff>7353</xdr:rowOff>
    </xdr:to>
    <xdr:sp macro="" textlink="">
      <xdr:nvSpPr>
        <xdr:cNvPr id="198" name="円/楕円 197"/>
        <xdr:cNvSpPr/>
      </xdr:nvSpPr>
      <xdr:spPr>
        <a:xfrm>
          <a:off x="3746500" y="1345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169930</xdr:rowOff>
    </xdr:from>
    <xdr:ext cx="469744" cy="259045"/>
    <xdr:sp macro="" textlink="">
      <xdr:nvSpPr>
        <xdr:cNvPr id="199" name="テキスト ボックス 198"/>
        <xdr:cNvSpPr txBox="1"/>
      </xdr:nvSpPr>
      <xdr:spPr>
        <a:xfrm>
          <a:off x="3562427" y="1354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93853</xdr:rowOff>
    </xdr:from>
    <xdr:to>
      <xdr:col>4</xdr:col>
      <xdr:colOff>206375</xdr:colOff>
      <xdr:row>79</xdr:row>
      <xdr:rowOff>24003</xdr:rowOff>
    </xdr:to>
    <xdr:sp macro="" textlink="">
      <xdr:nvSpPr>
        <xdr:cNvPr id="200" name="円/楕円 199"/>
        <xdr:cNvSpPr/>
      </xdr:nvSpPr>
      <xdr:spPr>
        <a:xfrm>
          <a:off x="2857500" y="1346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15130</xdr:rowOff>
    </xdr:from>
    <xdr:ext cx="469744" cy="259045"/>
    <xdr:sp macro="" textlink="">
      <xdr:nvSpPr>
        <xdr:cNvPr id="201" name="テキスト ボックス 200"/>
        <xdr:cNvSpPr txBox="1"/>
      </xdr:nvSpPr>
      <xdr:spPr>
        <a:xfrm>
          <a:off x="2673427" y="1355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82271</xdr:rowOff>
    </xdr:from>
    <xdr:to>
      <xdr:col>3</xdr:col>
      <xdr:colOff>3175</xdr:colOff>
      <xdr:row>79</xdr:row>
      <xdr:rowOff>12421</xdr:rowOff>
    </xdr:to>
    <xdr:sp macro="" textlink="">
      <xdr:nvSpPr>
        <xdr:cNvPr id="202" name="円/楕円 201"/>
        <xdr:cNvSpPr/>
      </xdr:nvSpPr>
      <xdr:spPr>
        <a:xfrm>
          <a:off x="1968500" y="1345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3548</xdr:rowOff>
    </xdr:from>
    <xdr:ext cx="469744" cy="259045"/>
    <xdr:sp macro="" textlink="">
      <xdr:nvSpPr>
        <xdr:cNvPr id="203" name="テキスト ボックス 202"/>
        <xdr:cNvSpPr txBox="1"/>
      </xdr:nvSpPr>
      <xdr:spPr>
        <a:xfrm>
          <a:off x="1784427" y="1354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98006</xdr:rowOff>
    </xdr:from>
    <xdr:to>
      <xdr:col>1</xdr:col>
      <xdr:colOff>485775</xdr:colOff>
      <xdr:row>79</xdr:row>
      <xdr:rowOff>28156</xdr:rowOff>
    </xdr:to>
    <xdr:sp macro="" textlink="">
      <xdr:nvSpPr>
        <xdr:cNvPr id="204" name="円/楕円 203"/>
        <xdr:cNvSpPr/>
      </xdr:nvSpPr>
      <xdr:spPr>
        <a:xfrm>
          <a:off x="1079500" y="1347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19283</xdr:rowOff>
    </xdr:from>
    <xdr:ext cx="469744" cy="259045"/>
    <xdr:sp macro="" textlink="">
      <xdr:nvSpPr>
        <xdr:cNvPr id="205" name="テキスト ボックス 204"/>
        <xdr:cNvSpPr txBox="1"/>
      </xdr:nvSpPr>
      <xdr:spPr>
        <a:xfrm>
          <a:off x="895427" y="1356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91960</xdr:rowOff>
    </xdr:from>
    <xdr:to>
      <xdr:col>6</xdr:col>
      <xdr:colOff>510540</xdr:colOff>
      <xdr:row>98</xdr:row>
      <xdr:rowOff>59220</xdr:rowOff>
    </xdr:to>
    <xdr:cxnSp macro="">
      <xdr:nvCxnSpPr>
        <xdr:cNvPr id="230" name="直線コネクタ 229"/>
        <xdr:cNvCxnSpPr/>
      </xdr:nvCxnSpPr>
      <xdr:spPr>
        <a:xfrm flipV="1">
          <a:off x="4633595" y="15522460"/>
          <a:ext cx="1270" cy="1338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63047</xdr:rowOff>
    </xdr:from>
    <xdr:ext cx="534377" cy="259045"/>
    <xdr:sp macro="" textlink="">
      <xdr:nvSpPr>
        <xdr:cNvPr id="231" name="扶助費最小値テキスト"/>
        <xdr:cNvSpPr txBox="1"/>
      </xdr:nvSpPr>
      <xdr:spPr>
        <a:xfrm>
          <a:off x="4686300" y="1686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42,337</a:t>
          </a:r>
          <a:endParaRPr kumimoji="1" lang="ja-JP" altLang="en-US" sz="1000" b="1">
            <a:latin typeface="ＭＳ Ｐゴシック"/>
          </a:endParaRPr>
        </a:p>
      </xdr:txBody>
    </xdr:sp>
    <xdr:clientData/>
  </xdr:oneCellAnchor>
  <xdr:twoCellAnchor>
    <xdr:from>
      <xdr:col>6</xdr:col>
      <xdr:colOff>422275</xdr:colOff>
      <xdr:row>98</xdr:row>
      <xdr:rowOff>59220</xdr:rowOff>
    </xdr:from>
    <xdr:to>
      <xdr:col>6</xdr:col>
      <xdr:colOff>600075</xdr:colOff>
      <xdr:row>98</xdr:row>
      <xdr:rowOff>59220</xdr:rowOff>
    </xdr:to>
    <xdr:cxnSp macro="">
      <xdr:nvCxnSpPr>
        <xdr:cNvPr id="232" name="直線コネクタ 231"/>
        <xdr:cNvCxnSpPr/>
      </xdr:nvCxnSpPr>
      <xdr:spPr>
        <a:xfrm>
          <a:off x="4546600" y="1686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38637</xdr:rowOff>
    </xdr:from>
    <xdr:ext cx="599010" cy="259045"/>
    <xdr:sp macro="" textlink="">
      <xdr:nvSpPr>
        <xdr:cNvPr id="233" name="扶助費最大値テキスト"/>
        <xdr:cNvSpPr txBox="1"/>
      </xdr:nvSpPr>
      <xdr:spPr>
        <a:xfrm>
          <a:off x="4686300" y="1529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147,759</a:t>
          </a:r>
          <a:endParaRPr kumimoji="1" lang="ja-JP" altLang="en-US" sz="1000" b="1">
            <a:latin typeface="ＭＳ Ｐゴシック"/>
          </a:endParaRPr>
        </a:p>
      </xdr:txBody>
    </xdr:sp>
    <xdr:clientData/>
  </xdr:oneCellAnchor>
  <xdr:twoCellAnchor>
    <xdr:from>
      <xdr:col>6</xdr:col>
      <xdr:colOff>422275</xdr:colOff>
      <xdr:row>90</xdr:row>
      <xdr:rowOff>91960</xdr:rowOff>
    </xdr:from>
    <xdr:to>
      <xdr:col>6</xdr:col>
      <xdr:colOff>600075</xdr:colOff>
      <xdr:row>90</xdr:row>
      <xdr:rowOff>91960</xdr:rowOff>
    </xdr:to>
    <xdr:cxnSp macro="">
      <xdr:nvCxnSpPr>
        <xdr:cNvPr id="234" name="直線コネクタ 233"/>
        <xdr:cNvCxnSpPr/>
      </xdr:nvCxnSpPr>
      <xdr:spPr>
        <a:xfrm>
          <a:off x="4546600" y="1552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74180</xdr:rowOff>
    </xdr:from>
    <xdr:to>
      <xdr:col>6</xdr:col>
      <xdr:colOff>511175</xdr:colOff>
      <xdr:row>95</xdr:row>
      <xdr:rowOff>109271</xdr:rowOff>
    </xdr:to>
    <xdr:cxnSp macro="">
      <xdr:nvCxnSpPr>
        <xdr:cNvPr id="235" name="直線コネクタ 234"/>
        <xdr:cNvCxnSpPr/>
      </xdr:nvCxnSpPr>
      <xdr:spPr>
        <a:xfrm flipV="1">
          <a:off x="3797300" y="16361930"/>
          <a:ext cx="838200" cy="3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44035</xdr:rowOff>
    </xdr:from>
    <xdr:ext cx="534377" cy="259045"/>
    <xdr:sp macro="" textlink="">
      <xdr:nvSpPr>
        <xdr:cNvPr id="236" name="扶助費平均値テキスト"/>
        <xdr:cNvSpPr txBox="1"/>
      </xdr:nvSpPr>
      <xdr:spPr>
        <a:xfrm>
          <a:off x="4686300" y="16331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78,334</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65608</xdr:rowOff>
    </xdr:from>
    <xdr:to>
      <xdr:col>6</xdr:col>
      <xdr:colOff>561975</xdr:colOff>
      <xdr:row>95</xdr:row>
      <xdr:rowOff>167208</xdr:rowOff>
    </xdr:to>
    <xdr:sp macro="" textlink="">
      <xdr:nvSpPr>
        <xdr:cNvPr id="237" name="フローチャート : 判断 236"/>
        <xdr:cNvSpPr/>
      </xdr:nvSpPr>
      <xdr:spPr>
        <a:xfrm>
          <a:off x="4584700" y="1635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109271</xdr:rowOff>
    </xdr:from>
    <xdr:to>
      <xdr:col>5</xdr:col>
      <xdr:colOff>358775</xdr:colOff>
      <xdr:row>95</xdr:row>
      <xdr:rowOff>120066</xdr:rowOff>
    </xdr:to>
    <xdr:cxnSp macro="">
      <xdr:nvCxnSpPr>
        <xdr:cNvPr id="238" name="直線コネクタ 237"/>
        <xdr:cNvCxnSpPr/>
      </xdr:nvCxnSpPr>
      <xdr:spPr>
        <a:xfrm flipV="1">
          <a:off x="2908300" y="16397021"/>
          <a:ext cx="889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154851</xdr:rowOff>
    </xdr:from>
    <xdr:to>
      <xdr:col>5</xdr:col>
      <xdr:colOff>409575</xdr:colOff>
      <xdr:row>96</xdr:row>
      <xdr:rowOff>85001</xdr:rowOff>
    </xdr:to>
    <xdr:sp macro="" textlink="">
      <xdr:nvSpPr>
        <xdr:cNvPr id="239" name="フローチャート : 判断 238"/>
        <xdr:cNvSpPr/>
      </xdr:nvSpPr>
      <xdr:spPr>
        <a:xfrm>
          <a:off x="3746500" y="164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76128</xdr:rowOff>
    </xdr:from>
    <xdr:ext cx="534377" cy="259045"/>
    <xdr:sp macro="" textlink="">
      <xdr:nvSpPr>
        <xdr:cNvPr id="240" name="テキスト ボックス 239"/>
        <xdr:cNvSpPr txBox="1"/>
      </xdr:nvSpPr>
      <xdr:spPr>
        <a:xfrm>
          <a:off x="3530111" y="165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71,307</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120066</xdr:rowOff>
    </xdr:from>
    <xdr:to>
      <xdr:col>4</xdr:col>
      <xdr:colOff>155575</xdr:colOff>
      <xdr:row>96</xdr:row>
      <xdr:rowOff>8737</xdr:rowOff>
    </xdr:to>
    <xdr:cxnSp macro="">
      <xdr:nvCxnSpPr>
        <xdr:cNvPr id="241" name="直線コネクタ 240"/>
        <xdr:cNvCxnSpPr/>
      </xdr:nvCxnSpPr>
      <xdr:spPr>
        <a:xfrm flipV="1">
          <a:off x="2019300" y="16407816"/>
          <a:ext cx="889000" cy="6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35294</xdr:rowOff>
    </xdr:from>
    <xdr:to>
      <xdr:col>4</xdr:col>
      <xdr:colOff>206375</xdr:colOff>
      <xdr:row>96</xdr:row>
      <xdr:rowOff>136894</xdr:rowOff>
    </xdr:to>
    <xdr:sp macro="" textlink="">
      <xdr:nvSpPr>
        <xdr:cNvPr id="242" name="フローチャート : 判断 241"/>
        <xdr:cNvSpPr/>
      </xdr:nvSpPr>
      <xdr:spPr>
        <a:xfrm>
          <a:off x="2857500" y="164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128021</xdr:rowOff>
    </xdr:from>
    <xdr:ext cx="534377" cy="259045"/>
    <xdr:sp macro="" textlink="">
      <xdr:nvSpPr>
        <xdr:cNvPr id="243" name="テキスト ボックス 242"/>
        <xdr:cNvSpPr txBox="1"/>
      </xdr:nvSpPr>
      <xdr:spPr>
        <a:xfrm>
          <a:off x="2641111" y="1658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67,221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8737</xdr:rowOff>
    </xdr:from>
    <xdr:to>
      <xdr:col>2</xdr:col>
      <xdr:colOff>638175</xdr:colOff>
      <xdr:row>96</xdr:row>
      <xdr:rowOff>58001</xdr:rowOff>
    </xdr:to>
    <xdr:cxnSp macro="">
      <xdr:nvCxnSpPr>
        <xdr:cNvPr id="244" name="直線コネクタ 243"/>
        <xdr:cNvCxnSpPr/>
      </xdr:nvCxnSpPr>
      <xdr:spPr>
        <a:xfrm flipV="1">
          <a:off x="1130300" y="16467937"/>
          <a:ext cx="889000" cy="4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115088</xdr:rowOff>
    </xdr:from>
    <xdr:to>
      <xdr:col>3</xdr:col>
      <xdr:colOff>3175</xdr:colOff>
      <xdr:row>97</xdr:row>
      <xdr:rowOff>45238</xdr:rowOff>
    </xdr:to>
    <xdr:sp macro="" textlink="">
      <xdr:nvSpPr>
        <xdr:cNvPr id="245" name="フローチャート : 判断 244"/>
        <xdr:cNvSpPr/>
      </xdr:nvSpPr>
      <xdr:spPr>
        <a:xfrm>
          <a:off x="1968500" y="1657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36365</xdr:rowOff>
    </xdr:from>
    <xdr:ext cx="534377" cy="259045"/>
    <xdr:sp macro="" textlink="">
      <xdr:nvSpPr>
        <xdr:cNvPr id="246" name="テキスト ボックス 245"/>
        <xdr:cNvSpPr txBox="1"/>
      </xdr:nvSpPr>
      <xdr:spPr>
        <a:xfrm>
          <a:off x="1752111" y="1666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136080</xdr:rowOff>
    </xdr:from>
    <xdr:to>
      <xdr:col>1</xdr:col>
      <xdr:colOff>485775</xdr:colOff>
      <xdr:row>97</xdr:row>
      <xdr:rowOff>66230</xdr:rowOff>
    </xdr:to>
    <xdr:sp macro="" textlink="">
      <xdr:nvSpPr>
        <xdr:cNvPr id="247" name="フローチャート : 判断 246"/>
        <xdr:cNvSpPr/>
      </xdr:nvSpPr>
      <xdr:spPr>
        <a:xfrm>
          <a:off x="1079500" y="165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57357</xdr:rowOff>
    </xdr:from>
    <xdr:ext cx="534377" cy="259045"/>
    <xdr:sp macro="" textlink="">
      <xdr:nvSpPr>
        <xdr:cNvPr id="248" name="テキスト ボックス 247"/>
        <xdr:cNvSpPr txBox="1"/>
      </xdr:nvSpPr>
      <xdr:spPr>
        <a:xfrm>
          <a:off x="863111" y="1668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23380</xdr:rowOff>
    </xdr:from>
    <xdr:to>
      <xdr:col>6</xdr:col>
      <xdr:colOff>561975</xdr:colOff>
      <xdr:row>95</xdr:row>
      <xdr:rowOff>124980</xdr:rowOff>
    </xdr:to>
    <xdr:sp macro="" textlink="">
      <xdr:nvSpPr>
        <xdr:cNvPr id="254" name="円/楕円 253"/>
        <xdr:cNvSpPr/>
      </xdr:nvSpPr>
      <xdr:spPr>
        <a:xfrm>
          <a:off x="4584700" y="1631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46257</xdr:rowOff>
    </xdr:from>
    <xdr:ext cx="534377" cy="259045"/>
    <xdr:sp macro="" textlink="">
      <xdr:nvSpPr>
        <xdr:cNvPr id="255" name="扶助費該当値テキスト"/>
        <xdr:cNvSpPr txBox="1"/>
      </xdr:nvSpPr>
      <xdr:spPr>
        <a:xfrm>
          <a:off x="4686300" y="1616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81,659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58471</xdr:rowOff>
    </xdr:from>
    <xdr:to>
      <xdr:col>5</xdr:col>
      <xdr:colOff>409575</xdr:colOff>
      <xdr:row>95</xdr:row>
      <xdr:rowOff>160071</xdr:rowOff>
    </xdr:to>
    <xdr:sp macro="" textlink="">
      <xdr:nvSpPr>
        <xdr:cNvPr id="256" name="円/楕円 255"/>
        <xdr:cNvSpPr/>
      </xdr:nvSpPr>
      <xdr:spPr>
        <a:xfrm>
          <a:off x="3746500" y="1634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5148</xdr:rowOff>
    </xdr:from>
    <xdr:ext cx="534377" cy="259045"/>
    <xdr:sp macro="" textlink="">
      <xdr:nvSpPr>
        <xdr:cNvPr id="257" name="テキスト ボックス 256"/>
        <xdr:cNvSpPr txBox="1"/>
      </xdr:nvSpPr>
      <xdr:spPr>
        <a:xfrm>
          <a:off x="3530111" y="1612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78,896</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69266</xdr:rowOff>
    </xdr:from>
    <xdr:to>
      <xdr:col>4</xdr:col>
      <xdr:colOff>206375</xdr:colOff>
      <xdr:row>95</xdr:row>
      <xdr:rowOff>170866</xdr:rowOff>
    </xdr:to>
    <xdr:sp macro="" textlink="">
      <xdr:nvSpPr>
        <xdr:cNvPr id="258" name="円/楕円 257"/>
        <xdr:cNvSpPr/>
      </xdr:nvSpPr>
      <xdr:spPr>
        <a:xfrm>
          <a:off x="2857500" y="1635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15943</xdr:rowOff>
    </xdr:from>
    <xdr:ext cx="534377" cy="259045"/>
    <xdr:sp macro="" textlink="">
      <xdr:nvSpPr>
        <xdr:cNvPr id="259" name="テキスト ボックス 258"/>
        <xdr:cNvSpPr txBox="1"/>
      </xdr:nvSpPr>
      <xdr:spPr>
        <a:xfrm>
          <a:off x="2641111" y="1613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78,046</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129387</xdr:rowOff>
    </xdr:from>
    <xdr:to>
      <xdr:col>3</xdr:col>
      <xdr:colOff>3175</xdr:colOff>
      <xdr:row>96</xdr:row>
      <xdr:rowOff>59537</xdr:rowOff>
    </xdr:to>
    <xdr:sp macro="" textlink="">
      <xdr:nvSpPr>
        <xdr:cNvPr id="260" name="円/楕円 259"/>
        <xdr:cNvSpPr/>
      </xdr:nvSpPr>
      <xdr:spPr>
        <a:xfrm>
          <a:off x="1968500" y="1641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76064</xdr:rowOff>
    </xdr:from>
    <xdr:ext cx="534377" cy="259045"/>
    <xdr:sp macro="" textlink="">
      <xdr:nvSpPr>
        <xdr:cNvPr id="261" name="テキスト ボックス 260"/>
        <xdr:cNvSpPr txBox="1"/>
      </xdr:nvSpPr>
      <xdr:spPr>
        <a:xfrm>
          <a:off x="1752111" y="1619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73,312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7201</xdr:rowOff>
    </xdr:from>
    <xdr:to>
      <xdr:col>1</xdr:col>
      <xdr:colOff>485775</xdr:colOff>
      <xdr:row>96</xdr:row>
      <xdr:rowOff>108801</xdr:rowOff>
    </xdr:to>
    <xdr:sp macro="" textlink="">
      <xdr:nvSpPr>
        <xdr:cNvPr id="262" name="円/楕円 261"/>
        <xdr:cNvSpPr/>
      </xdr:nvSpPr>
      <xdr:spPr>
        <a:xfrm>
          <a:off x="1079500" y="1646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125328</xdr:rowOff>
    </xdr:from>
    <xdr:ext cx="534377" cy="259045"/>
    <xdr:sp macro="" textlink="">
      <xdr:nvSpPr>
        <xdr:cNvPr id="263" name="テキスト ボックス 262"/>
        <xdr:cNvSpPr txBox="1"/>
      </xdr:nvSpPr>
      <xdr:spPr>
        <a:xfrm>
          <a:off x="863111" y="1624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69,433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30166</xdr:rowOff>
    </xdr:from>
    <xdr:to>
      <xdr:col>15</xdr:col>
      <xdr:colOff>180340</xdr:colOff>
      <xdr:row>38</xdr:row>
      <xdr:rowOff>39939</xdr:rowOff>
    </xdr:to>
    <xdr:cxnSp macro="">
      <xdr:nvCxnSpPr>
        <xdr:cNvPr id="287" name="直線コネクタ 286"/>
        <xdr:cNvCxnSpPr/>
      </xdr:nvCxnSpPr>
      <xdr:spPr>
        <a:xfrm flipV="1">
          <a:off x="10475595" y="5345116"/>
          <a:ext cx="1270" cy="1209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43766</xdr:rowOff>
    </xdr:from>
    <xdr:ext cx="534377" cy="259045"/>
    <xdr:sp macro="" textlink="">
      <xdr:nvSpPr>
        <xdr:cNvPr id="288" name="補助費等最小値テキスト"/>
        <xdr:cNvSpPr txBox="1"/>
      </xdr:nvSpPr>
      <xdr:spPr>
        <a:xfrm>
          <a:off x="10528300" y="65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46,184</a:t>
          </a:r>
          <a:endParaRPr kumimoji="1" lang="ja-JP" altLang="en-US" sz="1000" b="1">
            <a:latin typeface="ＭＳ Ｐゴシック"/>
          </a:endParaRPr>
        </a:p>
      </xdr:txBody>
    </xdr:sp>
    <xdr:clientData/>
  </xdr:oneCellAnchor>
  <xdr:twoCellAnchor>
    <xdr:from>
      <xdr:col>15</xdr:col>
      <xdr:colOff>92075</xdr:colOff>
      <xdr:row>38</xdr:row>
      <xdr:rowOff>39939</xdr:rowOff>
    </xdr:from>
    <xdr:to>
      <xdr:col>15</xdr:col>
      <xdr:colOff>269875</xdr:colOff>
      <xdr:row>38</xdr:row>
      <xdr:rowOff>39939</xdr:rowOff>
    </xdr:to>
    <xdr:cxnSp macro="">
      <xdr:nvCxnSpPr>
        <xdr:cNvPr id="289" name="直線コネクタ 288"/>
        <xdr:cNvCxnSpPr/>
      </xdr:nvCxnSpPr>
      <xdr:spPr>
        <a:xfrm>
          <a:off x="10388600" y="655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148293</xdr:rowOff>
    </xdr:from>
    <xdr:ext cx="599010" cy="259045"/>
    <xdr:sp macro="" textlink="">
      <xdr:nvSpPr>
        <xdr:cNvPr id="290" name="補助費等最大値テキスト"/>
        <xdr:cNvSpPr txBox="1"/>
      </xdr:nvSpPr>
      <xdr:spPr>
        <a:xfrm>
          <a:off x="10528300" y="512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363,749</a:t>
          </a:r>
          <a:endParaRPr kumimoji="1" lang="ja-JP" altLang="en-US" sz="1000" b="1">
            <a:latin typeface="ＭＳ Ｐゴシック"/>
          </a:endParaRPr>
        </a:p>
      </xdr:txBody>
    </xdr:sp>
    <xdr:clientData/>
  </xdr:oneCellAnchor>
  <xdr:twoCellAnchor>
    <xdr:from>
      <xdr:col>15</xdr:col>
      <xdr:colOff>92075</xdr:colOff>
      <xdr:row>31</xdr:row>
      <xdr:rowOff>30166</xdr:rowOff>
    </xdr:from>
    <xdr:to>
      <xdr:col>15</xdr:col>
      <xdr:colOff>269875</xdr:colOff>
      <xdr:row>31</xdr:row>
      <xdr:rowOff>30166</xdr:rowOff>
    </xdr:to>
    <xdr:cxnSp macro="">
      <xdr:nvCxnSpPr>
        <xdr:cNvPr id="291" name="直線コネクタ 290"/>
        <xdr:cNvCxnSpPr/>
      </xdr:nvCxnSpPr>
      <xdr:spPr>
        <a:xfrm>
          <a:off x="10388600" y="53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136469</xdr:rowOff>
    </xdr:from>
    <xdr:to>
      <xdr:col>15</xdr:col>
      <xdr:colOff>180975</xdr:colOff>
      <xdr:row>37</xdr:row>
      <xdr:rowOff>3675</xdr:rowOff>
    </xdr:to>
    <xdr:cxnSp macro="">
      <xdr:nvCxnSpPr>
        <xdr:cNvPr id="292" name="直線コネクタ 291"/>
        <xdr:cNvCxnSpPr/>
      </xdr:nvCxnSpPr>
      <xdr:spPr>
        <a:xfrm flipV="1">
          <a:off x="9639300" y="6308669"/>
          <a:ext cx="838200" cy="3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87610</xdr:rowOff>
    </xdr:from>
    <xdr:ext cx="599010" cy="259045"/>
    <xdr:sp macro="" textlink="">
      <xdr:nvSpPr>
        <xdr:cNvPr id="293" name="補助費等平均値テキスト"/>
        <xdr:cNvSpPr txBox="1"/>
      </xdr:nvSpPr>
      <xdr:spPr>
        <a:xfrm>
          <a:off x="10528300" y="6088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116,343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64733</xdr:rowOff>
    </xdr:from>
    <xdr:to>
      <xdr:col>15</xdr:col>
      <xdr:colOff>231775</xdr:colOff>
      <xdr:row>36</xdr:row>
      <xdr:rowOff>166333</xdr:rowOff>
    </xdr:to>
    <xdr:sp macro="" textlink="">
      <xdr:nvSpPr>
        <xdr:cNvPr id="294" name="フローチャート : 判断 293"/>
        <xdr:cNvSpPr/>
      </xdr:nvSpPr>
      <xdr:spPr>
        <a:xfrm>
          <a:off x="10426700" y="623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3675</xdr:rowOff>
    </xdr:from>
    <xdr:to>
      <xdr:col>14</xdr:col>
      <xdr:colOff>28575</xdr:colOff>
      <xdr:row>37</xdr:row>
      <xdr:rowOff>91763</xdr:rowOff>
    </xdr:to>
    <xdr:cxnSp macro="">
      <xdr:nvCxnSpPr>
        <xdr:cNvPr id="295" name="直線コネクタ 294"/>
        <xdr:cNvCxnSpPr/>
      </xdr:nvCxnSpPr>
      <xdr:spPr>
        <a:xfrm flipV="1">
          <a:off x="8750300" y="6347325"/>
          <a:ext cx="889000" cy="8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82248</xdr:rowOff>
    </xdr:from>
    <xdr:to>
      <xdr:col>14</xdr:col>
      <xdr:colOff>79375</xdr:colOff>
      <xdr:row>37</xdr:row>
      <xdr:rowOff>12398</xdr:rowOff>
    </xdr:to>
    <xdr:sp macro="" textlink="">
      <xdr:nvSpPr>
        <xdr:cNvPr id="296" name="フローチャート : 判断 295"/>
        <xdr:cNvSpPr/>
      </xdr:nvSpPr>
      <xdr:spPr>
        <a:xfrm>
          <a:off x="9588500" y="625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28925</xdr:rowOff>
    </xdr:from>
    <xdr:ext cx="599010" cy="259045"/>
    <xdr:sp macro="" textlink="">
      <xdr:nvSpPr>
        <xdr:cNvPr id="297" name="テキスト ボックス 296"/>
        <xdr:cNvSpPr txBox="1"/>
      </xdr:nvSpPr>
      <xdr:spPr>
        <a:xfrm>
          <a:off x="9339794" y="602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83019</xdr:rowOff>
    </xdr:from>
    <xdr:to>
      <xdr:col>12</xdr:col>
      <xdr:colOff>511175</xdr:colOff>
      <xdr:row>37</xdr:row>
      <xdr:rowOff>91763</xdr:rowOff>
    </xdr:to>
    <xdr:cxnSp macro="">
      <xdr:nvCxnSpPr>
        <xdr:cNvPr id="298" name="直線コネクタ 297"/>
        <xdr:cNvCxnSpPr/>
      </xdr:nvCxnSpPr>
      <xdr:spPr>
        <a:xfrm>
          <a:off x="7861300" y="6426669"/>
          <a:ext cx="889000" cy="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129530</xdr:rowOff>
    </xdr:from>
    <xdr:to>
      <xdr:col>12</xdr:col>
      <xdr:colOff>561975</xdr:colOff>
      <xdr:row>37</xdr:row>
      <xdr:rowOff>59680</xdr:rowOff>
    </xdr:to>
    <xdr:sp macro="" textlink="">
      <xdr:nvSpPr>
        <xdr:cNvPr id="299" name="フローチャート : 判断 298"/>
        <xdr:cNvSpPr/>
      </xdr:nvSpPr>
      <xdr:spPr>
        <a:xfrm>
          <a:off x="8699500" y="630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76207</xdr:rowOff>
    </xdr:from>
    <xdr:ext cx="534377" cy="259045"/>
    <xdr:sp macro="" textlink="">
      <xdr:nvSpPr>
        <xdr:cNvPr id="300" name="テキスト ボックス 299"/>
        <xdr:cNvSpPr txBox="1"/>
      </xdr:nvSpPr>
      <xdr:spPr>
        <a:xfrm>
          <a:off x="8483111" y="607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99,336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83019</xdr:rowOff>
    </xdr:from>
    <xdr:to>
      <xdr:col>11</xdr:col>
      <xdr:colOff>307975</xdr:colOff>
      <xdr:row>37</xdr:row>
      <xdr:rowOff>92685</xdr:rowOff>
    </xdr:to>
    <xdr:cxnSp macro="">
      <xdr:nvCxnSpPr>
        <xdr:cNvPr id="301" name="直線コネクタ 300"/>
        <xdr:cNvCxnSpPr/>
      </xdr:nvCxnSpPr>
      <xdr:spPr>
        <a:xfrm flipV="1">
          <a:off x="6972300" y="6426669"/>
          <a:ext cx="8890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158071</xdr:rowOff>
    </xdr:from>
    <xdr:to>
      <xdr:col>11</xdr:col>
      <xdr:colOff>358775</xdr:colOff>
      <xdr:row>37</xdr:row>
      <xdr:rowOff>88221</xdr:rowOff>
    </xdr:to>
    <xdr:sp macro="" textlink="">
      <xdr:nvSpPr>
        <xdr:cNvPr id="302" name="フローチャート : 判断 301"/>
        <xdr:cNvSpPr/>
      </xdr:nvSpPr>
      <xdr:spPr>
        <a:xfrm>
          <a:off x="7810500" y="633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104748</xdr:rowOff>
    </xdr:from>
    <xdr:ext cx="534377" cy="259045"/>
    <xdr:sp macro="" textlink="">
      <xdr:nvSpPr>
        <xdr:cNvPr id="303" name="テキスト ボックス 302"/>
        <xdr:cNvSpPr txBox="1"/>
      </xdr:nvSpPr>
      <xdr:spPr>
        <a:xfrm>
          <a:off x="7594111" y="610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91,845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162357</xdr:rowOff>
    </xdr:from>
    <xdr:to>
      <xdr:col>10</xdr:col>
      <xdr:colOff>155575</xdr:colOff>
      <xdr:row>37</xdr:row>
      <xdr:rowOff>92507</xdr:rowOff>
    </xdr:to>
    <xdr:sp macro="" textlink="">
      <xdr:nvSpPr>
        <xdr:cNvPr id="304" name="フローチャート : 判断 303"/>
        <xdr:cNvSpPr/>
      </xdr:nvSpPr>
      <xdr:spPr>
        <a:xfrm>
          <a:off x="6921500" y="633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109034</xdr:rowOff>
    </xdr:from>
    <xdr:ext cx="534377" cy="259045"/>
    <xdr:sp macro="" textlink="">
      <xdr:nvSpPr>
        <xdr:cNvPr id="305" name="テキスト ボックス 304"/>
        <xdr:cNvSpPr txBox="1"/>
      </xdr:nvSpPr>
      <xdr:spPr>
        <a:xfrm>
          <a:off x="6705111" y="610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90,720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85669</xdr:rowOff>
    </xdr:from>
    <xdr:to>
      <xdr:col>15</xdr:col>
      <xdr:colOff>231775</xdr:colOff>
      <xdr:row>37</xdr:row>
      <xdr:rowOff>15819</xdr:rowOff>
    </xdr:to>
    <xdr:sp macro="" textlink="">
      <xdr:nvSpPr>
        <xdr:cNvPr id="311" name="円/楕円 310"/>
        <xdr:cNvSpPr/>
      </xdr:nvSpPr>
      <xdr:spPr>
        <a:xfrm>
          <a:off x="10426700" y="625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64096</xdr:rowOff>
    </xdr:from>
    <xdr:ext cx="599010" cy="259045"/>
    <xdr:sp macro="" textlink="">
      <xdr:nvSpPr>
        <xdr:cNvPr id="312" name="補助費等該当値テキスト"/>
        <xdr:cNvSpPr txBox="1"/>
      </xdr:nvSpPr>
      <xdr:spPr>
        <a:xfrm>
          <a:off x="10528300" y="6236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110,848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124325</xdr:rowOff>
    </xdr:from>
    <xdr:to>
      <xdr:col>14</xdr:col>
      <xdr:colOff>79375</xdr:colOff>
      <xdr:row>37</xdr:row>
      <xdr:rowOff>54475</xdr:rowOff>
    </xdr:to>
    <xdr:sp macro="" textlink="">
      <xdr:nvSpPr>
        <xdr:cNvPr id="313" name="円/楕円 312"/>
        <xdr:cNvSpPr/>
      </xdr:nvSpPr>
      <xdr:spPr>
        <a:xfrm>
          <a:off x="9588500" y="629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45602</xdr:rowOff>
    </xdr:from>
    <xdr:ext cx="599010" cy="259045"/>
    <xdr:sp macro="" textlink="">
      <xdr:nvSpPr>
        <xdr:cNvPr id="314" name="テキスト ボックス 313"/>
        <xdr:cNvSpPr txBox="1"/>
      </xdr:nvSpPr>
      <xdr:spPr>
        <a:xfrm>
          <a:off x="9339794" y="638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100,702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40963</xdr:rowOff>
    </xdr:from>
    <xdr:to>
      <xdr:col>12</xdr:col>
      <xdr:colOff>561975</xdr:colOff>
      <xdr:row>37</xdr:row>
      <xdr:rowOff>142563</xdr:rowOff>
    </xdr:to>
    <xdr:sp macro="" textlink="">
      <xdr:nvSpPr>
        <xdr:cNvPr id="315" name="円/楕円 314"/>
        <xdr:cNvSpPr/>
      </xdr:nvSpPr>
      <xdr:spPr>
        <a:xfrm>
          <a:off x="8699500" y="638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133690</xdr:rowOff>
    </xdr:from>
    <xdr:ext cx="534377" cy="259045"/>
    <xdr:sp macro="" textlink="">
      <xdr:nvSpPr>
        <xdr:cNvPr id="316" name="テキスト ボックス 315"/>
        <xdr:cNvSpPr txBox="1"/>
      </xdr:nvSpPr>
      <xdr:spPr>
        <a:xfrm>
          <a:off x="8483111" y="647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77,582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32219</xdr:rowOff>
    </xdr:from>
    <xdr:to>
      <xdr:col>11</xdr:col>
      <xdr:colOff>358775</xdr:colOff>
      <xdr:row>37</xdr:row>
      <xdr:rowOff>133819</xdr:rowOff>
    </xdr:to>
    <xdr:sp macro="" textlink="">
      <xdr:nvSpPr>
        <xdr:cNvPr id="317" name="円/楕円 316"/>
        <xdr:cNvSpPr/>
      </xdr:nvSpPr>
      <xdr:spPr>
        <a:xfrm>
          <a:off x="7810500" y="637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124946</xdr:rowOff>
    </xdr:from>
    <xdr:ext cx="534377" cy="259045"/>
    <xdr:sp macro="" textlink="">
      <xdr:nvSpPr>
        <xdr:cNvPr id="318" name="テキスト ボックス 317"/>
        <xdr:cNvSpPr txBox="1"/>
      </xdr:nvSpPr>
      <xdr:spPr>
        <a:xfrm>
          <a:off x="7594111" y="646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79,877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41885</xdr:rowOff>
    </xdr:from>
    <xdr:to>
      <xdr:col>10</xdr:col>
      <xdr:colOff>155575</xdr:colOff>
      <xdr:row>37</xdr:row>
      <xdr:rowOff>143485</xdr:rowOff>
    </xdr:to>
    <xdr:sp macro="" textlink="">
      <xdr:nvSpPr>
        <xdr:cNvPr id="319" name="円/楕円 318"/>
        <xdr:cNvSpPr/>
      </xdr:nvSpPr>
      <xdr:spPr>
        <a:xfrm>
          <a:off x="6921500" y="63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134611</xdr:rowOff>
    </xdr:from>
    <xdr:ext cx="534377" cy="259045"/>
    <xdr:sp macro="" textlink="">
      <xdr:nvSpPr>
        <xdr:cNvPr id="320" name="テキスト ボックス 319"/>
        <xdr:cNvSpPr txBox="1"/>
      </xdr:nvSpPr>
      <xdr:spPr>
        <a:xfrm>
          <a:off x="6705111" y="647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77,340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6" name="テキスト ボックス 335"/>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8" name="テキスト ボックス 337"/>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0" name="テキスト ボックス 33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106549</xdr:rowOff>
    </xdr:from>
    <xdr:to>
      <xdr:col>15</xdr:col>
      <xdr:colOff>180340</xdr:colOff>
      <xdr:row>59</xdr:row>
      <xdr:rowOff>35190</xdr:rowOff>
    </xdr:to>
    <xdr:cxnSp macro="">
      <xdr:nvCxnSpPr>
        <xdr:cNvPr id="344" name="直線コネクタ 343"/>
        <xdr:cNvCxnSpPr/>
      </xdr:nvCxnSpPr>
      <xdr:spPr>
        <a:xfrm flipV="1">
          <a:off x="10475595" y="8850499"/>
          <a:ext cx="1270" cy="1300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39017</xdr:rowOff>
    </xdr:from>
    <xdr:ext cx="534377" cy="259045"/>
    <xdr:sp macro="" textlink="">
      <xdr:nvSpPr>
        <xdr:cNvPr id="345" name="普通建設事業費最小値テキスト"/>
        <xdr:cNvSpPr txBox="1"/>
      </xdr:nvSpPr>
      <xdr:spPr>
        <a:xfrm>
          <a:off x="10528300" y="1015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12,152</a:t>
          </a:r>
          <a:endParaRPr kumimoji="1" lang="ja-JP" altLang="en-US" sz="1000" b="1">
            <a:latin typeface="ＭＳ Ｐゴシック"/>
          </a:endParaRPr>
        </a:p>
      </xdr:txBody>
    </xdr:sp>
    <xdr:clientData/>
  </xdr:oneCellAnchor>
  <xdr:twoCellAnchor>
    <xdr:from>
      <xdr:col>15</xdr:col>
      <xdr:colOff>92075</xdr:colOff>
      <xdr:row>59</xdr:row>
      <xdr:rowOff>35190</xdr:rowOff>
    </xdr:from>
    <xdr:to>
      <xdr:col>15</xdr:col>
      <xdr:colOff>269875</xdr:colOff>
      <xdr:row>59</xdr:row>
      <xdr:rowOff>35190</xdr:rowOff>
    </xdr:to>
    <xdr:cxnSp macro="">
      <xdr:nvCxnSpPr>
        <xdr:cNvPr id="346" name="直線コネクタ 345"/>
        <xdr:cNvCxnSpPr/>
      </xdr:nvCxnSpPr>
      <xdr:spPr>
        <a:xfrm>
          <a:off x="10388600" y="1015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53226</xdr:rowOff>
    </xdr:from>
    <xdr:ext cx="690189" cy="259045"/>
    <xdr:sp macro="" textlink="">
      <xdr:nvSpPr>
        <xdr:cNvPr id="347" name="普通建設事業費最大値テキスト"/>
        <xdr:cNvSpPr txBox="1"/>
      </xdr:nvSpPr>
      <xdr:spPr>
        <a:xfrm>
          <a:off x="10528300" y="86257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1,718,506</a:t>
          </a:r>
          <a:endParaRPr kumimoji="1" lang="ja-JP" altLang="en-US" sz="1000" b="1">
            <a:latin typeface="ＭＳ Ｐゴシック"/>
          </a:endParaRPr>
        </a:p>
      </xdr:txBody>
    </xdr:sp>
    <xdr:clientData/>
  </xdr:oneCellAnchor>
  <xdr:twoCellAnchor>
    <xdr:from>
      <xdr:col>15</xdr:col>
      <xdr:colOff>92075</xdr:colOff>
      <xdr:row>51</xdr:row>
      <xdr:rowOff>106549</xdr:rowOff>
    </xdr:from>
    <xdr:to>
      <xdr:col>15</xdr:col>
      <xdr:colOff>269875</xdr:colOff>
      <xdr:row>51</xdr:row>
      <xdr:rowOff>106549</xdr:rowOff>
    </xdr:to>
    <xdr:cxnSp macro="">
      <xdr:nvCxnSpPr>
        <xdr:cNvPr id="348" name="直線コネクタ 347"/>
        <xdr:cNvCxnSpPr/>
      </xdr:nvCxnSpPr>
      <xdr:spPr>
        <a:xfrm>
          <a:off x="10388600" y="885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391</xdr:rowOff>
    </xdr:from>
    <xdr:to>
      <xdr:col>15</xdr:col>
      <xdr:colOff>180975</xdr:colOff>
      <xdr:row>59</xdr:row>
      <xdr:rowOff>5279</xdr:rowOff>
    </xdr:to>
    <xdr:cxnSp macro="">
      <xdr:nvCxnSpPr>
        <xdr:cNvPr id="349" name="直線コネクタ 348"/>
        <xdr:cNvCxnSpPr/>
      </xdr:nvCxnSpPr>
      <xdr:spPr>
        <a:xfrm>
          <a:off x="9639300" y="10115941"/>
          <a:ext cx="838200" cy="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106034</xdr:rowOff>
    </xdr:from>
    <xdr:ext cx="599010" cy="259045"/>
    <xdr:sp macro="" textlink="">
      <xdr:nvSpPr>
        <xdr:cNvPr id="350" name="普通建設事業費平均値テキスト"/>
        <xdr:cNvSpPr txBox="1"/>
      </xdr:nvSpPr>
      <xdr:spPr>
        <a:xfrm>
          <a:off x="10528300" y="98786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107,537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83157</xdr:rowOff>
    </xdr:from>
    <xdr:to>
      <xdr:col>15</xdr:col>
      <xdr:colOff>231775</xdr:colOff>
      <xdr:row>59</xdr:row>
      <xdr:rowOff>13307</xdr:rowOff>
    </xdr:to>
    <xdr:sp macro="" textlink="">
      <xdr:nvSpPr>
        <xdr:cNvPr id="351" name="フローチャート : 判断 350"/>
        <xdr:cNvSpPr/>
      </xdr:nvSpPr>
      <xdr:spPr>
        <a:xfrm>
          <a:off x="10426700" y="1002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90206</xdr:rowOff>
    </xdr:from>
    <xdr:to>
      <xdr:col>14</xdr:col>
      <xdr:colOff>28575</xdr:colOff>
      <xdr:row>59</xdr:row>
      <xdr:rowOff>391</xdr:rowOff>
    </xdr:to>
    <xdr:cxnSp macro="">
      <xdr:nvCxnSpPr>
        <xdr:cNvPr id="352" name="直線コネクタ 351"/>
        <xdr:cNvCxnSpPr/>
      </xdr:nvCxnSpPr>
      <xdr:spPr>
        <a:xfrm>
          <a:off x="8750300" y="10034306"/>
          <a:ext cx="889000" cy="8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93669</xdr:rowOff>
    </xdr:from>
    <xdr:to>
      <xdr:col>14</xdr:col>
      <xdr:colOff>79375</xdr:colOff>
      <xdr:row>59</xdr:row>
      <xdr:rowOff>23819</xdr:rowOff>
    </xdr:to>
    <xdr:sp macro="" textlink="">
      <xdr:nvSpPr>
        <xdr:cNvPr id="353" name="フローチャート : 判断 352"/>
        <xdr:cNvSpPr/>
      </xdr:nvSpPr>
      <xdr:spPr>
        <a:xfrm>
          <a:off x="9588500" y="100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40346</xdr:rowOff>
    </xdr:from>
    <xdr:ext cx="534377" cy="259045"/>
    <xdr:sp macro="" textlink="">
      <xdr:nvSpPr>
        <xdr:cNvPr id="354" name="テキスト ボックス 353"/>
        <xdr:cNvSpPr txBox="1"/>
      </xdr:nvSpPr>
      <xdr:spPr>
        <a:xfrm>
          <a:off x="9372111" y="981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93,741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90206</xdr:rowOff>
    </xdr:from>
    <xdr:to>
      <xdr:col>12</xdr:col>
      <xdr:colOff>511175</xdr:colOff>
      <xdr:row>58</xdr:row>
      <xdr:rowOff>114695</xdr:rowOff>
    </xdr:to>
    <xdr:cxnSp macro="">
      <xdr:nvCxnSpPr>
        <xdr:cNvPr id="355" name="直線コネクタ 354"/>
        <xdr:cNvCxnSpPr/>
      </xdr:nvCxnSpPr>
      <xdr:spPr>
        <a:xfrm flipV="1">
          <a:off x="7861300" y="10034306"/>
          <a:ext cx="889000" cy="2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64354</xdr:rowOff>
    </xdr:from>
    <xdr:to>
      <xdr:col>12</xdr:col>
      <xdr:colOff>561975</xdr:colOff>
      <xdr:row>58</xdr:row>
      <xdr:rowOff>165954</xdr:rowOff>
    </xdr:to>
    <xdr:sp macro="" textlink="">
      <xdr:nvSpPr>
        <xdr:cNvPr id="356" name="フローチャート : 判断 355"/>
        <xdr:cNvSpPr/>
      </xdr:nvSpPr>
      <xdr:spPr>
        <a:xfrm>
          <a:off x="8699500" y="1000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157081</xdr:rowOff>
    </xdr:from>
    <xdr:ext cx="599010" cy="259045"/>
    <xdr:sp macro="" textlink="">
      <xdr:nvSpPr>
        <xdr:cNvPr id="357" name="テキスト ボックス 356"/>
        <xdr:cNvSpPr txBox="1"/>
      </xdr:nvSpPr>
      <xdr:spPr>
        <a:xfrm>
          <a:off x="8450794" y="10101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114695</xdr:rowOff>
    </xdr:from>
    <xdr:to>
      <xdr:col>11</xdr:col>
      <xdr:colOff>307975</xdr:colOff>
      <xdr:row>58</xdr:row>
      <xdr:rowOff>147204</xdr:rowOff>
    </xdr:to>
    <xdr:cxnSp macro="">
      <xdr:nvCxnSpPr>
        <xdr:cNvPr id="358" name="直線コネクタ 357"/>
        <xdr:cNvCxnSpPr/>
      </xdr:nvCxnSpPr>
      <xdr:spPr>
        <a:xfrm flipV="1">
          <a:off x="6972300" y="10058795"/>
          <a:ext cx="889000" cy="3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61028</xdr:rowOff>
    </xdr:from>
    <xdr:to>
      <xdr:col>11</xdr:col>
      <xdr:colOff>358775</xdr:colOff>
      <xdr:row>58</xdr:row>
      <xdr:rowOff>162628</xdr:rowOff>
    </xdr:to>
    <xdr:sp macro="" textlink="">
      <xdr:nvSpPr>
        <xdr:cNvPr id="359" name="フローチャート : 判断 358"/>
        <xdr:cNvSpPr/>
      </xdr:nvSpPr>
      <xdr:spPr>
        <a:xfrm>
          <a:off x="7810500" y="1000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7705</xdr:rowOff>
    </xdr:from>
    <xdr:ext cx="599010" cy="259045"/>
    <xdr:sp macro="" textlink="">
      <xdr:nvSpPr>
        <xdr:cNvPr id="360" name="テキスト ボックス 359"/>
        <xdr:cNvSpPr txBox="1"/>
      </xdr:nvSpPr>
      <xdr:spPr>
        <a:xfrm>
          <a:off x="7561794" y="978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136,577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78158</xdr:rowOff>
    </xdr:from>
    <xdr:to>
      <xdr:col>10</xdr:col>
      <xdr:colOff>155575</xdr:colOff>
      <xdr:row>59</xdr:row>
      <xdr:rowOff>8308</xdr:rowOff>
    </xdr:to>
    <xdr:sp macro="" textlink="">
      <xdr:nvSpPr>
        <xdr:cNvPr id="361" name="フローチャート : 判断 360"/>
        <xdr:cNvSpPr/>
      </xdr:nvSpPr>
      <xdr:spPr>
        <a:xfrm>
          <a:off x="6921500" y="1002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24835</xdr:rowOff>
    </xdr:from>
    <xdr:ext cx="599010" cy="259045"/>
    <xdr:sp macro="" textlink="">
      <xdr:nvSpPr>
        <xdr:cNvPr id="362" name="テキスト ボックス 361"/>
        <xdr:cNvSpPr txBox="1"/>
      </xdr:nvSpPr>
      <xdr:spPr>
        <a:xfrm>
          <a:off x="6672794" y="979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114,097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125929</xdr:rowOff>
    </xdr:from>
    <xdr:to>
      <xdr:col>15</xdr:col>
      <xdr:colOff>231775</xdr:colOff>
      <xdr:row>59</xdr:row>
      <xdr:rowOff>56079</xdr:rowOff>
    </xdr:to>
    <xdr:sp macro="" textlink="">
      <xdr:nvSpPr>
        <xdr:cNvPr id="368" name="円/楕円 367"/>
        <xdr:cNvSpPr/>
      </xdr:nvSpPr>
      <xdr:spPr>
        <a:xfrm>
          <a:off x="10426700" y="1007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61584</xdr:rowOff>
    </xdr:from>
    <xdr:ext cx="534377" cy="259045"/>
    <xdr:sp macro="" textlink="">
      <xdr:nvSpPr>
        <xdr:cNvPr id="369" name="普通建設事業費該当値テキスト"/>
        <xdr:cNvSpPr txBox="1"/>
      </xdr:nvSpPr>
      <xdr:spPr>
        <a:xfrm>
          <a:off x="10528300" y="1000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51,406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121041</xdr:rowOff>
    </xdr:from>
    <xdr:to>
      <xdr:col>14</xdr:col>
      <xdr:colOff>79375</xdr:colOff>
      <xdr:row>59</xdr:row>
      <xdr:rowOff>51191</xdr:rowOff>
    </xdr:to>
    <xdr:sp macro="" textlink="">
      <xdr:nvSpPr>
        <xdr:cNvPr id="370" name="円/楕円 369"/>
        <xdr:cNvSpPr/>
      </xdr:nvSpPr>
      <xdr:spPr>
        <a:xfrm>
          <a:off x="9588500" y="1006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42318</xdr:rowOff>
    </xdr:from>
    <xdr:ext cx="534377" cy="259045"/>
    <xdr:sp macro="" textlink="">
      <xdr:nvSpPr>
        <xdr:cNvPr id="371" name="テキスト ボックス 370"/>
        <xdr:cNvSpPr txBox="1"/>
      </xdr:nvSpPr>
      <xdr:spPr>
        <a:xfrm>
          <a:off x="9372111" y="1015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57,820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39406</xdr:rowOff>
    </xdr:from>
    <xdr:to>
      <xdr:col>12</xdr:col>
      <xdr:colOff>561975</xdr:colOff>
      <xdr:row>58</xdr:row>
      <xdr:rowOff>141006</xdr:rowOff>
    </xdr:to>
    <xdr:sp macro="" textlink="">
      <xdr:nvSpPr>
        <xdr:cNvPr id="372" name="円/楕円 371"/>
        <xdr:cNvSpPr/>
      </xdr:nvSpPr>
      <xdr:spPr>
        <a:xfrm>
          <a:off x="8699500" y="998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157533</xdr:rowOff>
    </xdr:from>
    <xdr:ext cx="599010" cy="259045"/>
    <xdr:sp macro="" textlink="">
      <xdr:nvSpPr>
        <xdr:cNvPr id="373" name="テキスト ボックス 372"/>
        <xdr:cNvSpPr txBox="1"/>
      </xdr:nvSpPr>
      <xdr:spPr>
        <a:xfrm>
          <a:off x="8450794" y="9758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164,953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63895</xdr:rowOff>
    </xdr:from>
    <xdr:to>
      <xdr:col>11</xdr:col>
      <xdr:colOff>358775</xdr:colOff>
      <xdr:row>58</xdr:row>
      <xdr:rowOff>165495</xdr:rowOff>
    </xdr:to>
    <xdr:sp macro="" textlink="">
      <xdr:nvSpPr>
        <xdr:cNvPr id="374" name="円/楕円 373"/>
        <xdr:cNvSpPr/>
      </xdr:nvSpPr>
      <xdr:spPr>
        <a:xfrm>
          <a:off x="7810500" y="1000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156622</xdr:rowOff>
    </xdr:from>
    <xdr:ext cx="599010" cy="259045"/>
    <xdr:sp macro="" textlink="">
      <xdr:nvSpPr>
        <xdr:cNvPr id="375" name="テキスト ボックス 374"/>
        <xdr:cNvSpPr txBox="1"/>
      </xdr:nvSpPr>
      <xdr:spPr>
        <a:xfrm>
          <a:off x="7561794" y="10100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132,815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96404</xdr:rowOff>
    </xdr:from>
    <xdr:to>
      <xdr:col>10</xdr:col>
      <xdr:colOff>155575</xdr:colOff>
      <xdr:row>59</xdr:row>
      <xdr:rowOff>26554</xdr:rowOff>
    </xdr:to>
    <xdr:sp macro="" textlink="">
      <xdr:nvSpPr>
        <xdr:cNvPr id="376" name="円/楕円 375"/>
        <xdr:cNvSpPr/>
      </xdr:nvSpPr>
      <xdr:spPr>
        <a:xfrm>
          <a:off x="6921500" y="1004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17681</xdr:rowOff>
    </xdr:from>
    <xdr:ext cx="534377" cy="259045"/>
    <xdr:sp macro="" textlink="">
      <xdr:nvSpPr>
        <xdr:cNvPr id="377" name="テキスト ボックス 376"/>
        <xdr:cNvSpPr txBox="1"/>
      </xdr:nvSpPr>
      <xdr:spPr>
        <a:xfrm>
          <a:off x="6705111" y="1013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90,152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3" name="テキスト ボックス 392"/>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5" name="テキスト ボックス 394"/>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25874</xdr:rowOff>
    </xdr:from>
    <xdr:to>
      <xdr:col>15</xdr:col>
      <xdr:colOff>180340</xdr:colOff>
      <xdr:row>78</xdr:row>
      <xdr:rowOff>139700</xdr:rowOff>
    </xdr:to>
    <xdr:cxnSp macro="">
      <xdr:nvCxnSpPr>
        <xdr:cNvPr id="399" name="直線コネクタ 398"/>
        <xdr:cNvCxnSpPr/>
      </xdr:nvCxnSpPr>
      <xdr:spPr>
        <a:xfrm flipV="1">
          <a:off x="10475595" y="12027374"/>
          <a:ext cx="1270" cy="148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162232</xdr:rowOff>
    </xdr:from>
    <xdr:ext cx="249299" cy="259045"/>
    <xdr:sp macro="" textlink="">
      <xdr:nvSpPr>
        <xdr:cNvPr id="400" name="普通建設事業費 （ うち新規整備　）最小値テキスト"/>
        <xdr:cNvSpPr txBox="1"/>
      </xdr:nvSpPr>
      <xdr:spPr>
        <a:xfrm>
          <a:off x="10528300" y="135353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1" name="直線コネクタ 400"/>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144001</xdr:rowOff>
    </xdr:from>
    <xdr:ext cx="690189" cy="259045"/>
    <xdr:sp macro="" textlink="">
      <xdr:nvSpPr>
        <xdr:cNvPr id="402" name="普通建設事業費 （ うち新規整備　）最大値テキスト"/>
        <xdr:cNvSpPr txBox="1"/>
      </xdr:nvSpPr>
      <xdr:spPr>
        <a:xfrm>
          <a:off x="10528300" y="118026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1,624,482</a:t>
          </a:r>
          <a:endParaRPr kumimoji="1" lang="ja-JP" altLang="en-US" sz="1000" b="1">
            <a:latin typeface="ＭＳ Ｐゴシック"/>
          </a:endParaRPr>
        </a:p>
      </xdr:txBody>
    </xdr:sp>
    <xdr:clientData/>
  </xdr:oneCellAnchor>
  <xdr:twoCellAnchor>
    <xdr:from>
      <xdr:col>15</xdr:col>
      <xdr:colOff>92075</xdr:colOff>
      <xdr:row>70</xdr:row>
      <xdr:rowOff>25874</xdr:rowOff>
    </xdr:from>
    <xdr:to>
      <xdr:col>15</xdr:col>
      <xdr:colOff>269875</xdr:colOff>
      <xdr:row>70</xdr:row>
      <xdr:rowOff>25874</xdr:rowOff>
    </xdr:to>
    <xdr:cxnSp macro="">
      <xdr:nvCxnSpPr>
        <xdr:cNvPr id="403" name="直線コネクタ 402"/>
        <xdr:cNvCxnSpPr/>
      </xdr:nvCxnSpPr>
      <xdr:spPr>
        <a:xfrm>
          <a:off x="10388600" y="12027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102896</xdr:rowOff>
    </xdr:from>
    <xdr:to>
      <xdr:col>15</xdr:col>
      <xdr:colOff>180975</xdr:colOff>
      <xdr:row>78</xdr:row>
      <xdr:rowOff>129688</xdr:rowOff>
    </xdr:to>
    <xdr:cxnSp macro="">
      <xdr:nvCxnSpPr>
        <xdr:cNvPr id="404" name="直線コネクタ 403"/>
        <xdr:cNvCxnSpPr/>
      </xdr:nvCxnSpPr>
      <xdr:spPr>
        <a:xfrm>
          <a:off x="9639300" y="13475996"/>
          <a:ext cx="838200" cy="2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79683</xdr:rowOff>
    </xdr:from>
    <xdr:ext cx="534377" cy="259045"/>
    <xdr:sp macro="" textlink="">
      <xdr:nvSpPr>
        <xdr:cNvPr id="405" name="普通建設事業費 （ うち新規整備　）平均値テキスト"/>
        <xdr:cNvSpPr txBox="1"/>
      </xdr:nvSpPr>
      <xdr:spPr>
        <a:xfrm>
          <a:off x="10528300" y="13281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35,099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56806</xdr:rowOff>
    </xdr:from>
    <xdr:to>
      <xdr:col>15</xdr:col>
      <xdr:colOff>231775</xdr:colOff>
      <xdr:row>78</xdr:row>
      <xdr:rowOff>158406</xdr:rowOff>
    </xdr:to>
    <xdr:sp macro="" textlink="">
      <xdr:nvSpPr>
        <xdr:cNvPr id="406" name="フローチャート : 判断 405"/>
        <xdr:cNvSpPr/>
      </xdr:nvSpPr>
      <xdr:spPr>
        <a:xfrm>
          <a:off x="10426700" y="1342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89937</xdr:rowOff>
    </xdr:from>
    <xdr:to>
      <xdr:col>14</xdr:col>
      <xdr:colOff>28575</xdr:colOff>
      <xdr:row>78</xdr:row>
      <xdr:rowOff>102896</xdr:rowOff>
    </xdr:to>
    <xdr:cxnSp macro="">
      <xdr:nvCxnSpPr>
        <xdr:cNvPr id="407" name="直線コネクタ 406"/>
        <xdr:cNvCxnSpPr/>
      </xdr:nvCxnSpPr>
      <xdr:spPr>
        <a:xfrm>
          <a:off x="8750300" y="13463037"/>
          <a:ext cx="889000" cy="1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53727</xdr:rowOff>
    </xdr:from>
    <xdr:to>
      <xdr:col>14</xdr:col>
      <xdr:colOff>79375</xdr:colOff>
      <xdr:row>78</xdr:row>
      <xdr:rowOff>155327</xdr:rowOff>
    </xdr:to>
    <xdr:sp macro="" textlink="">
      <xdr:nvSpPr>
        <xdr:cNvPr id="408" name="フローチャート : 判断 407"/>
        <xdr:cNvSpPr/>
      </xdr:nvSpPr>
      <xdr:spPr>
        <a:xfrm>
          <a:off x="9588500" y="1342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146454</xdr:rowOff>
    </xdr:from>
    <xdr:ext cx="534377" cy="259045"/>
    <xdr:sp macro="" textlink="">
      <xdr:nvSpPr>
        <xdr:cNvPr id="409" name="テキスト ボックス 408"/>
        <xdr:cNvSpPr txBox="1"/>
      </xdr:nvSpPr>
      <xdr:spPr>
        <a:xfrm>
          <a:off x="9372111" y="1351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38,465</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30558</xdr:rowOff>
    </xdr:from>
    <xdr:to>
      <xdr:col>12</xdr:col>
      <xdr:colOff>561975</xdr:colOff>
      <xdr:row>78</xdr:row>
      <xdr:rowOff>132158</xdr:rowOff>
    </xdr:to>
    <xdr:sp macro="" textlink="">
      <xdr:nvSpPr>
        <xdr:cNvPr id="410" name="フローチャート : 判断 409"/>
        <xdr:cNvSpPr/>
      </xdr:nvSpPr>
      <xdr:spPr>
        <a:xfrm>
          <a:off x="8699500" y="1340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148685</xdr:rowOff>
    </xdr:from>
    <xdr:ext cx="534377" cy="259045"/>
    <xdr:sp macro="" textlink="">
      <xdr:nvSpPr>
        <xdr:cNvPr id="411" name="テキスト ボックス 410"/>
        <xdr:cNvSpPr txBox="1"/>
      </xdr:nvSpPr>
      <xdr:spPr>
        <a:xfrm>
          <a:off x="8483111" y="1317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63,804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78888</xdr:rowOff>
    </xdr:from>
    <xdr:to>
      <xdr:col>15</xdr:col>
      <xdr:colOff>231775</xdr:colOff>
      <xdr:row>79</xdr:row>
      <xdr:rowOff>9038</xdr:rowOff>
    </xdr:to>
    <xdr:sp macro="" textlink="">
      <xdr:nvSpPr>
        <xdr:cNvPr id="417" name="円/楕円 416"/>
        <xdr:cNvSpPr/>
      </xdr:nvSpPr>
      <xdr:spPr>
        <a:xfrm>
          <a:off x="10426700" y="134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35232</xdr:rowOff>
    </xdr:from>
    <xdr:ext cx="534377" cy="259045"/>
    <xdr:sp macro="" textlink="">
      <xdr:nvSpPr>
        <xdr:cNvPr id="418" name="普通建設事業費 （ うち新規整備　）該当値テキスト"/>
        <xdr:cNvSpPr txBox="1"/>
      </xdr:nvSpPr>
      <xdr:spPr>
        <a:xfrm>
          <a:off x="10528300" y="1340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10,949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52096</xdr:rowOff>
    </xdr:from>
    <xdr:to>
      <xdr:col>14</xdr:col>
      <xdr:colOff>79375</xdr:colOff>
      <xdr:row>78</xdr:row>
      <xdr:rowOff>153696</xdr:rowOff>
    </xdr:to>
    <xdr:sp macro="" textlink="">
      <xdr:nvSpPr>
        <xdr:cNvPr id="419" name="円/楕円 418"/>
        <xdr:cNvSpPr/>
      </xdr:nvSpPr>
      <xdr:spPr>
        <a:xfrm>
          <a:off x="9588500" y="1342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170223</xdr:rowOff>
    </xdr:from>
    <xdr:ext cx="534377" cy="259045"/>
    <xdr:sp macro="" textlink="">
      <xdr:nvSpPr>
        <xdr:cNvPr id="420" name="テキスト ボックス 419"/>
        <xdr:cNvSpPr txBox="1"/>
      </xdr:nvSpPr>
      <xdr:spPr>
        <a:xfrm>
          <a:off x="9372111" y="1320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40,249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39137</xdr:rowOff>
    </xdr:from>
    <xdr:to>
      <xdr:col>12</xdr:col>
      <xdr:colOff>561975</xdr:colOff>
      <xdr:row>78</xdr:row>
      <xdr:rowOff>140737</xdr:rowOff>
    </xdr:to>
    <xdr:sp macro="" textlink="">
      <xdr:nvSpPr>
        <xdr:cNvPr id="421" name="円/楕円 420"/>
        <xdr:cNvSpPr/>
      </xdr:nvSpPr>
      <xdr:spPr>
        <a:xfrm>
          <a:off x="8699500" y="134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131864</xdr:rowOff>
    </xdr:from>
    <xdr:ext cx="534377" cy="259045"/>
    <xdr:sp macro="" textlink="">
      <xdr:nvSpPr>
        <xdr:cNvPr id="422" name="テキスト ボックス 421"/>
        <xdr:cNvSpPr txBox="1"/>
      </xdr:nvSpPr>
      <xdr:spPr>
        <a:xfrm>
          <a:off x="8483111" y="1350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54,421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3" name="直線コネクタ 43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4" name="テキスト ボックス 433"/>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5" name="直線コネクタ 43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6" name="テキスト ボックス 43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37" name="直線コネクタ 43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38" name="テキスト ボックス 43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35882</xdr:rowOff>
    </xdr:from>
    <xdr:to>
      <xdr:col>15</xdr:col>
      <xdr:colOff>180340</xdr:colOff>
      <xdr:row>97</xdr:row>
      <xdr:rowOff>163297</xdr:rowOff>
    </xdr:to>
    <xdr:cxnSp macro="">
      <xdr:nvCxnSpPr>
        <xdr:cNvPr id="442" name="直線コネクタ 441"/>
        <xdr:cNvCxnSpPr/>
      </xdr:nvCxnSpPr>
      <xdr:spPr>
        <a:xfrm flipV="1">
          <a:off x="10475595" y="15637832"/>
          <a:ext cx="1270" cy="1156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167124</xdr:rowOff>
    </xdr:from>
    <xdr:ext cx="469744" cy="259045"/>
    <xdr:sp macro="" textlink="">
      <xdr:nvSpPr>
        <xdr:cNvPr id="443" name="普通建設事業費 （ うち更新整備　）最小値テキスト"/>
        <xdr:cNvSpPr txBox="1"/>
      </xdr:nvSpPr>
      <xdr:spPr>
        <a:xfrm>
          <a:off x="10528300" y="1679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5,871</a:t>
          </a:r>
          <a:endParaRPr kumimoji="1" lang="ja-JP" altLang="en-US" sz="1000" b="1">
            <a:latin typeface="ＭＳ Ｐゴシック"/>
          </a:endParaRPr>
        </a:p>
      </xdr:txBody>
    </xdr:sp>
    <xdr:clientData/>
  </xdr:oneCellAnchor>
  <xdr:twoCellAnchor>
    <xdr:from>
      <xdr:col>15</xdr:col>
      <xdr:colOff>92075</xdr:colOff>
      <xdr:row>97</xdr:row>
      <xdr:rowOff>163297</xdr:rowOff>
    </xdr:from>
    <xdr:to>
      <xdr:col>15</xdr:col>
      <xdr:colOff>269875</xdr:colOff>
      <xdr:row>97</xdr:row>
      <xdr:rowOff>163297</xdr:rowOff>
    </xdr:to>
    <xdr:cxnSp macro="">
      <xdr:nvCxnSpPr>
        <xdr:cNvPr id="444" name="直線コネクタ 443"/>
        <xdr:cNvCxnSpPr/>
      </xdr:nvCxnSpPr>
      <xdr:spPr>
        <a:xfrm>
          <a:off x="10388600" y="16793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154009</xdr:rowOff>
    </xdr:from>
    <xdr:ext cx="599010" cy="259045"/>
    <xdr:sp macro="" textlink="">
      <xdr:nvSpPr>
        <xdr:cNvPr id="445" name="普通建設事業費 （ うち更新整備　）最大値テキスト"/>
        <xdr:cNvSpPr txBox="1"/>
      </xdr:nvSpPr>
      <xdr:spPr>
        <a:xfrm>
          <a:off x="10528300" y="15413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208,166</a:t>
          </a:r>
          <a:endParaRPr kumimoji="1" lang="ja-JP" altLang="en-US" sz="1000" b="1">
            <a:latin typeface="ＭＳ Ｐゴシック"/>
          </a:endParaRPr>
        </a:p>
      </xdr:txBody>
    </xdr:sp>
    <xdr:clientData/>
  </xdr:oneCellAnchor>
  <xdr:twoCellAnchor>
    <xdr:from>
      <xdr:col>15</xdr:col>
      <xdr:colOff>92075</xdr:colOff>
      <xdr:row>91</xdr:row>
      <xdr:rowOff>35882</xdr:rowOff>
    </xdr:from>
    <xdr:to>
      <xdr:col>15</xdr:col>
      <xdr:colOff>269875</xdr:colOff>
      <xdr:row>91</xdr:row>
      <xdr:rowOff>35882</xdr:rowOff>
    </xdr:to>
    <xdr:cxnSp macro="">
      <xdr:nvCxnSpPr>
        <xdr:cNvPr id="446" name="直線コネクタ 445"/>
        <xdr:cNvCxnSpPr/>
      </xdr:nvCxnSpPr>
      <xdr:spPr>
        <a:xfrm>
          <a:off x="10388600" y="15637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18497</xdr:rowOff>
    </xdr:from>
    <xdr:to>
      <xdr:col>15</xdr:col>
      <xdr:colOff>180975</xdr:colOff>
      <xdr:row>97</xdr:row>
      <xdr:rowOff>137151</xdr:rowOff>
    </xdr:to>
    <xdr:cxnSp macro="">
      <xdr:nvCxnSpPr>
        <xdr:cNvPr id="447" name="直線コネクタ 446"/>
        <xdr:cNvCxnSpPr/>
      </xdr:nvCxnSpPr>
      <xdr:spPr>
        <a:xfrm flipV="1">
          <a:off x="9639300" y="16649147"/>
          <a:ext cx="838200" cy="1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31515</xdr:rowOff>
    </xdr:from>
    <xdr:ext cx="534377" cy="259045"/>
    <xdr:sp macro="" textlink="">
      <xdr:nvSpPr>
        <xdr:cNvPr id="448" name="普通建設事業費 （ うち更新整備　）平均値テキスト"/>
        <xdr:cNvSpPr txBox="1"/>
      </xdr:nvSpPr>
      <xdr:spPr>
        <a:xfrm>
          <a:off x="10528300" y="16319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54,044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8638</xdr:rowOff>
    </xdr:from>
    <xdr:to>
      <xdr:col>15</xdr:col>
      <xdr:colOff>231775</xdr:colOff>
      <xdr:row>96</xdr:row>
      <xdr:rowOff>110238</xdr:rowOff>
    </xdr:to>
    <xdr:sp macro="" textlink="">
      <xdr:nvSpPr>
        <xdr:cNvPr id="449" name="フローチャート : 判断 448"/>
        <xdr:cNvSpPr/>
      </xdr:nvSpPr>
      <xdr:spPr>
        <a:xfrm>
          <a:off x="10426700" y="1646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5998</xdr:rowOff>
    </xdr:from>
    <xdr:to>
      <xdr:col>14</xdr:col>
      <xdr:colOff>28575</xdr:colOff>
      <xdr:row>97</xdr:row>
      <xdr:rowOff>137151</xdr:rowOff>
    </xdr:to>
    <xdr:cxnSp macro="">
      <xdr:nvCxnSpPr>
        <xdr:cNvPr id="450" name="直線コネクタ 449"/>
        <xdr:cNvCxnSpPr/>
      </xdr:nvCxnSpPr>
      <xdr:spPr>
        <a:xfrm>
          <a:off x="8750300" y="16293748"/>
          <a:ext cx="889000" cy="47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90094</xdr:rowOff>
    </xdr:from>
    <xdr:to>
      <xdr:col>14</xdr:col>
      <xdr:colOff>79375</xdr:colOff>
      <xdr:row>97</xdr:row>
      <xdr:rowOff>20244</xdr:rowOff>
    </xdr:to>
    <xdr:sp macro="" textlink="">
      <xdr:nvSpPr>
        <xdr:cNvPr id="451" name="フローチャート : 判断 450"/>
        <xdr:cNvSpPr/>
      </xdr:nvSpPr>
      <xdr:spPr>
        <a:xfrm>
          <a:off x="9588500" y="1654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36771</xdr:rowOff>
    </xdr:from>
    <xdr:ext cx="534377" cy="259045"/>
    <xdr:sp macro="" textlink="">
      <xdr:nvSpPr>
        <xdr:cNvPr id="452" name="テキスト ボックス 451"/>
        <xdr:cNvSpPr txBox="1"/>
      </xdr:nvSpPr>
      <xdr:spPr>
        <a:xfrm>
          <a:off x="9372111" y="1632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39,791</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46667</xdr:rowOff>
    </xdr:from>
    <xdr:to>
      <xdr:col>12</xdr:col>
      <xdr:colOff>561975</xdr:colOff>
      <xdr:row>96</xdr:row>
      <xdr:rowOff>148267</xdr:rowOff>
    </xdr:to>
    <xdr:sp macro="" textlink="">
      <xdr:nvSpPr>
        <xdr:cNvPr id="453" name="フローチャート : 判断 452"/>
        <xdr:cNvSpPr/>
      </xdr:nvSpPr>
      <xdr:spPr>
        <a:xfrm>
          <a:off x="8699500" y="1650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139394</xdr:rowOff>
    </xdr:from>
    <xdr:ext cx="534377" cy="259045"/>
    <xdr:sp macro="" textlink="">
      <xdr:nvSpPr>
        <xdr:cNvPr id="454" name="テキスト ボックス 453"/>
        <xdr:cNvSpPr txBox="1"/>
      </xdr:nvSpPr>
      <xdr:spPr>
        <a:xfrm>
          <a:off x="8483111" y="1659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139147</xdr:rowOff>
    </xdr:from>
    <xdr:to>
      <xdr:col>15</xdr:col>
      <xdr:colOff>231775</xdr:colOff>
      <xdr:row>97</xdr:row>
      <xdr:rowOff>69297</xdr:rowOff>
    </xdr:to>
    <xdr:sp macro="" textlink="">
      <xdr:nvSpPr>
        <xdr:cNvPr id="460" name="円/楕円 459"/>
        <xdr:cNvSpPr/>
      </xdr:nvSpPr>
      <xdr:spPr>
        <a:xfrm>
          <a:off x="10426700" y="1659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117574</xdr:rowOff>
    </xdr:from>
    <xdr:ext cx="534377" cy="259045"/>
    <xdr:sp macro="" textlink="">
      <xdr:nvSpPr>
        <xdr:cNvPr id="461" name="普通建設事業費 （ うち更新整備　）該当値テキスト"/>
        <xdr:cNvSpPr txBox="1"/>
      </xdr:nvSpPr>
      <xdr:spPr>
        <a:xfrm>
          <a:off x="10528300" y="1657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31,208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86351</xdr:rowOff>
    </xdr:from>
    <xdr:to>
      <xdr:col>14</xdr:col>
      <xdr:colOff>79375</xdr:colOff>
      <xdr:row>98</xdr:row>
      <xdr:rowOff>16501</xdr:rowOff>
    </xdr:to>
    <xdr:sp macro="" textlink="">
      <xdr:nvSpPr>
        <xdr:cNvPr id="462" name="円/楕円 461"/>
        <xdr:cNvSpPr/>
      </xdr:nvSpPr>
      <xdr:spPr>
        <a:xfrm>
          <a:off x="9588500" y="1671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7628</xdr:rowOff>
    </xdr:from>
    <xdr:ext cx="534377" cy="259045"/>
    <xdr:sp macro="" textlink="">
      <xdr:nvSpPr>
        <xdr:cNvPr id="463" name="テキスト ボックス 462"/>
        <xdr:cNvSpPr txBox="1"/>
      </xdr:nvSpPr>
      <xdr:spPr>
        <a:xfrm>
          <a:off x="9372111" y="1680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10,446</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126648</xdr:rowOff>
    </xdr:from>
    <xdr:to>
      <xdr:col>12</xdr:col>
      <xdr:colOff>561975</xdr:colOff>
      <xdr:row>95</xdr:row>
      <xdr:rowOff>56798</xdr:rowOff>
    </xdr:to>
    <xdr:sp macro="" textlink="">
      <xdr:nvSpPr>
        <xdr:cNvPr id="464" name="円/楕円 463"/>
        <xdr:cNvSpPr/>
      </xdr:nvSpPr>
      <xdr:spPr>
        <a:xfrm>
          <a:off x="8699500" y="1624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73325</xdr:rowOff>
    </xdr:from>
    <xdr:ext cx="534377" cy="259045"/>
    <xdr:sp macro="" textlink="">
      <xdr:nvSpPr>
        <xdr:cNvPr id="465" name="テキスト ボックス 464"/>
        <xdr:cNvSpPr txBox="1"/>
      </xdr:nvSpPr>
      <xdr:spPr>
        <a:xfrm>
          <a:off x="8483111" y="1601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93,395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1" name="テキスト ボックス 48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3" name="テキスト ボックス 48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5" name="テキスト ボックス 48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144920</xdr:rowOff>
    </xdr:from>
    <xdr:to>
      <xdr:col>23</xdr:col>
      <xdr:colOff>516889</xdr:colOff>
      <xdr:row>39</xdr:row>
      <xdr:rowOff>44450</xdr:rowOff>
    </xdr:to>
    <xdr:cxnSp macro="">
      <xdr:nvCxnSpPr>
        <xdr:cNvPr id="489" name="直線コネクタ 488"/>
        <xdr:cNvCxnSpPr/>
      </xdr:nvCxnSpPr>
      <xdr:spPr>
        <a:xfrm flipV="1">
          <a:off x="16317595" y="5288420"/>
          <a:ext cx="1269" cy="14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91597</xdr:rowOff>
    </xdr:from>
    <xdr:ext cx="599010" cy="259045"/>
    <xdr:sp macro="" textlink="">
      <xdr:nvSpPr>
        <xdr:cNvPr id="492" name="災害復旧事業費最大値テキスト"/>
        <xdr:cNvSpPr txBox="1"/>
      </xdr:nvSpPr>
      <xdr:spPr>
        <a:xfrm>
          <a:off x="16370300" y="506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189,315</a:t>
          </a:r>
          <a:endParaRPr kumimoji="1" lang="ja-JP" altLang="en-US" sz="1000" b="1">
            <a:latin typeface="ＭＳ Ｐゴシック"/>
          </a:endParaRPr>
        </a:p>
      </xdr:txBody>
    </xdr:sp>
    <xdr:clientData/>
  </xdr:oneCellAnchor>
  <xdr:twoCellAnchor>
    <xdr:from>
      <xdr:col>23</xdr:col>
      <xdr:colOff>428625</xdr:colOff>
      <xdr:row>30</xdr:row>
      <xdr:rowOff>144920</xdr:rowOff>
    </xdr:from>
    <xdr:to>
      <xdr:col>23</xdr:col>
      <xdr:colOff>606425</xdr:colOff>
      <xdr:row>30</xdr:row>
      <xdr:rowOff>144920</xdr:rowOff>
    </xdr:to>
    <xdr:cxnSp macro="">
      <xdr:nvCxnSpPr>
        <xdr:cNvPr id="493" name="直線コネクタ 492"/>
        <xdr:cNvCxnSpPr/>
      </xdr:nvCxnSpPr>
      <xdr:spPr>
        <a:xfrm>
          <a:off x="16230600" y="528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148021</xdr:rowOff>
    </xdr:from>
    <xdr:to>
      <xdr:col>23</xdr:col>
      <xdr:colOff>517525</xdr:colOff>
      <xdr:row>39</xdr:row>
      <xdr:rowOff>44442</xdr:rowOff>
    </xdr:to>
    <xdr:cxnSp macro="">
      <xdr:nvCxnSpPr>
        <xdr:cNvPr id="494" name="直線コネクタ 493"/>
        <xdr:cNvCxnSpPr/>
      </xdr:nvCxnSpPr>
      <xdr:spPr>
        <a:xfrm flipV="1">
          <a:off x="15481300" y="6663121"/>
          <a:ext cx="838200" cy="6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113362</xdr:rowOff>
    </xdr:from>
    <xdr:ext cx="469744" cy="259045"/>
    <xdr:sp macro="" textlink="">
      <xdr:nvSpPr>
        <xdr:cNvPr id="495" name="災害復旧事業費平均値テキスト"/>
        <xdr:cNvSpPr txBox="1"/>
      </xdr:nvSpPr>
      <xdr:spPr>
        <a:xfrm>
          <a:off x="16370300" y="6457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90485</xdr:rowOff>
    </xdr:from>
    <xdr:to>
      <xdr:col>23</xdr:col>
      <xdr:colOff>568325</xdr:colOff>
      <xdr:row>39</xdr:row>
      <xdr:rowOff>20635</xdr:rowOff>
    </xdr:to>
    <xdr:sp macro="" textlink="">
      <xdr:nvSpPr>
        <xdr:cNvPr id="496" name="フローチャート : 判断 495"/>
        <xdr:cNvSpPr/>
      </xdr:nvSpPr>
      <xdr:spPr>
        <a:xfrm>
          <a:off x="16268700" y="660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44442</xdr:rowOff>
    </xdr:from>
    <xdr:to>
      <xdr:col>22</xdr:col>
      <xdr:colOff>365125</xdr:colOff>
      <xdr:row>39</xdr:row>
      <xdr:rowOff>44442</xdr:rowOff>
    </xdr:to>
    <xdr:cxnSp macro="">
      <xdr:nvCxnSpPr>
        <xdr:cNvPr id="497" name="直線コネクタ 496"/>
        <xdr:cNvCxnSpPr/>
      </xdr:nvCxnSpPr>
      <xdr:spPr>
        <a:xfrm>
          <a:off x="14592300" y="67309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120683</xdr:rowOff>
    </xdr:from>
    <xdr:to>
      <xdr:col>22</xdr:col>
      <xdr:colOff>415925</xdr:colOff>
      <xdr:row>39</xdr:row>
      <xdr:rowOff>50833</xdr:rowOff>
    </xdr:to>
    <xdr:sp macro="" textlink="">
      <xdr:nvSpPr>
        <xdr:cNvPr id="498" name="フローチャート : 判断 497"/>
        <xdr:cNvSpPr/>
      </xdr:nvSpPr>
      <xdr:spPr>
        <a:xfrm>
          <a:off x="15430500" y="66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67360</xdr:rowOff>
    </xdr:from>
    <xdr:ext cx="469744" cy="259045"/>
    <xdr:sp macro="" textlink="">
      <xdr:nvSpPr>
        <xdr:cNvPr id="499" name="テキスト ボックス 498"/>
        <xdr:cNvSpPr txBox="1"/>
      </xdr:nvSpPr>
      <xdr:spPr>
        <a:xfrm>
          <a:off x="15246427" y="641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44442</xdr:rowOff>
    </xdr:from>
    <xdr:to>
      <xdr:col>21</xdr:col>
      <xdr:colOff>161925</xdr:colOff>
      <xdr:row>39</xdr:row>
      <xdr:rowOff>44442</xdr:rowOff>
    </xdr:to>
    <xdr:cxnSp macro="">
      <xdr:nvCxnSpPr>
        <xdr:cNvPr id="500" name="直線コネクタ 499"/>
        <xdr:cNvCxnSpPr/>
      </xdr:nvCxnSpPr>
      <xdr:spPr>
        <a:xfrm>
          <a:off x="13703300" y="67309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48339</xdr:rowOff>
    </xdr:from>
    <xdr:to>
      <xdr:col>21</xdr:col>
      <xdr:colOff>212725</xdr:colOff>
      <xdr:row>38</xdr:row>
      <xdr:rowOff>149939</xdr:rowOff>
    </xdr:to>
    <xdr:sp macro="" textlink="">
      <xdr:nvSpPr>
        <xdr:cNvPr id="501" name="フローチャート : 判断 500"/>
        <xdr:cNvSpPr/>
      </xdr:nvSpPr>
      <xdr:spPr>
        <a:xfrm>
          <a:off x="14541500" y="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166466</xdr:rowOff>
    </xdr:from>
    <xdr:ext cx="534377" cy="259045"/>
    <xdr:sp macro="" textlink="">
      <xdr:nvSpPr>
        <xdr:cNvPr id="502" name="テキスト ボックス 501"/>
        <xdr:cNvSpPr txBox="1"/>
      </xdr:nvSpPr>
      <xdr:spPr>
        <a:xfrm>
          <a:off x="14325111" y="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43147</xdr:rowOff>
    </xdr:from>
    <xdr:to>
      <xdr:col>19</xdr:col>
      <xdr:colOff>644525</xdr:colOff>
      <xdr:row>39</xdr:row>
      <xdr:rowOff>44442</xdr:rowOff>
    </xdr:to>
    <xdr:cxnSp macro="">
      <xdr:nvCxnSpPr>
        <xdr:cNvPr id="503" name="直線コネクタ 502"/>
        <xdr:cNvCxnSpPr/>
      </xdr:nvCxnSpPr>
      <xdr:spPr>
        <a:xfrm>
          <a:off x="12814300" y="6729697"/>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59136</xdr:rowOff>
    </xdr:from>
    <xdr:to>
      <xdr:col>20</xdr:col>
      <xdr:colOff>9525</xdr:colOff>
      <xdr:row>38</xdr:row>
      <xdr:rowOff>160736</xdr:rowOff>
    </xdr:to>
    <xdr:sp macro="" textlink="">
      <xdr:nvSpPr>
        <xdr:cNvPr id="504" name="フローチャート : 判断 503"/>
        <xdr:cNvSpPr/>
      </xdr:nvSpPr>
      <xdr:spPr>
        <a:xfrm>
          <a:off x="13652500" y="65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5813</xdr:rowOff>
    </xdr:from>
    <xdr:ext cx="534377" cy="259045"/>
    <xdr:sp macro="" textlink="">
      <xdr:nvSpPr>
        <xdr:cNvPr id="505" name="テキスト ボックス 504"/>
        <xdr:cNvSpPr txBox="1"/>
      </xdr:nvSpPr>
      <xdr:spPr>
        <a:xfrm>
          <a:off x="13436111" y="63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37877</xdr:rowOff>
    </xdr:from>
    <xdr:to>
      <xdr:col>18</xdr:col>
      <xdr:colOff>492125</xdr:colOff>
      <xdr:row>38</xdr:row>
      <xdr:rowOff>139477</xdr:rowOff>
    </xdr:to>
    <xdr:sp macro="" textlink="">
      <xdr:nvSpPr>
        <xdr:cNvPr id="506" name="フローチャート : 判断 505"/>
        <xdr:cNvSpPr/>
      </xdr:nvSpPr>
      <xdr:spPr>
        <a:xfrm>
          <a:off x="12763500" y="655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156003</xdr:rowOff>
    </xdr:from>
    <xdr:ext cx="534377" cy="259045"/>
    <xdr:sp macro="" textlink="">
      <xdr:nvSpPr>
        <xdr:cNvPr id="507" name="テキスト ボックス 506"/>
        <xdr:cNvSpPr txBox="1"/>
      </xdr:nvSpPr>
      <xdr:spPr>
        <a:xfrm>
          <a:off x="12547111" y="632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97221</xdr:rowOff>
    </xdr:from>
    <xdr:to>
      <xdr:col>23</xdr:col>
      <xdr:colOff>568325</xdr:colOff>
      <xdr:row>39</xdr:row>
      <xdr:rowOff>27371</xdr:rowOff>
    </xdr:to>
    <xdr:sp macro="" textlink="">
      <xdr:nvSpPr>
        <xdr:cNvPr id="513" name="円/楕円 512"/>
        <xdr:cNvSpPr/>
      </xdr:nvSpPr>
      <xdr:spPr>
        <a:xfrm>
          <a:off x="16268700" y="661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68912</xdr:rowOff>
    </xdr:from>
    <xdr:ext cx="469744" cy="259045"/>
    <xdr:sp macro="" textlink="">
      <xdr:nvSpPr>
        <xdr:cNvPr id="514" name="災害復旧事業費該当値テキスト"/>
        <xdr:cNvSpPr txBox="1"/>
      </xdr:nvSpPr>
      <xdr:spPr>
        <a:xfrm>
          <a:off x="16370300" y="658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8,908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165092</xdr:rowOff>
    </xdr:from>
    <xdr:to>
      <xdr:col>22</xdr:col>
      <xdr:colOff>415925</xdr:colOff>
      <xdr:row>39</xdr:row>
      <xdr:rowOff>95242</xdr:rowOff>
    </xdr:to>
    <xdr:sp macro="" textlink="">
      <xdr:nvSpPr>
        <xdr:cNvPr id="515" name="円/楕円 514"/>
        <xdr:cNvSpPr/>
      </xdr:nvSpPr>
      <xdr:spPr>
        <a:xfrm>
          <a:off x="15430500" y="668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86369</xdr:rowOff>
    </xdr:from>
    <xdr:ext cx="249299" cy="259045"/>
    <xdr:sp macro="" textlink="">
      <xdr:nvSpPr>
        <xdr:cNvPr id="516" name="テキスト ボックス 515"/>
        <xdr:cNvSpPr txBox="1"/>
      </xdr:nvSpPr>
      <xdr:spPr>
        <a:xfrm>
          <a:off x="15356649" y="6772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165092</xdr:rowOff>
    </xdr:from>
    <xdr:to>
      <xdr:col>21</xdr:col>
      <xdr:colOff>212725</xdr:colOff>
      <xdr:row>39</xdr:row>
      <xdr:rowOff>95242</xdr:rowOff>
    </xdr:to>
    <xdr:sp macro="" textlink="">
      <xdr:nvSpPr>
        <xdr:cNvPr id="517" name="円/楕円 516"/>
        <xdr:cNvSpPr/>
      </xdr:nvSpPr>
      <xdr:spPr>
        <a:xfrm>
          <a:off x="14541500" y="668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86369</xdr:rowOff>
    </xdr:from>
    <xdr:ext cx="249299" cy="259045"/>
    <xdr:sp macro="" textlink="">
      <xdr:nvSpPr>
        <xdr:cNvPr id="518" name="テキスト ボックス 517"/>
        <xdr:cNvSpPr txBox="1"/>
      </xdr:nvSpPr>
      <xdr:spPr>
        <a:xfrm>
          <a:off x="14467649" y="6772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165092</xdr:rowOff>
    </xdr:from>
    <xdr:to>
      <xdr:col>20</xdr:col>
      <xdr:colOff>9525</xdr:colOff>
      <xdr:row>39</xdr:row>
      <xdr:rowOff>95242</xdr:rowOff>
    </xdr:to>
    <xdr:sp macro="" textlink="">
      <xdr:nvSpPr>
        <xdr:cNvPr id="519" name="円/楕円 518"/>
        <xdr:cNvSpPr/>
      </xdr:nvSpPr>
      <xdr:spPr>
        <a:xfrm>
          <a:off x="13652500" y="668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86369</xdr:rowOff>
    </xdr:from>
    <xdr:ext cx="249299" cy="259045"/>
    <xdr:sp macro="" textlink="">
      <xdr:nvSpPr>
        <xdr:cNvPr id="520" name="テキスト ボックス 519"/>
        <xdr:cNvSpPr txBox="1"/>
      </xdr:nvSpPr>
      <xdr:spPr>
        <a:xfrm>
          <a:off x="13578649" y="6772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163797</xdr:rowOff>
    </xdr:from>
    <xdr:to>
      <xdr:col>18</xdr:col>
      <xdr:colOff>492125</xdr:colOff>
      <xdr:row>39</xdr:row>
      <xdr:rowOff>93947</xdr:rowOff>
    </xdr:to>
    <xdr:sp macro="" textlink="">
      <xdr:nvSpPr>
        <xdr:cNvPr id="521" name="円/楕円 520"/>
        <xdr:cNvSpPr/>
      </xdr:nvSpPr>
      <xdr:spPr>
        <a:xfrm>
          <a:off x="12763500" y="66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85074</xdr:rowOff>
    </xdr:from>
    <xdr:ext cx="378565" cy="259045"/>
    <xdr:sp macro="" textlink="">
      <xdr:nvSpPr>
        <xdr:cNvPr id="522" name="テキスト ボックス 521"/>
        <xdr:cNvSpPr txBox="1"/>
      </xdr:nvSpPr>
      <xdr:spPr>
        <a:xfrm>
          <a:off x="12625017" y="6771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2" name="直線コネクタ 58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3" name="テキスト ボックス 58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4" name="直線コネクタ 58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5" name="テキスト ボックス 58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6" name="直線コネクタ 58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87" name="テキスト ボックス 58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8" name="直線コネクタ 58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89" name="テキスト ボックス 58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88850</xdr:rowOff>
    </xdr:from>
    <xdr:to>
      <xdr:col>23</xdr:col>
      <xdr:colOff>516889</xdr:colOff>
      <xdr:row>78</xdr:row>
      <xdr:rowOff>51932</xdr:rowOff>
    </xdr:to>
    <xdr:cxnSp macro="">
      <xdr:nvCxnSpPr>
        <xdr:cNvPr id="593" name="直線コネクタ 592"/>
        <xdr:cNvCxnSpPr/>
      </xdr:nvCxnSpPr>
      <xdr:spPr>
        <a:xfrm flipV="1">
          <a:off x="16317595" y="12433250"/>
          <a:ext cx="1269" cy="99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55759</xdr:rowOff>
    </xdr:from>
    <xdr:ext cx="534377" cy="259045"/>
    <xdr:sp macro="" textlink="">
      <xdr:nvSpPr>
        <xdr:cNvPr id="594" name="公債費最小値テキスト"/>
        <xdr:cNvSpPr txBox="1"/>
      </xdr:nvSpPr>
      <xdr:spPr>
        <a:xfrm>
          <a:off x="16370300" y="1342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19,197</a:t>
          </a:r>
          <a:endParaRPr kumimoji="1" lang="ja-JP" altLang="en-US" sz="1000" b="1">
            <a:latin typeface="ＭＳ Ｐゴシック"/>
          </a:endParaRPr>
        </a:p>
      </xdr:txBody>
    </xdr:sp>
    <xdr:clientData/>
  </xdr:oneCellAnchor>
  <xdr:twoCellAnchor>
    <xdr:from>
      <xdr:col>23</xdr:col>
      <xdr:colOff>428625</xdr:colOff>
      <xdr:row>78</xdr:row>
      <xdr:rowOff>51932</xdr:rowOff>
    </xdr:from>
    <xdr:to>
      <xdr:col>23</xdr:col>
      <xdr:colOff>606425</xdr:colOff>
      <xdr:row>78</xdr:row>
      <xdr:rowOff>51932</xdr:rowOff>
    </xdr:to>
    <xdr:cxnSp macro="">
      <xdr:nvCxnSpPr>
        <xdr:cNvPr id="595" name="直線コネクタ 594"/>
        <xdr:cNvCxnSpPr/>
      </xdr:nvCxnSpPr>
      <xdr:spPr>
        <a:xfrm>
          <a:off x="16230600" y="1342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35527</xdr:rowOff>
    </xdr:from>
    <xdr:ext cx="599010" cy="259045"/>
    <xdr:sp macro="" textlink="">
      <xdr:nvSpPr>
        <xdr:cNvPr id="596" name="公債費最大値テキスト"/>
        <xdr:cNvSpPr txBox="1"/>
      </xdr:nvSpPr>
      <xdr:spPr>
        <a:xfrm>
          <a:off x="16370300" y="1220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236,122</a:t>
          </a:r>
          <a:endParaRPr kumimoji="1" lang="ja-JP" altLang="en-US" sz="1000" b="1">
            <a:latin typeface="ＭＳ Ｐゴシック"/>
          </a:endParaRPr>
        </a:p>
      </xdr:txBody>
    </xdr:sp>
    <xdr:clientData/>
  </xdr:oneCellAnchor>
  <xdr:twoCellAnchor>
    <xdr:from>
      <xdr:col>23</xdr:col>
      <xdr:colOff>428625</xdr:colOff>
      <xdr:row>72</xdr:row>
      <xdr:rowOff>88850</xdr:rowOff>
    </xdr:from>
    <xdr:to>
      <xdr:col>23</xdr:col>
      <xdr:colOff>606425</xdr:colOff>
      <xdr:row>72</xdr:row>
      <xdr:rowOff>88850</xdr:rowOff>
    </xdr:to>
    <xdr:cxnSp macro="">
      <xdr:nvCxnSpPr>
        <xdr:cNvPr id="597" name="直線コネクタ 596"/>
        <xdr:cNvCxnSpPr/>
      </xdr:nvCxnSpPr>
      <xdr:spPr>
        <a:xfrm>
          <a:off x="16230600" y="1243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54108</xdr:rowOff>
    </xdr:from>
    <xdr:to>
      <xdr:col>23</xdr:col>
      <xdr:colOff>517525</xdr:colOff>
      <xdr:row>77</xdr:row>
      <xdr:rowOff>90624</xdr:rowOff>
    </xdr:to>
    <xdr:cxnSp macro="">
      <xdr:nvCxnSpPr>
        <xdr:cNvPr id="598" name="直線コネクタ 597"/>
        <xdr:cNvCxnSpPr/>
      </xdr:nvCxnSpPr>
      <xdr:spPr>
        <a:xfrm flipV="1">
          <a:off x="15481300" y="13255758"/>
          <a:ext cx="838200" cy="3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81063</xdr:rowOff>
    </xdr:from>
    <xdr:ext cx="534377" cy="259045"/>
    <xdr:sp macro="" textlink="">
      <xdr:nvSpPr>
        <xdr:cNvPr id="599" name="公債費平均値テキスト"/>
        <xdr:cNvSpPr txBox="1"/>
      </xdr:nvSpPr>
      <xdr:spPr>
        <a:xfrm>
          <a:off x="16370300" y="12939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81,718</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58186</xdr:rowOff>
    </xdr:from>
    <xdr:to>
      <xdr:col>23</xdr:col>
      <xdr:colOff>568325</xdr:colOff>
      <xdr:row>76</xdr:row>
      <xdr:rowOff>159786</xdr:rowOff>
    </xdr:to>
    <xdr:sp macro="" textlink="">
      <xdr:nvSpPr>
        <xdr:cNvPr id="600" name="フローチャート : 判断 599"/>
        <xdr:cNvSpPr/>
      </xdr:nvSpPr>
      <xdr:spPr>
        <a:xfrm>
          <a:off x="16268700" y="1308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90624</xdr:rowOff>
    </xdr:from>
    <xdr:to>
      <xdr:col>22</xdr:col>
      <xdr:colOff>365125</xdr:colOff>
      <xdr:row>77</xdr:row>
      <xdr:rowOff>114998</xdr:rowOff>
    </xdr:to>
    <xdr:cxnSp macro="">
      <xdr:nvCxnSpPr>
        <xdr:cNvPr id="601" name="直線コネクタ 600"/>
        <xdr:cNvCxnSpPr/>
      </xdr:nvCxnSpPr>
      <xdr:spPr>
        <a:xfrm flipV="1">
          <a:off x="14592300" y="13292274"/>
          <a:ext cx="889000" cy="2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48475</xdr:rowOff>
    </xdr:from>
    <xdr:to>
      <xdr:col>22</xdr:col>
      <xdr:colOff>415925</xdr:colOff>
      <xdr:row>76</xdr:row>
      <xdr:rowOff>150075</xdr:rowOff>
    </xdr:to>
    <xdr:sp macro="" textlink="">
      <xdr:nvSpPr>
        <xdr:cNvPr id="602" name="フローチャート : 判断 601"/>
        <xdr:cNvSpPr/>
      </xdr:nvSpPr>
      <xdr:spPr>
        <a:xfrm>
          <a:off x="15430500" y="1307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166602</xdr:rowOff>
    </xdr:from>
    <xdr:ext cx="534377" cy="259045"/>
    <xdr:sp macro="" textlink="">
      <xdr:nvSpPr>
        <xdr:cNvPr id="603" name="テキスト ボックス 602"/>
        <xdr:cNvSpPr txBox="1"/>
      </xdr:nvSpPr>
      <xdr:spPr>
        <a:xfrm>
          <a:off x="15214111" y="1285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83,842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114998</xdr:rowOff>
    </xdr:from>
    <xdr:to>
      <xdr:col>21</xdr:col>
      <xdr:colOff>161925</xdr:colOff>
      <xdr:row>77</xdr:row>
      <xdr:rowOff>120081</xdr:rowOff>
    </xdr:to>
    <xdr:cxnSp macro="">
      <xdr:nvCxnSpPr>
        <xdr:cNvPr id="604" name="直線コネクタ 603"/>
        <xdr:cNvCxnSpPr/>
      </xdr:nvCxnSpPr>
      <xdr:spPr>
        <a:xfrm flipV="1">
          <a:off x="13703300" y="13316648"/>
          <a:ext cx="889000" cy="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358</xdr:rowOff>
    </xdr:from>
    <xdr:to>
      <xdr:col>21</xdr:col>
      <xdr:colOff>212725</xdr:colOff>
      <xdr:row>76</xdr:row>
      <xdr:rowOff>101958</xdr:rowOff>
    </xdr:to>
    <xdr:sp macro="" textlink="">
      <xdr:nvSpPr>
        <xdr:cNvPr id="605" name="フローチャート : 判断 604"/>
        <xdr:cNvSpPr/>
      </xdr:nvSpPr>
      <xdr:spPr>
        <a:xfrm>
          <a:off x="14541500" y="1303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118486</xdr:rowOff>
    </xdr:from>
    <xdr:ext cx="534377" cy="259045"/>
    <xdr:sp macro="" textlink="">
      <xdr:nvSpPr>
        <xdr:cNvPr id="606" name="テキスト ボックス 605"/>
        <xdr:cNvSpPr txBox="1"/>
      </xdr:nvSpPr>
      <xdr:spPr>
        <a:xfrm>
          <a:off x="14325111" y="1280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94,366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118436</xdr:rowOff>
    </xdr:from>
    <xdr:to>
      <xdr:col>19</xdr:col>
      <xdr:colOff>644525</xdr:colOff>
      <xdr:row>77</xdr:row>
      <xdr:rowOff>120081</xdr:rowOff>
    </xdr:to>
    <xdr:cxnSp macro="">
      <xdr:nvCxnSpPr>
        <xdr:cNvPr id="607" name="直線コネクタ 606"/>
        <xdr:cNvCxnSpPr/>
      </xdr:nvCxnSpPr>
      <xdr:spPr>
        <a:xfrm>
          <a:off x="12814300" y="13320086"/>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165334</xdr:rowOff>
    </xdr:from>
    <xdr:to>
      <xdr:col>20</xdr:col>
      <xdr:colOff>9525</xdr:colOff>
      <xdr:row>76</xdr:row>
      <xdr:rowOff>95484</xdr:rowOff>
    </xdr:to>
    <xdr:sp macro="" textlink="">
      <xdr:nvSpPr>
        <xdr:cNvPr id="608" name="フローチャート : 判断 607"/>
        <xdr:cNvSpPr/>
      </xdr:nvSpPr>
      <xdr:spPr>
        <a:xfrm>
          <a:off x="13652500" y="130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112012</xdr:rowOff>
    </xdr:from>
    <xdr:ext cx="534377" cy="259045"/>
    <xdr:sp macro="" textlink="">
      <xdr:nvSpPr>
        <xdr:cNvPr id="609" name="テキスト ボックス 608"/>
        <xdr:cNvSpPr txBox="1"/>
      </xdr:nvSpPr>
      <xdr:spPr>
        <a:xfrm>
          <a:off x="13436111" y="1279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155684</xdr:rowOff>
    </xdr:from>
    <xdr:to>
      <xdr:col>18</xdr:col>
      <xdr:colOff>492125</xdr:colOff>
      <xdr:row>76</xdr:row>
      <xdr:rowOff>85834</xdr:rowOff>
    </xdr:to>
    <xdr:sp macro="" textlink="">
      <xdr:nvSpPr>
        <xdr:cNvPr id="610" name="フローチャート : 判断 609"/>
        <xdr:cNvSpPr/>
      </xdr:nvSpPr>
      <xdr:spPr>
        <a:xfrm>
          <a:off x="12763500" y="1301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102361</xdr:rowOff>
    </xdr:from>
    <xdr:ext cx="534377" cy="259045"/>
    <xdr:sp macro="" textlink="">
      <xdr:nvSpPr>
        <xdr:cNvPr id="611" name="テキスト ボックス 610"/>
        <xdr:cNvSpPr txBox="1"/>
      </xdr:nvSpPr>
      <xdr:spPr>
        <a:xfrm>
          <a:off x="12547111" y="1278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97,893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3308</xdr:rowOff>
    </xdr:from>
    <xdr:to>
      <xdr:col>23</xdr:col>
      <xdr:colOff>568325</xdr:colOff>
      <xdr:row>77</xdr:row>
      <xdr:rowOff>104908</xdr:rowOff>
    </xdr:to>
    <xdr:sp macro="" textlink="">
      <xdr:nvSpPr>
        <xdr:cNvPr id="617" name="円/楕円 616"/>
        <xdr:cNvSpPr/>
      </xdr:nvSpPr>
      <xdr:spPr>
        <a:xfrm>
          <a:off x="16268700" y="1320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153185</xdr:rowOff>
    </xdr:from>
    <xdr:ext cx="534377" cy="259045"/>
    <xdr:sp macro="" textlink="">
      <xdr:nvSpPr>
        <xdr:cNvPr id="618" name="公債費該当値テキスト"/>
        <xdr:cNvSpPr txBox="1"/>
      </xdr:nvSpPr>
      <xdr:spPr>
        <a:xfrm>
          <a:off x="16370300"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56,221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39824</xdr:rowOff>
    </xdr:from>
    <xdr:to>
      <xdr:col>22</xdr:col>
      <xdr:colOff>415925</xdr:colOff>
      <xdr:row>77</xdr:row>
      <xdr:rowOff>141424</xdr:rowOff>
    </xdr:to>
    <xdr:sp macro="" textlink="">
      <xdr:nvSpPr>
        <xdr:cNvPr id="619" name="円/楕円 618"/>
        <xdr:cNvSpPr/>
      </xdr:nvSpPr>
      <xdr:spPr>
        <a:xfrm>
          <a:off x="15430500" y="1324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132551</xdr:rowOff>
    </xdr:from>
    <xdr:ext cx="534377" cy="259045"/>
    <xdr:sp macro="" textlink="">
      <xdr:nvSpPr>
        <xdr:cNvPr id="620" name="テキスト ボックス 619"/>
        <xdr:cNvSpPr txBox="1"/>
      </xdr:nvSpPr>
      <xdr:spPr>
        <a:xfrm>
          <a:off x="15214111" y="1333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48,234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64198</xdr:rowOff>
    </xdr:from>
    <xdr:to>
      <xdr:col>21</xdr:col>
      <xdr:colOff>212725</xdr:colOff>
      <xdr:row>77</xdr:row>
      <xdr:rowOff>165798</xdr:rowOff>
    </xdr:to>
    <xdr:sp macro="" textlink="">
      <xdr:nvSpPr>
        <xdr:cNvPr id="621" name="円/楕円 620"/>
        <xdr:cNvSpPr/>
      </xdr:nvSpPr>
      <xdr:spPr>
        <a:xfrm>
          <a:off x="14541500" y="132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156925</xdr:rowOff>
    </xdr:from>
    <xdr:ext cx="534377" cy="259045"/>
    <xdr:sp macro="" textlink="">
      <xdr:nvSpPr>
        <xdr:cNvPr id="622" name="テキスト ボックス 621"/>
        <xdr:cNvSpPr txBox="1"/>
      </xdr:nvSpPr>
      <xdr:spPr>
        <a:xfrm>
          <a:off x="14325111" y="1335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42,903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69281</xdr:rowOff>
    </xdr:from>
    <xdr:to>
      <xdr:col>20</xdr:col>
      <xdr:colOff>9525</xdr:colOff>
      <xdr:row>77</xdr:row>
      <xdr:rowOff>170881</xdr:rowOff>
    </xdr:to>
    <xdr:sp macro="" textlink="">
      <xdr:nvSpPr>
        <xdr:cNvPr id="623" name="円/楕円 622"/>
        <xdr:cNvSpPr/>
      </xdr:nvSpPr>
      <xdr:spPr>
        <a:xfrm>
          <a:off x="13652500" y="1327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162008</xdr:rowOff>
    </xdr:from>
    <xdr:ext cx="534377" cy="259045"/>
    <xdr:sp macro="" textlink="">
      <xdr:nvSpPr>
        <xdr:cNvPr id="624" name="テキスト ボックス 623"/>
        <xdr:cNvSpPr txBox="1"/>
      </xdr:nvSpPr>
      <xdr:spPr>
        <a:xfrm>
          <a:off x="13436111" y="1336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41,791</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67636</xdr:rowOff>
    </xdr:from>
    <xdr:to>
      <xdr:col>18</xdr:col>
      <xdr:colOff>492125</xdr:colOff>
      <xdr:row>77</xdr:row>
      <xdr:rowOff>169236</xdr:rowOff>
    </xdr:to>
    <xdr:sp macro="" textlink="">
      <xdr:nvSpPr>
        <xdr:cNvPr id="625" name="円/楕円 624"/>
        <xdr:cNvSpPr/>
      </xdr:nvSpPr>
      <xdr:spPr>
        <a:xfrm>
          <a:off x="12763500" y="1326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160363</xdr:rowOff>
    </xdr:from>
    <xdr:ext cx="534377" cy="259045"/>
    <xdr:sp macro="" textlink="">
      <xdr:nvSpPr>
        <xdr:cNvPr id="626" name="テキスト ボックス 625"/>
        <xdr:cNvSpPr txBox="1"/>
      </xdr:nvSpPr>
      <xdr:spPr>
        <a:xfrm>
          <a:off x="12547111" y="1336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42,151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7" name="直線コネクタ 63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8" name="テキスト ボックス 63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39" name="直線コネクタ 63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0" name="テキスト ボックス 63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1" name="直線コネクタ 64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2" name="テキスト ボックス 64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3" name="直線コネクタ 64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4" name="テキスト ボックス 64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5" name="直線コネクタ 64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6" name="テキスト ボックス 64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7" name="直線コネクタ 64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48" name="テキスト ボックス 64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149938</xdr:rowOff>
    </xdr:from>
    <xdr:to>
      <xdr:col>23</xdr:col>
      <xdr:colOff>516889</xdr:colOff>
      <xdr:row>99</xdr:row>
      <xdr:rowOff>90117</xdr:rowOff>
    </xdr:to>
    <xdr:cxnSp macro="">
      <xdr:nvCxnSpPr>
        <xdr:cNvPr id="652" name="直線コネクタ 651"/>
        <xdr:cNvCxnSpPr/>
      </xdr:nvCxnSpPr>
      <xdr:spPr>
        <a:xfrm flipV="1">
          <a:off x="16317595" y="15580438"/>
          <a:ext cx="1269" cy="148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93944</xdr:rowOff>
    </xdr:from>
    <xdr:ext cx="469744" cy="259045"/>
    <xdr:sp macro="" textlink="">
      <xdr:nvSpPr>
        <xdr:cNvPr id="653" name="積立金最小値テキスト"/>
        <xdr:cNvSpPr txBox="1"/>
      </xdr:nvSpPr>
      <xdr:spPr>
        <a:xfrm>
          <a:off x="16370300" y="1706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2,683</a:t>
          </a:r>
          <a:endParaRPr kumimoji="1" lang="ja-JP" altLang="en-US" sz="1000" b="1">
            <a:latin typeface="ＭＳ Ｐゴシック"/>
          </a:endParaRPr>
        </a:p>
      </xdr:txBody>
    </xdr:sp>
    <xdr:clientData/>
  </xdr:oneCellAnchor>
  <xdr:twoCellAnchor>
    <xdr:from>
      <xdr:col>23</xdr:col>
      <xdr:colOff>428625</xdr:colOff>
      <xdr:row>99</xdr:row>
      <xdr:rowOff>90117</xdr:rowOff>
    </xdr:from>
    <xdr:to>
      <xdr:col>23</xdr:col>
      <xdr:colOff>606425</xdr:colOff>
      <xdr:row>99</xdr:row>
      <xdr:rowOff>90117</xdr:rowOff>
    </xdr:to>
    <xdr:cxnSp macro="">
      <xdr:nvCxnSpPr>
        <xdr:cNvPr id="654" name="直線コネクタ 653"/>
        <xdr:cNvCxnSpPr/>
      </xdr:nvCxnSpPr>
      <xdr:spPr>
        <a:xfrm>
          <a:off x="16230600" y="1706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96615</xdr:rowOff>
    </xdr:from>
    <xdr:ext cx="599010" cy="259045"/>
    <xdr:sp macro="" textlink="">
      <xdr:nvSpPr>
        <xdr:cNvPr id="655" name="積立金最大値テキスト"/>
        <xdr:cNvSpPr txBox="1"/>
      </xdr:nvSpPr>
      <xdr:spPr>
        <a:xfrm>
          <a:off x="16370300" y="1535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456,865</a:t>
          </a:r>
          <a:endParaRPr kumimoji="1" lang="ja-JP" altLang="en-US" sz="1000" b="1">
            <a:latin typeface="ＭＳ Ｐゴシック"/>
          </a:endParaRPr>
        </a:p>
      </xdr:txBody>
    </xdr:sp>
    <xdr:clientData/>
  </xdr:oneCellAnchor>
  <xdr:twoCellAnchor>
    <xdr:from>
      <xdr:col>23</xdr:col>
      <xdr:colOff>428625</xdr:colOff>
      <xdr:row>90</xdr:row>
      <xdr:rowOff>149938</xdr:rowOff>
    </xdr:from>
    <xdr:to>
      <xdr:col>23</xdr:col>
      <xdr:colOff>606425</xdr:colOff>
      <xdr:row>90</xdr:row>
      <xdr:rowOff>149938</xdr:rowOff>
    </xdr:to>
    <xdr:cxnSp macro="">
      <xdr:nvCxnSpPr>
        <xdr:cNvPr id="656" name="直線コネクタ 655"/>
        <xdr:cNvCxnSpPr/>
      </xdr:nvCxnSpPr>
      <xdr:spPr>
        <a:xfrm>
          <a:off x="16230600" y="1558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33065</xdr:rowOff>
    </xdr:from>
    <xdr:to>
      <xdr:col>23</xdr:col>
      <xdr:colOff>517525</xdr:colOff>
      <xdr:row>99</xdr:row>
      <xdr:rowOff>96551</xdr:rowOff>
    </xdr:to>
    <xdr:cxnSp macro="">
      <xdr:nvCxnSpPr>
        <xdr:cNvPr id="657" name="直線コネクタ 656"/>
        <xdr:cNvCxnSpPr/>
      </xdr:nvCxnSpPr>
      <xdr:spPr>
        <a:xfrm flipV="1">
          <a:off x="15481300" y="17006615"/>
          <a:ext cx="838200" cy="6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128774</xdr:rowOff>
    </xdr:from>
    <xdr:ext cx="534377" cy="259045"/>
    <xdr:sp macro="" textlink="">
      <xdr:nvSpPr>
        <xdr:cNvPr id="658" name="積立金平均値テキスト"/>
        <xdr:cNvSpPr txBox="1"/>
      </xdr:nvSpPr>
      <xdr:spPr>
        <a:xfrm>
          <a:off x="16370300" y="167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34,795</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105897</xdr:rowOff>
    </xdr:from>
    <xdr:to>
      <xdr:col>23</xdr:col>
      <xdr:colOff>568325</xdr:colOff>
      <xdr:row>99</xdr:row>
      <xdr:rowOff>36047</xdr:rowOff>
    </xdr:to>
    <xdr:sp macro="" textlink="">
      <xdr:nvSpPr>
        <xdr:cNvPr id="659" name="フローチャート : 判断 658"/>
        <xdr:cNvSpPr/>
      </xdr:nvSpPr>
      <xdr:spPr>
        <a:xfrm>
          <a:off x="16268700" y="169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96459</xdr:rowOff>
    </xdr:from>
    <xdr:to>
      <xdr:col>22</xdr:col>
      <xdr:colOff>365125</xdr:colOff>
      <xdr:row>99</xdr:row>
      <xdr:rowOff>96551</xdr:rowOff>
    </xdr:to>
    <xdr:cxnSp macro="">
      <xdr:nvCxnSpPr>
        <xdr:cNvPr id="660" name="直線コネクタ 659"/>
        <xdr:cNvCxnSpPr/>
      </xdr:nvCxnSpPr>
      <xdr:spPr>
        <a:xfrm>
          <a:off x="14592300" y="17070009"/>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132762</xdr:rowOff>
    </xdr:from>
    <xdr:to>
      <xdr:col>22</xdr:col>
      <xdr:colOff>415925</xdr:colOff>
      <xdr:row>99</xdr:row>
      <xdr:rowOff>62912</xdr:rowOff>
    </xdr:to>
    <xdr:sp macro="" textlink="">
      <xdr:nvSpPr>
        <xdr:cNvPr id="661" name="フローチャート : 判断 660"/>
        <xdr:cNvSpPr/>
      </xdr:nvSpPr>
      <xdr:spPr>
        <a:xfrm>
          <a:off x="15430500" y="1693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79439</xdr:rowOff>
    </xdr:from>
    <xdr:ext cx="534377" cy="259045"/>
    <xdr:sp macro="" textlink="">
      <xdr:nvSpPr>
        <xdr:cNvPr id="662" name="テキスト ボックス 661"/>
        <xdr:cNvSpPr txBox="1"/>
      </xdr:nvSpPr>
      <xdr:spPr>
        <a:xfrm>
          <a:off x="15214111" y="1671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26,569</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84457</xdr:rowOff>
    </xdr:from>
    <xdr:to>
      <xdr:col>21</xdr:col>
      <xdr:colOff>161925</xdr:colOff>
      <xdr:row>99</xdr:row>
      <xdr:rowOff>96459</xdr:rowOff>
    </xdr:to>
    <xdr:cxnSp macro="">
      <xdr:nvCxnSpPr>
        <xdr:cNvPr id="663" name="直線コネクタ 662"/>
        <xdr:cNvCxnSpPr/>
      </xdr:nvCxnSpPr>
      <xdr:spPr>
        <a:xfrm>
          <a:off x="13703300" y="17058007"/>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130387</xdr:rowOff>
    </xdr:from>
    <xdr:to>
      <xdr:col>21</xdr:col>
      <xdr:colOff>212725</xdr:colOff>
      <xdr:row>99</xdr:row>
      <xdr:rowOff>60537</xdr:rowOff>
    </xdr:to>
    <xdr:sp macro="" textlink="">
      <xdr:nvSpPr>
        <xdr:cNvPr id="664" name="フローチャート : 判断 663"/>
        <xdr:cNvSpPr/>
      </xdr:nvSpPr>
      <xdr:spPr>
        <a:xfrm>
          <a:off x="14541500" y="169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77064</xdr:rowOff>
    </xdr:from>
    <xdr:ext cx="534377" cy="259045"/>
    <xdr:sp macro="" textlink="">
      <xdr:nvSpPr>
        <xdr:cNvPr id="665" name="テキスト ボックス 664"/>
        <xdr:cNvSpPr txBox="1"/>
      </xdr:nvSpPr>
      <xdr:spPr>
        <a:xfrm>
          <a:off x="14325111" y="167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27,296</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69349</xdr:rowOff>
    </xdr:from>
    <xdr:to>
      <xdr:col>19</xdr:col>
      <xdr:colOff>644525</xdr:colOff>
      <xdr:row>99</xdr:row>
      <xdr:rowOff>84457</xdr:rowOff>
    </xdr:to>
    <xdr:cxnSp macro="">
      <xdr:nvCxnSpPr>
        <xdr:cNvPr id="666" name="直線コネクタ 665"/>
        <xdr:cNvCxnSpPr/>
      </xdr:nvCxnSpPr>
      <xdr:spPr>
        <a:xfrm>
          <a:off x="12814300" y="17042899"/>
          <a:ext cx="889000" cy="1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110934</xdr:rowOff>
    </xdr:from>
    <xdr:to>
      <xdr:col>20</xdr:col>
      <xdr:colOff>9525</xdr:colOff>
      <xdr:row>99</xdr:row>
      <xdr:rowOff>41084</xdr:rowOff>
    </xdr:to>
    <xdr:sp macro="" textlink="">
      <xdr:nvSpPr>
        <xdr:cNvPr id="667" name="フローチャート : 判断 666"/>
        <xdr:cNvSpPr/>
      </xdr:nvSpPr>
      <xdr:spPr>
        <a:xfrm>
          <a:off x="13652500" y="1691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57611</xdr:rowOff>
    </xdr:from>
    <xdr:ext cx="534377" cy="259045"/>
    <xdr:sp macro="" textlink="">
      <xdr:nvSpPr>
        <xdr:cNvPr id="668" name="テキスト ボックス 667"/>
        <xdr:cNvSpPr txBox="1"/>
      </xdr:nvSpPr>
      <xdr:spPr>
        <a:xfrm>
          <a:off x="13436111" y="1668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33,253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117492</xdr:rowOff>
    </xdr:from>
    <xdr:to>
      <xdr:col>18</xdr:col>
      <xdr:colOff>492125</xdr:colOff>
      <xdr:row>99</xdr:row>
      <xdr:rowOff>47642</xdr:rowOff>
    </xdr:to>
    <xdr:sp macro="" textlink="">
      <xdr:nvSpPr>
        <xdr:cNvPr id="669" name="フローチャート : 判断 668"/>
        <xdr:cNvSpPr/>
      </xdr:nvSpPr>
      <xdr:spPr>
        <a:xfrm>
          <a:off x="12763500" y="1691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64169</xdr:rowOff>
    </xdr:from>
    <xdr:ext cx="534377" cy="259045"/>
    <xdr:sp macro="" textlink="">
      <xdr:nvSpPr>
        <xdr:cNvPr id="670" name="テキスト ボックス 669"/>
        <xdr:cNvSpPr txBox="1"/>
      </xdr:nvSpPr>
      <xdr:spPr>
        <a:xfrm>
          <a:off x="12547111" y="1669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31,245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153715</xdr:rowOff>
    </xdr:from>
    <xdr:to>
      <xdr:col>23</xdr:col>
      <xdr:colOff>568325</xdr:colOff>
      <xdr:row>99</xdr:row>
      <xdr:rowOff>83865</xdr:rowOff>
    </xdr:to>
    <xdr:sp macro="" textlink="">
      <xdr:nvSpPr>
        <xdr:cNvPr id="676" name="円/楕円 675"/>
        <xdr:cNvSpPr/>
      </xdr:nvSpPr>
      <xdr:spPr>
        <a:xfrm>
          <a:off x="16268700" y="169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84325</xdr:rowOff>
    </xdr:from>
    <xdr:ext cx="534377" cy="259045"/>
    <xdr:sp macro="" textlink="">
      <xdr:nvSpPr>
        <xdr:cNvPr id="677" name="積立金該当値テキスト"/>
        <xdr:cNvSpPr txBox="1"/>
      </xdr:nvSpPr>
      <xdr:spPr>
        <a:xfrm>
          <a:off x="16370300" y="1688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20,153</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45751</xdr:rowOff>
    </xdr:from>
    <xdr:to>
      <xdr:col>22</xdr:col>
      <xdr:colOff>415925</xdr:colOff>
      <xdr:row>99</xdr:row>
      <xdr:rowOff>147351</xdr:rowOff>
    </xdr:to>
    <xdr:sp macro="" textlink="">
      <xdr:nvSpPr>
        <xdr:cNvPr id="678" name="円/楕円 677"/>
        <xdr:cNvSpPr/>
      </xdr:nvSpPr>
      <xdr:spPr>
        <a:xfrm>
          <a:off x="15430500" y="1701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138478</xdr:rowOff>
    </xdr:from>
    <xdr:ext cx="378565" cy="259045"/>
    <xdr:sp macro="" textlink="">
      <xdr:nvSpPr>
        <xdr:cNvPr id="679" name="テキスト ボックス 678"/>
        <xdr:cNvSpPr txBox="1"/>
      </xdr:nvSpPr>
      <xdr:spPr>
        <a:xfrm>
          <a:off x="15292017" y="17112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45659</xdr:rowOff>
    </xdr:from>
    <xdr:to>
      <xdr:col>21</xdr:col>
      <xdr:colOff>212725</xdr:colOff>
      <xdr:row>99</xdr:row>
      <xdr:rowOff>147259</xdr:rowOff>
    </xdr:to>
    <xdr:sp macro="" textlink="">
      <xdr:nvSpPr>
        <xdr:cNvPr id="680" name="円/楕円 679"/>
        <xdr:cNvSpPr/>
      </xdr:nvSpPr>
      <xdr:spPr>
        <a:xfrm>
          <a:off x="14541500" y="1701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138386</xdr:rowOff>
    </xdr:from>
    <xdr:ext cx="378565" cy="259045"/>
    <xdr:sp macro="" textlink="">
      <xdr:nvSpPr>
        <xdr:cNvPr id="681" name="テキスト ボックス 680"/>
        <xdr:cNvSpPr txBox="1"/>
      </xdr:nvSpPr>
      <xdr:spPr>
        <a:xfrm>
          <a:off x="14403017" y="17111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twoCellAnchor>
    <xdr:from>
      <xdr:col>19</xdr:col>
      <xdr:colOff>593725</xdr:colOff>
      <xdr:row>99</xdr:row>
      <xdr:rowOff>33657</xdr:rowOff>
    </xdr:from>
    <xdr:to>
      <xdr:col>20</xdr:col>
      <xdr:colOff>9525</xdr:colOff>
      <xdr:row>99</xdr:row>
      <xdr:rowOff>135257</xdr:rowOff>
    </xdr:to>
    <xdr:sp macro="" textlink="">
      <xdr:nvSpPr>
        <xdr:cNvPr id="682" name="円/楕円 681"/>
        <xdr:cNvSpPr/>
      </xdr:nvSpPr>
      <xdr:spPr>
        <a:xfrm>
          <a:off x="13652500" y="1700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126384</xdr:rowOff>
    </xdr:from>
    <xdr:ext cx="469744" cy="259045"/>
    <xdr:sp macro="" textlink="">
      <xdr:nvSpPr>
        <xdr:cNvPr id="683" name="テキスト ボックス 682"/>
        <xdr:cNvSpPr txBox="1"/>
      </xdr:nvSpPr>
      <xdr:spPr>
        <a:xfrm>
          <a:off x="13468427" y="1709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4,416</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18549</xdr:rowOff>
    </xdr:from>
    <xdr:to>
      <xdr:col>18</xdr:col>
      <xdr:colOff>492125</xdr:colOff>
      <xdr:row>99</xdr:row>
      <xdr:rowOff>120149</xdr:rowOff>
    </xdr:to>
    <xdr:sp macro="" textlink="">
      <xdr:nvSpPr>
        <xdr:cNvPr id="684" name="円/楕円 683"/>
        <xdr:cNvSpPr/>
      </xdr:nvSpPr>
      <xdr:spPr>
        <a:xfrm>
          <a:off x="12763500" y="1699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111276</xdr:rowOff>
    </xdr:from>
    <xdr:ext cx="469744" cy="259045"/>
    <xdr:sp macro="" textlink="">
      <xdr:nvSpPr>
        <xdr:cNvPr id="685" name="テキスト ボックス 684"/>
        <xdr:cNvSpPr txBox="1"/>
      </xdr:nvSpPr>
      <xdr:spPr>
        <a:xfrm>
          <a:off x="12579427" y="1708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9" name="テキスト ボックス 69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01" name="テキスト ボックス 70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3" name="テキスト ボックス 70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69596</xdr:rowOff>
    </xdr:from>
    <xdr:to>
      <xdr:col>32</xdr:col>
      <xdr:colOff>186689</xdr:colOff>
      <xdr:row>39</xdr:row>
      <xdr:rowOff>44450</xdr:rowOff>
    </xdr:to>
    <xdr:cxnSp macro="">
      <xdr:nvCxnSpPr>
        <xdr:cNvPr id="709" name="直線コネクタ 708"/>
        <xdr:cNvCxnSpPr/>
      </xdr:nvCxnSpPr>
      <xdr:spPr>
        <a:xfrm flipV="1">
          <a:off x="22159595" y="5384546"/>
          <a:ext cx="1269"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16273</xdr:rowOff>
    </xdr:from>
    <xdr:ext cx="534377" cy="259045"/>
    <xdr:sp macro="" textlink="">
      <xdr:nvSpPr>
        <xdr:cNvPr id="712" name="投資及び出資金最大値テキスト"/>
        <xdr:cNvSpPr txBox="1"/>
      </xdr:nvSpPr>
      <xdr:spPr>
        <a:xfrm>
          <a:off x="22212300" y="515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10,602</a:t>
          </a:r>
          <a:endParaRPr kumimoji="1" lang="ja-JP" altLang="en-US" sz="1000" b="1">
            <a:latin typeface="ＭＳ Ｐゴシック"/>
          </a:endParaRPr>
        </a:p>
      </xdr:txBody>
    </xdr:sp>
    <xdr:clientData/>
  </xdr:oneCellAnchor>
  <xdr:twoCellAnchor>
    <xdr:from>
      <xdr:col>32</xdr:col>
      <xdr:colOff>98425</xdr:colOff>
      <xdr:row>31</xdr:row>
      <xdr:rowOff>69596</xdr:rowOff>
    </xdr:from>
    <xdr:to>
      <xdr:col>32</xdr:col>
      <xdr:colOff>276225</xdr:colOff>
      <xdr:row>31</xdr:row>
      <xdr:rowOff>69596</xdr:rowOff>
    </xdr:to>
    <xdr:cxnSp macro="">
      <xdr:nvCxnSpPr>
        <xdr:cNvPr id="713" name="直線コネクタ 712"/>
        <xdr:cNvCxnSpPr/>
      </xdr:nvCxnSpPr>
      <xdr:spPr>
        <a:xfrm>
          <a:off x="22072600" y="538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4" name="直線コネクタ 71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51706</xdr:rowOff>
    </xdr:from>
    <xdr:ext cx="469744" cy="259045"/>
    <xdr:sp macro="" textlink="">
      <xdr:nvSpPr>
        <xdr:cNvPr id="715" name="投資及び出資金平均値テキスト"/>
        <xdr:cNvSpPr txBox="1"/>
      </xdr:nvSpPr>
      <xdr:spPr>
        <a:xfrm>
          <a:off x="22212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28829</xdr:rowOff>
    </xdr:from>
    <xdr:to>
      <xdr:col>32</xdr:col>
      <xdr:colOff>238125</xdr:colOff>
      <xdr:row>38</xdr:row>
      <xdr:rowOff>130429</xdr:rowOff>
    </xdr:to>
    <xdr:sp macro="" textlink="">
      <xdr:nvSpPr>
        <xdr:cNvPr id="716" name="フローチャート : 判断 715"/>
        <xdr:cNvSpPr/>
      </xdr:nvSpPr>
      <xdr:spPr>
        <a:xfrm>
          <a:off x="22110700" y="65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7" name="直線コネクタ 71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44958</xdr:rowOff>
    </xdr:from>
    <xdr:to>
      <xdr:col>31</xdr:col>
      <xdr:colOff>85725</xdr:colOff>
      <xdr:row>38</xdr:row>
      <xdr:rowOff>146558</xdr:rowOff>
    </xdr:to>
    <xdr:sp macro="" textlink="">
      <xdr:nvSpPr>
        <xdr:cNvPr id="718" name="フローチャート : 判断 717"/>
        <xdr:cNvSpPr/>
      </xdr:nvSpPr>
      <xdr:spPr>
        <a:xfrm>
          <a:off x="21272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163085</xdr:rowOff>
    </xdr:from>
    <xdr:ext cx="378565" cy="259045"/>
    <xdr:sp macro="" textlink="">
      <xdr:nvSpPr>
        <xdr:cNvPr id="719" name="テキスト ボックス 718"/>
        <xdr:cNvSpPr txBox="1"/>
      </xdr:nvSpPr>
      <xdr:spPr>
        <a:xfrm>
          <a:off x="21134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20" name="直線コネクタ 71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27051</xdr:rowOff>
    </xdr:from>
    <xdr:to>
      <xdr:col>29</xdr:col>
      <xdr:colOff>568325</xdr:colOff>
      <xdr:row>38</xdr:row>
      <xdr:rowOff>128651</xdr:rowOff>
    </xdr:to>
    <xdr:sp macro="" textlink="">
      <xdr:nvSpPr>
        <xdr:cNvPr id="721" name="フローチャート : 判断 720"/>
        <xdr:cNvSpPr/>
      </xdr:nvSpPr>
      <xdr:spPr>
        <a:xfrm>
          <a:off x="203835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145178</xdr:rowOff>
    </xdr:from>
    <xdr:ext cx="469744" cy="259045"/>
    <xdr:sp macro="" textlink="">
      <xdr:nvSpPr>
        <xdr:cNvPr id="722" name="テキスト ボックス 721"/>
        <xdr:cNvSpPr txBox="1"/>
      </xdr:nvSpPr>
      <xdr:spPr>
        <a:xfrm>
          <a:off x="20199427" y="631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3" name="直線コネクタ 72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29337</xdr:rowOff>
    </xdr:from>
    <xdr:to>
      <xdr:col>28</xdr:col>
      <xdr:colOff>365125</xdr:colOff>
      <xdr:row>37</xdr:row>
      <xdr:rowOff>130937</xdr:rowOff>
    </xdr:to>
    <xdr:sp macro="" textlink="">
      <xdr:nvSpPr>
        <xdr:cNvPr id="724" name="フローチャート : 判断 723"/>
        <xdr:cNvSpPr/>
      </xdr:nvSpPr>
      <xdr:spPr>
        <a:xfrm>
          <a:off x="19494500" y="63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147464</xdr:rowOff>
    </xdr:from>
    <xdr:ext cx="469744" cy="259045"/>
    <xdr:sp macro="" textlink="">
      <xdr:nvSpPr>
        <xdr:cNvPr id="725" name="テキスト ボックス 724"/>
        <xdr:cNvSpPr txBox="1"/>
      </xdr:nvSpPr>
      <xdr:spPr>
        <a:xfrm>
          <a:off x="19310427" y="614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144526</xdr:rowOff>
    </xdr:from>
    <xdr:to>
      <xdr:col>27</xdr:col>
      <xdr:colOff>161925</xdr:colOff>
      <xdr:row>38</xdr:row>
      <xdr:rowOff>74676</xdr:rowOff>
    </xdr:to>
    <xdr:sp macro="" textlink="">
      <xdr:nvSpPr>
        <xdr:cNvPr id="726" name="フローチャート : 判断 725"/>
        <xdr:cNvSpPr/>
      </xdr:nvSpPr>
      <xdr:spPr>
        <a:xfrm>
          <a:off x="18605500" y="648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91203</xdr:rowOff>
    </xdr:from>
    <xdr:ext cx="469744" cy="259045"/>
    <xdr:sp macro="" textlink="">
      <xdr:nvSpPr>
        <xdr:cNvPr id="727" name="テキスト ボックス 726"/>
        <xdr:cNvSpPr txBox="1"/>
      </xdr:nvSpPr>
      <xdr:spPr>
        <a:xfrm>
          <a:off x="18421427" y="6263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3" name="円/楕円 73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5" name="円/楕円 73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6" name="テキスト ボックス 73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7" name="円/楕円 73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8" name="テキスト ボックス 73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9" name="円/楕円 73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0" name="テキスト ボックス 73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1" name="円/楕円 74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2" name="テキスト ボックス 74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3" name="直線コネクタ 75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4" name="テキスト ボックス 75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5" name="直線コネクタ 75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6" name="テキスト ボックス 75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7" name="直線コネクタ 75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8" name="テキスト ボックス 75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9" name="直線コネクタ 75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0" name="テキスト ボックス 75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132979</xdr:rowOff>
    </xdr:from>
    <xdr:to>
      <xdr:col>32</xdr:col>
      <xdr:colOff>186689</xdr:colOff>
      <xdr:row>58</xdr:row>
      <xdr:rowOff>139700</xdr:rowOff>
    </xdr:to>
    <xdr:cxnSp macro="">
      <xdr:nvCxnSpPr>
        <xdr:cNvPr id="764" name="直線コネクタ 763"/>
        <xdr:cNvCxnSpPr/>
      </xdr:nvCxnSpPr>
      <xdr:spPr>
        <a:xfrm flipV="1">
          <a:off x="22159595" y="8705479"/>
          <a:ext cx="1269" cy="1378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6" name="直線コネクタ 76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79656</xdr:rowOff>
    </xdr:from>
    <xdr:ext cx="534377" cy="259045"/>
    <xdr:sp macro="" textlink="">
      <xdr:nvSpPr>
        <xdr:cNvPr id="767" name="貸付金最大値テキスト"/>
        <xdr:cNvSpPr txBox="1"/>
      </xdr:nvSpPr>
      <xdr:spPr>
        <a:xfrm>
          <a:off x="22212300" y="848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60,294</a:t>
          </a:r>
          <a:endParaRPr kumimoji="1" lang="ja-JP" altLang="en-US" sz="1000" b="1">
            <a:latin typeface="ＭＳ Ｐゴシック"/>
          </a:endParaRPr>
        </a:p>
      </xdr:txBody>
    </xdr:sp>
    <xdr:clientData/>
  </xdr:oneCellAnchor>
  <xdr:twoCellAnchor>
    <xdr:from>
      <xdr:col>32</xdr:col>
      <xdr:colOff>98425</xdr:colOff>
      <xdr:row>50</xdr:row>
      <xdr:rowOff>132979</xdr:rowOff>
    </xdr:from>
    <xdr:to>
      <xdr:col>32</xdr:col>
      <xdr:colOff>276225</xdr:colOff>
      <xdr:row>50</xdr:row>
      <xdr:rowOff>132979</xdr:rowOff>
    </xdr:to>
    <xdr:cxnSp macro="">
      <xdr:nvCxnSpPr>
        <xdr:cNvPr id="768" name="直線コネクタ 767"/>
        <xdr:cNvCxnSpPr/>
      </xdr:nvCxnSpPr>
      <xdr:spPr>
        <a:xfrm>
          <a:off x="22072600" y="870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103604</xdr:rowOff>
    </xdr:from>
    <xdr:to>
      <xdr:col>32</xdr:col>
      <xdr:colOff>187325</xdr:colOff>
      <xdr:row>58</xdr:row>
      <xdr:rowOff>136408</xdr:rowOff>
    </xdr:to>
    <xdr:cxnSp macro="">
      <xdr:nvCxnSpPr>
        <xdr:cNvPr id="769" name="直線コネクタ 768"/>
        <xdr:cNvCxnSpPr/>
      </xdr:nvCxnSpPr>
      <xdr:spPr>
        <a:xfrm flipV="1">
          <a:off x="21323300" y="10047704"/>
          <a:ext cx="8382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165315</xdr:rowOff>
    </xdr:from>
    <xdr:ext cx="469744" cy="259045"/>
    <xdr:sp macro="" textlink="">
      <xdr:nvSpPr>
        <xdr:cNvPr id="770" name="貸付金平均値テキスト"/>
        <xdr:cNvSpPr txBox="1"/>
      </xdr:nvSpPr>
      <xdr:spPr>
        <a:xfrm>
          <a:off x="22212300" y="9766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142438</xdr:rowOff>
    </xdr:from>
    <xdr:to>
      <xdr:col>32</xdr:col>
      <xdr:colOff>238125</xdr:colOff>
      <xdr:row>58</xdr:row>
      <xdr:rowOff>72588</xdr:rowOff>
    </xdr:to>
    <xdr:sp macro="" textlink="">
      <xdr:nvSpPr>
        <xdr:cNvPr id="771" name="フローチャート : 判断 770"/>
        <xdr:cNvSpPr/>
      </xdr:nvSpPr>
      <xdr:spPr>
        <a:xfrm>
          <a:off x="22110700" y="99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136408</xdr:rowOff>
    </xdr:from>
    <xdr:to>
      <xdr:col>31</xdr:col>
      <xdr:colOff>34925</xdr:colOff>
      <xdr:row>58</xdr:row>
      <xdr:rowOff>137162</xdr:rowOff>
    </xdr:to>
    <xdr:cxnSp macro="">
      <xdr:nvCxnSpPr>
        <xdr:cNvPr id="772" name="直線コネクタ 771"/>
        <xdr:cNvCxnSpPr/>
      </xdr:nvCxnSpPr>
      <xdr:spPr>
        <a:xfrm flipV="1">
          <a:off x="20434300" y="10080508"/>
          <a:ext cx="8890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139421</xdr:rowOff>
    </xdr:from>
    <xdr:to>
      <xdr:col>31</xdr:col>
      <xdr:colOff>85725</xdr:colOff>
      <xdr:row>58</xdr:row>
      <xdr:rowOff>69571</xdr:rowOff>
    </xdr:to>
    <xdr:sp macro="" textlink="">
      <xdr:nvSpPr>
        <xdr:cNvPr id="773" name="フローチャート : 判断 772"/>
        <xdr:cNvSpPr/>
      </xdr:nvSpPr>
      <xdr:spPr>
        <a:xfrm>
          <a:off x="21272500" y="99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86098</xdr:rowOff>
    </xdr:from>
    <xdr:ext cx="469744" cy="259045"/>
    <xdr:sp macro="" textlink="">
      <xdr:nvSpPr>
        <xdr:cNvPr id="774" name="テキスト ボックス 773"/>
        <xdr:cNvSpPr txBox="1"/>
      </xdr:nvSpPr>
      <xdr:spPr>
        <a:xfrm>
          <a:off x="21088427" y="968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135265</xdr:rowOff>
    </xdr:from>
    <xdr:to>
      <xdr:col>29</xdr:col>
      <xdr:colOff>517525</xdr:colOff>
      <xdr:row>58</xdr:row>
      <xdr:rowOff>137162</xdr:rowOff>
    </xdr:to>
    <xdr:cxnSp macro="">
      <xdr:nvCxnSpPr>
        <xdr:cNvPr id="775" name="直線コネクタ 774"/>
        <xdr:cNvCxnSpPr/>
      </xdr:nvCxnSpPr>
      <xdr:spPr>
        <a:xfrm>
          <a:off x="19545300" y="10079365"/>
          <a:ext cx="889000" cy="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143878</xdr:rowOff>
    </xdr:from>
    <xdr:to>
      <xdr:col>29</xdr:col>
      <xdr:colOff>568325</xdr:colOff>
      <xdr:row>58</xdr:row>
      <xdr:rowOff>74028</xdr:rowOff>
    </xdr:to>
    <xdr:sp macro="" textlink="">
      <xdr:nvSpPr>
        <xdr:cNvPr id="776" name="フローチャート : 判断 775"/>
        <xdr:cNvSpPr/>
      </xdr:nvSpPr>
      <xdr:spPr>
        <a:xfrm>
          <a:off x="20383500" y="991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90555</xdr:rowOff>
    </xdr:from>
    <xdr:ext cx="469744" cy="259045"/>
    <xdr:sp macro="" textlink="">
      <xdr:nvSpPr>
        <xdr:cNvPr id="777" name="テキスト ボックス 776"/>
        <xdr:cNvSpPr txBox="1"/>
      </xdr:nvSpPr>
      <xdr:spPr>
        <a:xfrm>
          <a:off x="20199427" y="969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134808</xdr:rowOff>
    </xdr:from>
    <xdr:to>
      <xdr:col>28</xdr:col>
      <xdr:colOff>314325</xdr:colOff>
      <xdr:row>58</xdr:row>
      <xdr:rowOff>135265</xdr:rowOff>
    </xdr:to>
    <xdr:cxnSp macro="">
      <xdr:nvCxnSpPr>
        <xdr:cNvPr id="778" name="直線コネクタ 777"/>
        <xdr:cNvCxnSpPr/>
      </xdr:nvCxnSpPr>
      <xdr:spPr>
        <a:xfrm>
          <a:off x="18656300" y="1007890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137249</xdr:rowOff>
    </xdr:from>
    <xdr:to>
      <xdr:col>28</xdr:col>
      <xdr:colOff>365125</xdr:colOff>
      <xdr:row>58</xdr:row>
      <xdr:rowOff>67399</xdr:rowOff>
    </xdr:to>
    <xdr:sp macro="" textlink="">
      <xdr:nvSpPr>
        <xdr:cNvPr id="779" name="フローチャート : 判断 778"/>
        <xdr:cNvSpPr/>
      </xdr:nvSpPr>
      <xdr:spPr>
        <a:xfrm>
          <a:off x="19494500" y="99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83926</xdr:rowOff>
    </xdr:from>
    <xdr:ext cx="469744" cy="259045"/>
    <xdr:sp macro="" textlink="">
      <xdr:nvSpPr>
        <xdr:cNvPr id="780" name="テキスト ボックス 779"/>
        <xdr:cNvSpPr txBox="1"/>
      </xdr:nvSpPr>
      <xdr:spPr>
        <a:xfrm>
          <a:off x="19310427" y="968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132814</xdr:rowOff>
    </xdr:from>
    <xdr:to>
      <xdr:col>27</xdr:col>
      <xdr:colOff>161925</xdr:colOff>
      <xdr:row>58</xdr:row>
      <xdr:rowOff>62964</xdr:rowOff>
    </xdr:to>
    <xdr:sp macro="" textlink="">
      <xdr:nvSpPr>
        <xdr:cNvPr id="781" name="フローチャート : 判断 780"/>
        <xdr:cNvSpPr/>
      </xdr:nvSpPr>
      <xdr:spPr>
        <a:xfrm>
          <a:off x="18605500" y="99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79491</xdr:rowOff>
    </xdr:from>
    <xdr:ext cx="469744" cy="259045"/>
    <xdr:sp macro="" textlink="">
      <xdr:nvSpPr>
        <xdr:cNvPr id="782" name="テキスト ボックス 781"/>
        <xdr:cNvSpPr txBox="1"/>
      </xdr:nvSpPr>
      <xdr:spPr>
        <a:xfrm>
          <a:off x="18421427" y="968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52804</xdr:rowOff>
    </xdr:from>
    <xdr:to>
      <xdr:col>32</xdr:col>
      <xdr:colOff>238125</xdr:colOff>
      <xdr:row>58</xdr:row>
      <xdr:rowOff>154404</xdr:rowOff>
    </xdr:to>
    <xdr:sp macro="" textlink="">
      <xdr:nvSpPr>
        <xdr:cNvPr id="788" name="円/楕円 787"/>
        <xdr:cNvSpPr/>
      </xdr:nvSpPr>
      <xdr:spPr>
        <a:xfrm>
          <a:off x="22110700" y="999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139181</xdr:rowOff>
    </xdr:from>
    <xdr:ext cx="469744" cy="259045"/>
    <xdr:sp macro="" textlink="">
      <xdr:nvSpPr>
        <xdr:cNvPr id="789" name="貸付金該当値テキスト"/>
        <xdr:cNvSpPr txBox="1"/>
      </xdr:nvSpPr>
      <xdr:spPr>
        <a:xfrm>
          <a:off x="22212300" y="991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85608</xdr:rowOff>
    </xdr:from>
    <xdr:to>
      <xdr:col>31</xdr:col>
      <xdr:colOff>85725</xdr:colOff>
      <xdr:row>59</xdr:row>
      <xdr:rowOff>15758</xdr:rowOff>
    </xdr:to>
    <xdr:sp macro="" textlink="">
      <xdr:nvSpPr>
        <xdr:cNvPr id="790" name="円/楕円 789"/>
        <xdr:cNvSpPr/>
      </xdr:nvSpPr>
      <xdr:spPr>
        <a:xfrm>
          <a:off x="21272500" y="1002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6885</xdr:rowOff>
    </xdr:from>
    <xdr:ext cx="378565" cy="259045"/>
    <xdr:sp macro="" textlink="">
      <xdr:nvSpPr>
        <xdr:cNvPr id="791" name="テキスト ボックス 790"/>
        <xdr:cNvSpPr txBox="1"/>
      </xdr:nvSpPr>
      <xdr:spPr>
        <a:xfrm>
          <a:off x="21134017" y="10122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86362</xdr:rowOff>
    </xdr:from>
    <xdr:to>
      <xdr:col>29</xdr:col>
      <xdr:colOff>568325</xdr:colOff>
      <xdr:row>59</xdr:row>
      <xdr:rowOff>16512</xdr:rowOff>
    </xdr:to>
    <xdr:sp macro="" textlink="">
      <xdr:nvSpPr>
        <xdr:cNvPr id="792" name="円/楕円 791"/>
        <xdr:cNvSpPr/>
      </xdr:nvSpPr>
      <xdr:spPr>
        <a:xfrm>
          <a:off x="20383500" y="1003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7639</xdr:rowOff>
    </xdr:from>
    <xdr:ext cx="378565" cy="259045"/>
    <xdr:sp macro="" textlink="">
      <xdr:nvSpPr>
        <xdr:cNvPr id="793" name="テキスト ボックス 792"/>
        <xdr:cNvSpPr txBox="1"/>
      </xdr:nvSpPr>
      <xdr:spPr>
        <a:xfrm>
          <a:off x="20245017" y="10123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84465</xdr:rowOff>
    </xdr:from>
    <xdr:to>
      <xdr:col>28</xdr:col>
      <xdr:colOff>365125</xdr:colOff>
      <xdr:row>59</xdr:row>
      <xdr:rowOff>14615</xdr:rowOff>
    </xdr:to>
    <xdr:sp macro="" textlink="">
      <xdr:nvSpPr>
        <xdr:cNvPr id="794" name="円/楕円 793"/>
        <xdr:cNvSpPr/>
      </xdr:nvSpPr>
      <xdr:spPr>
        <a:xfrm>
          <a:off x="19494500" y="1002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5742</xdr:rowOff>
    </xdr:from>
    <xdr:ext cx="378565" cy="259045"/>
    <xdr:sp macro="" textlink="">
      <xdr:nvSpPr>
        <xdr:cNvPr id="795" name="テキスト ボックス 794"/>
        <xdr:cNvSpPr txBox="1"/>
      </xdr:nvSpPr>
      <xdr:spPr>
        <a:xfrm>
          <a:off x="19356017" y="10121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84008</xdr:rowOff>
    </xdr:from>
    <xdr:to>
      <xdr:col>27</xdr:col>
      <xdr:colOff>161925</xdr:colOff>
      <xdr:row>59</xdr:row>
      <xdr:rowOff>14158</xdr:rowOff>
    </xdr:to>
    <xdr:sp macro="" textlink="">
      <xdr:nvSpPr>
        <xdr:cNvPr id="796" name="円/楕円 795"/>
        <xdr:cNvSpPr/>
      </xdr:nvSpPr>
      <xdr:spPr>
        <a:xfrm>
          <a:off x="18605500" y="1002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5285</xdr:rowOff>
    </xdr:from>
    <xdr:ext cx="378565" cy="259045"/>
    <xdr:sp macro="" textlink="">
      <xdr:nvSpPr>
        <xdr:cNvPr id="797" name="テキスト ボックス 796"/>
        <xdr:cNvSpPr txBox="1"/>
      </xdr:nvSpPr>
      <xdr:spPr>
        <a:xfrm>
          <a:off x="18467017" y="10120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61405</xdr:rowOff>
    </xdr:from>
    <xdr:to>
      <xdr:col>32</xdr:col>
      <xdr:colOff>186689</xdr:colOff>
      <xdr:row>79</xdr:row>
      <xdr:rowOff>129629</xdr:rowOff>
    </xdr:to>
    <xdr:cxnSp macro="">
      <xdr:nvCxnSpPr>
        <xdr:cNvPr id="822" name="直線コネクタ 821"/>
        <xdr:cNvCxnSpPr/>
      </xdr:nvCxnSpPr>
      <xdr:spPr>
        <a:xfrm flipV="1">
          <a:off x="22159595" y="12234355"/>
          <a:ext cx="1269" cy="1439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133456</xdr:rowOff>
    </xdr:from>
    <xdr:ext cx="534377" cy="259045"/>
    <xdr:sp macro="" textlink="">
      <xdr:nvSpPr>
        <xdr:cNvPr id="823" name="繰出金最小値テキスト"/>
        <xdr:cNvSpPr txBox="1"/>
      </xdr:nvSpPr>
      <xdr:spPr>
        <a:xfrm>
          <a:off x="22212300" y="1367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23,293</a:t>
          </a:r>
          <a:endParaRPr kumimoji="1" lang="ja-JP" altLang="en-US" sz="1000" b="1">
            <a:latin typeface="ＭＳ Ｐゴシック"/>
          </a:endParaRPr>
        </a:p>
      </xdr:txBody>
    </xdr:sp>
    <xdr:clientData/>
  </xdr:oneCellAnchor>
  <xdr:twoCellAnchor>
    <xdr:from>
      <xdr:col>32</xdr:col>
      <xdr:colOff>98425</xdr:colOff>
      <xdr:row>79</xdr:row>
      <xdr:rowOff>129629</xdr:rowOff>
    </xdr:from>
    <xdr:to>
      <xdr:col>32</xdr:col>
      <xdr:colOff>276225</xdr:colOff>
      <xdr:row>79</xdr:row>
      <xdr:rowOff>129629</xdr:rowOff>
    </xdr:to>
    <xdr:cxnSp macro="">
      <xdr:nvCxnSpPr>
        <xdr:cNvPr id="824" name="直線コネクタ 823"/>
        <xdr:cNvCxnSpPr/>
      </xdr:nvCxnSpPr>
      <xdr:spPr>
        <a:xfrm>
          <a:off x="22072600" y="1367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8082</xdr:rowOff>
    </xdr:from>
    <xdr:ext cx="599010" cy="259045"/>
    <xdr:sp macro="" textlink="">
      <xdr:nvSpPr>
        <xdr:cNvPr id="825" name="繰出金最大値テキスト"/>
        <xdr:cNvSpPr txBox="1"/>
      </xdr:nvSpPr>
      <xdr:spPr>
        <a:xfrm>
          <a:off x="22212300" y="1200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136,665</a:t>
          </a:r>
          <a:endParaRPr kumimoji="1" lang="ja-JP" altLang="en-US" sz="1000" b="1">
            <a:latin typeface="ＭＳ Ｐゴシック"/>
          </a:endParaRPr>
        </a:p>
      </xdr:txBody>
    </xdr:sp>
    <xdr:clientData/>
  </xdr:oneCellAnchor>
  <xdr:twoCellAnchor>
    <xdr:from>
      <xdr:col>32</xdr:col>
      <xdr:colOff>98425</xdr:colOff>
      <xdr:row>71</xdr:row>
      <xdr:rowOff>61405</xdr:rowOff>
    </xdr:from>
    <xdr:to>
      <xdr:col>32</xdr:col>
      <xdr:colOff>276225</xdr:colOff>
      <xdr:row>71</xdr:row>
      <xdr:rowOff>61405</xdr:rowOff>
    </xdr:to>
    <xdr:cxnSp macro="">
      <xdr:nvCxnSpPr>
        <xdr:cNvPr id="826" name="直線コネクタ 825"/>
        <xdr:cNvCxnSpPr/>
      </xdr:nvCxnSpPr>
      <xdr:spPr>
        <a:xfrm>
          <a:off x="22072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69380</xdr:rowOff>
    </xdr:from>
    <xdr:to>
      <xdr:col>32</xdr:col>
      <xdr:colOff>187325</xdr:colOff>
      <xdr:row>75</xdr:row>
      <xdr:rowOff>76886</xdr:rowOff>
    </xdr:to>
    <xdr:cxnSp macro="">
      <xdr:nvCxnSpPr>
        <xdr:cNvPr id="827" name="直線コネクタ 826"/>
        <xdr:cNvCxnSpPr/>
      </xdr:nvCxnSpPr>
      <xdr:spPr>
        <a:xfrm flipV="1">
          <a:off x="21323300" y="12928130"/>
          <a:ext cx="8382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94581</xdr:rowOff>
    </xdr:from>
    <xdr:ext cx="534377" cy="259045"/>
    <xdr:sp macro="" textlink="">
      <xdr:nvSpPr>
        <xdr:cNvPr id="828" name="繰出金平均値テキスト"/>
        <xdr:cNvSpPr txBox="1"/>
      </xdr:nvSpPr>
      <xdr:spPr>
        <a:xfrm>
          <a:off x="22212300" y="12953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74,354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116154</xdr:rowOff>
    </xdr:from>
    <xdr:to>
      <xdr:col>32</xdr:col>
      <xdr:colOff>238125</xdr:colOff>
      <xdr:row>76</xdr:row>
      <xdr:rowOff>46304</xdr:rowOff>
    </xdr:to>
    <xdr:sp macro="" textlink="">
      <xdr:nvSpPr>
        <xdr:cNvPr id="829" name="フローチャート : 判断 828"/>
        <xdr:cNvSpPr/>
      </xdr:nvSpPr>
      <xdr:spPr>
        <a:xfrm>
          <a:off x="22110700" y="1297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76886</xdr:rowOff>
    </xdr:from>
    <xdr:to>
      <xdr:col>31</xdr:col>
      <xdr:colOff>34925</xdr:colOff>
      <xdr:row>75</xdr:row>
      <xdr:rowOff>151651</xdr:rowOff>
    </xdr:to>
    <xdr:cxnSp macro="">
      <xdr:nvCxnSpPr>
        <xdr:cNvPr id="830" name="直線コネクタ 829"/>
        <xdr:cNvCxnSpPr/>
      </xdr:nvCxnSpPr>
      <xdr:spPr>
        <a:xfrm flipV="1">
          <a:off x="20434300" y="12935636"/>
          <a:ext cx="889000" cy="7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129172</xdr:rowOff>
    </xdr:from>
    <xdr:to>
      <xdr:col>31</xdr:col>
      <xdr:colOff>85725</xdr:colOff>
      <xdr:row>76</xdr:row>
      <xdr:rowOff>59322</xdr:rowOff>
    </xdr:to>
    <xdr:sp macro="" textlink="">
      <xdr:nvSpPr>
        <xdr:cNvPr id="831" name="フローチャート : 判断 830"/>
        <xdr:cNvSpPr/>
      </xdr:nvSpPr>
      <xdr:spPr>
        <a:xfrm>
          <a:off x="21272500" y="129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50449</xdr:rowOff>
    </xdr:from>
    <xdr:ext cx="534377" cy="259045"/>
    <xdr:sp macro="" textlink="">
      <xdr:nvSpPr>
        <xdr:cNvPr id="832" name="テキスト ボックス 831"/>
        <xdr:cNvSpPr txBox="1"/>
      </xdr:nvSpPr>
      <xdr:spPr>
        <a:xfrm>
          <a:off x="21056111" y="1308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73,329</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151651</xdr:rowOff>
    </xdr:from>
    <xdr:to>
      <xdr:col>29</xdr:col>
      <xdr:colOff>517525</xdr:colOff>
      <xdr:row>76</xdr:row>
      <xdr:rowOff>4394</xdr:rowOff>
    </xdr:to>
    <xdr:cxnSp macro="">
      <xdr:nvCxnSpPr>
        <xdr:cNvPr id="833" name="直線コネクタ 832"/>
        <xdr:cNvCxnSpPr/>
      </xdr:nvCxnSpPr>
      <xdr:spPr>
        <a:xfrm flipV="1">
          <a:off x="19545300" y="13010401"/>
          <a:ext cx="8890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126212</xdr:rowOff>
    </xdr:from>
    <xdr:to>
      <xdr:col>29</xdr:col>
      <xdr:colOff>568325</xdr:colOff>
      <xdr:row>76</xdr:row>
      <xdr:rowOff>56362</xdr:rowOff>
    </xdr:to>
    <xdr:sp macro="" textlink="">
      <xdr:nvSpPr>
        <xdr:cNvPr id="834" name="フローチャート : 判断 833"/>
        <xdr:cNvSpPr/>
      </xdr:nvSpPr>
      <xdr:spPr>
        <a:xfrm>
          <a:off x="20383500" y="1298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47489</xdr:rowOff>
    </xdr:from>
    <xdr:ext cx="534377" cy="259045"/>
    <xdr:sp macro="" textlink="">
      <xdr:nvSpPr>
        <xdr:cNvPr id="835" name="テキスト ボックス 834"/>
        <xdr:cNvSpPr txBox="1"/>
      </xdr:nvSpPr>
      <xdr:spPr>
        <a:xfrm>
          <a:off x="20167111" y="1307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146558</xdr:rowOff>
    </xdr:from>
    <xdr:to>
      <xdr:col>28</xdr:col>
      <xdr:colOff>314325</xdr:colOff>
      <xdr:row>76</xdr:row>
      <xdr:rowOff>4394</xdr:rowOff>
    </xdr:to>
    <xdr:cxnSp macro="">
      <xdr:nvCxnSpPr>
        <xdr:cNvPr id="836" name="直線コネクタ 835"/>
        <xdr:cNvCxnSpPr/>
      </xdr:nvCxnSpPr>
      <xdr:spPr>
        <a:xfrm>
          <a:off x="18656300" y="13005308"/>
          <a:ext cx="889000" cy="2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163767</xdr:rowOff>
    </xdr:from>
    <xdr:to>
      <xdr:col>28</xdr:col>
      <xdr:colOff>365125</xdr:colOff>
      <xdr:row>76</xdr:row>
      <xdr:rowOff>93917</xdr:rowOff>
    </xdr:to>
    <xdr:sp macro="" textlink="">
      <xdr:nvSpPr>
        <xdr:cNvPr id="837" name="フローチャート : 判断 836"/>
        <xdr:cNvSpPr/>
      </xdr:nvSpPr>
      <xdr:spPr>
        <a:xfrm>
          <a:off x="19494500" y="1302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85044</xdr:rowOff>
    </xdr:from>
    <xdr:ext cx="534377" cy="259045"/>
    <xdr:sp macro="" textlink="">
      <xdr:nvSpPr>
        <xdr:cNvPr id="838" name="テキスト ボックス 837"/>
        <xdr:cNvSpPr txBox="1"/>
      </xdr:nvSpPr>
      <xdr:spPr>
        <a:xfrm>
          <a:off x="19278111" y="1311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70,605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11545</xdr:rowOff>
    </xdr:from>
    <xdr:to>
      <xdr:col>27</xdr:col>
      <xdr:colOff>161925</xdr:colOff>
      <xdr:row>76</xdr:row>
      <xdr:rowOff>113145</xdr:rowOff>
    </xdr:to>
    <xdr:sp macro="" textlink="">
      <xdr:nvSpPr>
        <xdr:cNvPr id="839" name="フローチャート : 判断 838"/>
        <xdr:cNvSpPr/>
      </xdr:nvSpPr>
      <xdr:spPr>
        <a:xfrm>
          <a:off x="18605500" y="130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104272</xdr:rowOff>
    </xdr:from>
    <xdr:ext cx="534377" cy="259045"/>
    <xdr:sp macro="" textlink="">
      <xdr:nvSpPr>
        <xdr:cNvPr id="840" name="テキスト ボックス 839"/>
        <xdr:cNvSpPr txBox="1"/>
      </xdr:nvSpPr>
      <xdr:spPr>
        <a:xfrm>
          <a:off x="18389111" y="131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18580</xdr:rowOff>
    </xdr:from>
    <xdr:to>
      <xdr:col>32</xdr:col>
      <xdr:colOff>238125</xdr:colOff>
      <xdr:row>75</xdr:row>
      <xdr:rowOff>120180</xdr:rowOff>
    </xdr:to>
    <xdr:sp macro="" textlink="">
      <xdr:nvSpPr>
        <xdr:cNvPr id="846" name="円/楕円 845"/>
        <xdr:cNvSpPr/>
      </xdr:nvSpPr>
      <xdr:spPr>
        <a:xfrm>
          <a:off x="22110700" y="128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41457</xdr:rowOff>
    </xdr:from>
    <xdr:ext cx="534377" cy="259045"/>
    <xdr:sp macro="" textlink="">
      <xdr:nvSpPr>
        <xdr:cNvPr id="847" name="繰出金該当値テキスト"/>
        <xdr:cNvSpPr txBox="1"/>
      </xdr:nvSpPr>
      <xdr:spPr>
        <a:xfrm>
          <a:off x="22212300" y="127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82,037</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26086</xdr:rowOff>
    </xdr:from>
    <xdr:to>
      <xdr:col>31</xdr:col>
      <xdr:colOff>85725</xdr:colOff>
      <xdr:row>75</xdr:row>
      <xdr:rowOff>127686</xdr:rowOff>
    </xdr:to>
    <xdr:sp macro="" textlink="">
      <xdr:nvSpPr>
        <xdr:cNvPr id="848" name="円/楕円 847"/>
        <xdr:cNvSpPr/>
      </xdr:nvSpPr>
      <xdr:spPr>
        <a:xfrm>
          <a:off x="21272500" y="1288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144213</xdr:rowOff>
    </xdr:from>
    <xdr:ext cx="534377" cy="259045"/>
    <xdr:sp macro="" textlink="">
      <xdr:nvSpPr>
        <xdr:cNvPr id="849" name="テキスト ボックス 848"/>
        <xdr:cNvSpPr txBox="1"/>
      </xdr:nvSpPr>
      <xdr:spPr>
        <a:xfrm>
          <a:off x="21056111" y="1266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81,446</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100850</xdr:rowOff>
    </xdr:from>
    <xdr:to>
      <xdr:col>29</xdr:col>
      <xdr:colOff>568325</xdr:colOff>
      <xdr:row>76</xdr:row>
      <xdr:rowOff>31000</xdr:rowOff>
    </xdr:to>
    <xdr:sp macro="" textlink="">
      <xdr:nvSpPr>
        <xdr:cNvPr id="850" name="円/楕円 849"/>
        <xdr:cNvSpPr/>
      </xdr:nvSpPr>
      <xdr:spPr>
        <a:xfrm>
          <a:off x="20383500" y="12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47527</xdr:rowOff>
    </xdr:from>
    <xdr:ext cx="534377" cy="259045"/>
    <xdr:sp macro="" textlink="">
      <xdr:nvSpPr>
        <xdr:cNvPr id="851" name="テキスト ボックス 850"/>
        <xdr:cNvSpPr txBox="1"/>
      </xdr:nvSpPr>
      <xdr:spPr>
        <a:xfrm>
          <a:off x="20167111" y="1273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75,559</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125044</xdr:rowOff>
    </xdr:from>
    <xdr:to>
      <xdr:col>28</xdr:col>
      <xdr:colOff>365125</xdr:colOff>
      <xdr:row>76</xdr:row>
      <xdr:rowOff>55194</xdr:rowOff>
    </xdr:to>
    <xdr:sp macro="" textlink="">
      <xdr:nvSpPr>
        <xdr:cNvPr id="852" name="円/楕円 851"/>
        <xdr:cNvSpPr/>
      </xdr:nvSpPr>
      <xdr:spPr>
        <a:xfrm>
          <a:off x="19494500" y="1298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71721</xdr:rowOff>
    </xdr:from>
    <xdr:ext cx="534377" cy="259045"/>
    <xdr:sp macro="" textlink="">
      <xdr:nvSpPr>
        <xdr:cNvPr id="853" name="テキスト ボックス 852"/>
        <xdr:cNvSpPr txBox="1"/>
      </xdr:nvSpPr>
      <xdr:spPr>
        <a:xfrm>
          <a:off x="19278111" y="1275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73,654</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95758</xdr:rowOff>
    </xdr:from>
    <xdr:to>
      <xdr:col>27</xdr:col>
      <xdr:colOff>161925</xdr:colOff>
      <xdr:row>76</xdr:row>
      <xdr:rowOff>25908</xdr:rowOff>
    </xdr:to>
    <xdr:sp macro="" textlink="">
      <xdr:nvSpPr>
        <xdr:cNvPr id="854" name="円/楕円 853"/>
        <xdr:cNvSpPr/>
      </xdr:nvSpPr>
      <xdr:spPr>
        <a:xfrm>
          <a:off x="18605500" y="1295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42435</xdr:rowOff>
    </xdr:from>
    <xdr:ext cx="534377" cy="259045"/>
    <xdr:sp macro="" textlink="">
      <xdr:nvSpPr>
        <xdr:cNvPr id="855" name="テキスト ボックス 854"/>
        <xdr:cNvSpPr txBox="1"/>
      </xdr:nvSpPr>
      <xdr:spPr>
        <a:xfrm>
          <a:off x="18389111" y="1272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75,960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6" name="直線コネクタ 865"/>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7" name="テキスト ボックス 866"/>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8" name="直線コネクタ 867"/>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69" name="テキスト ボックス 868"/>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0" name="直線コネクタ 869"/>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1" name="テキスト ボックス 870"/>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2" name="直線コネクタ 871"/>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3" name="テキスト ボックス 872"/>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4" name="直線コネクタ 87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5" name="テキスト ボックス 874"/>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7" name="直線コネクタ 876"/>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8"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9" name="直線コネクタ 87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0"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1" name="直線コネクタ 880"/>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2" name="直線コネクタ 881"/>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3"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4" name="フローチャート : 判断 883"/>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5" name="直線コネクタ 884"/>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6" name="フローチャート : 判断 885"/>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7" name="テキスト ボックス 886"/>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8" name="直線コネクタ 887"/>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89" name="フローチャート : 判断 888"/>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0" name="テキスト ボックス 889"/>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1" name="直線コネクタ 890"/>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2" name="フローチャート : 判断 891"/>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3" name="テキスト ボックス 892"/>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91</xdr:row>
      <xdr:rowOff>164337</xdr:rowOff>
    </xdr:from>
    <xdr:to>
      <xdr:col>27</xdr:col>
      <xdr:colOff>161925</xdr:colOff>
      <xdr:row>92</xdr:row>
      <xdr:rowOff>94487</xdr:rowOff>
    </xdr:to>
    <xdr:sp macro="" textlink="">
      <xdr:nvSpPr>
        <xdr:cNvPr id="894" name="フローチャート : 判断 893"/>
        <xdr:cNvSpPr/>
      </xdr:nvSpPr>
      <xdr:spPr>
        <a:xfrm>
          <a:off x="18605500" y="1576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90</xdr:row>
      <xdr:rowOff>111014</xdr:rowOff>
    </xdr:from>
    <xdr:ext cx="378565" cy="259045"/>
    <xdr:sp macro="" textlink="">
      <xdr:nvSpPr>
        <xdr:cNvPr id="895" name="テキスト ボックス 894"/>
        <xdr:cNvSpPr txBox="1"/>
      </xdr:nvSpPr>
      <xdr:spPr>
        <a:xfrm>
          <a:off x="18467017" y="15541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6" name="テキスト ボックス 89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7" name="テキスト ボックス 89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8" name="テキスト ボックス 89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9" name="テキスト ボックス 89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0" name="テキスト ボックス 89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1" name="円/楕円 900"/>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2"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3" name="円/楕円 902"/>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4" name="テキスト ボックス 903"/>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5" name="円/楕円 904"/>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6" name="テキスト ボックス 905"/>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7" name="円/楕円 906"/>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8" name="テキスト ボックス 907"/>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9" name="円/楕円 908"/>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0" name="テキスト ボックス 909"/>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1" name="正方形/長方形 9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2" name="正方形/長方形 9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3" name="テキスト ボックス 9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は微減傾向にある。ほとんどの費目において類似団体より低い数値で遷移している状況で、扶助費が高い傾向を示しているが、自立支援給付事業（障害福祉サービス等）や保育施設給付費補助の増などによるものと考えられる。また、物件費が平成</a:t>
          </a:r>
          <a:r>
            <a:rPr kumimoji="1" lang="en-US" altLang="ja-JP" sz="1300">
              <a:latin typeface="ＭＳ Ｐゴシック"/>
            </a:rPr>
            <a:t>28</a:t>
          </a:r>
          <a:r>
            <a:rPr kumimoji="1" lang="ja-JP" altLang="en-US" sz="1300">
              <a:latin typeface="ＭＳ Ｐゴシック"/>
            </a:rPr>
            <a:t>年度に急激に伸びているのは、平成</a:t>
          </a:r>
          <a:r>
            <a:rPr kumimoji="1" lang="en-US" altLang="ja-JP" sz="1300">
              <a:latin typeface="ＭＳ Ｐゴシック"/>
            </a:rPr>
            <a:t>28</a:t>
          </a:r>
          <a:r>
            <a:rPr kumimoji="1" lang="ja-JP" altLang="en-US" sz="1300">
              <a:latin typeface="ＭＳ Ｐゴシック"/>
            </a:rPr>
            <a:t>年熊本地震に関する損壊家屋解体撤去事業等の経費の増加によるものである。普通建設事業費（うち更新整備）の伸びは、地震関連事業（強い農業づくり補助事業）や竜北福祉センター給湯設備更新事業によるものである。積立金の伸びは、剰余金について平成</a:t>
          </a:r>
          <a:r>
            <a:rPr kumimoji="1" lang="en-US" altLang="ja-JP" sz="1300">
              <a:latin typeface="ＭＳ Ｐゴシック"/>
            </a:rPr>
            <a:t>27</a:t>
          </a:r>
          <a:r>
            <a:rPr kumimoji="1" lang="ja-JP" altLang="en-US" sz="1300">
              <a:latin typeface="ＭＳ Ｐゴシック"/>
            </a:rPr>
            <a:t>年度までは地方自治法第</a:t>
          </a:r>
          <a:r>
            <a:rPr kumimoji="1" lang="en-US" altLang="ja-JP" sz="1300">
              <a:latin typeface="ＭＳ Ｐゴシック"/>
            </a:rPr>
            <a:t>233</a:t>
          </a:r>
          <a:r>
            <a:rPr kumimoji="1" lang="ja-JP" altLang="en-US" sz="1300">
              <a:latin typeface="ＭＳ Ｐゴシック"/>
            </a:rPr>
            <a:t>条の</a:t>
          </a:r>
          <a:r>
            <a:rPr kumimoji="1" lang="en-US" altLang="ja-JP" sz="1300">
              <a:latin typeface="ＭＳ Ｐゴシック"/>
            </a:rPr>
            <a:t>2</a:t>
          </a:r>
          <a:r>
            <a:rPr kumimoji="1" lang="ja-JP" altLang="en-US" sz="1300">
              <a:latin typeface="ＭＳ Ｐゴシック"/>
            </a:rPr>
            <a:t>但し書きにより基金に編入していたが、平成</a:t>
          </a:r>
          <a:r>
            <a:rPr kumimoji="1" lang="en-US" altLang="ja-JP" sz="1300">
              <a:latin typeface="ＭＳ Ｐゴシック"/>
            </a:rPr>
            <a:t>28</a:t>
          </a:r>
          <a:r>
            <a:rPr kumimoji="1" lang="ja-JP" altLang="en-US" sz="1300">
              <a:latin typeface="ＭＳ Ｐゴシック"/>
            </a:rPr>
            <a:t>年度からは</a:t>
          </a:r>
          <a:r>
            <a:rPr kumimoji="1" lang="en-US" altLang="ja-JP" sz="1300">
              <a:latin typeface="ＭＳ Ｐゴシック"/>
            </a:rPr>
            <a:t>2</a:t>
          </a:r>
          <a:r>
            <a:rPr kumimoji="1" lang="ja-JP" altLang="en-US" sz="1300">
              <a:latin typeface="ＭＳ Ｐゴシック"/>
            </a:rPr>
            <a:t>分の</a:t>
          </a:r>
          <a:r>
            <a:rPr kumimoji="1" lang="en-US" altLang="ja-JP" sz="1300">
              <a:latin typeface="ＭＳ Ｐゴシック"/>
            </a:rPr>
            <a:t>1</a:t>
          </a:r>
          <a:r>
            <a:rPr kumimoji="1" lang="ja-JP" altLang="en-US" sz="1300">
              <a:latin typeface="ＭＳ Ｐゴシック"/>
            </a:rPr>
            <a:t>を翌年度の予算に計上して基金に積み立てていることが要因となっている。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熊本県氷川町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12,381
12,251
33.36
7,920,463
7,335,094
421,162
4,180,473
6,438,398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18.6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162560</xdr:rowOff>
    </xdr:from>
    <xdr:to>
      <xdr:col>6</xdr:col>
      <xdr:colOff>510540</xdr:colOff>
      <xdr:row>38</xdr:row>
      <xdr:rowOff>138938</xdr:rowOff>
    </xdr:to>
    <xdr:cxnSp macro="">
      <xdr:nvCxnSpPr>
        <xdr:cNvPr id="56" name="直線コネクタ 55"/>
        <xdr:cNvCxnSpPr/>
      </xdr:nvCxnSpPr>
      <xdr:spPr>
        <a:xfrm flipV="1">
          <a:off x="4633595" y="5134610"/>
          <a:ext cx="1270" cy="1519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142765</xdr:rowOff>
    </xdr:from>
    <xdr:ext cx="469744" cy="259045"/>
    <xdr:sp macro="" textlink="">
      <xdr:nvSpPr>
        <xdr:cNvPr id="57" name="議会費最小値テキスト"/>
        <xdr:cNvSpPr txBox="1"/>
      </xdr:nvSpPr>
      <xdr:spPr>
        <a:xfrm>
          <a:off x="4686300" y="66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5,202</a:t>
          </a:r>
          <a:endParaRPr kumimoji="1" lang="ja-JP" altLang="en-US" sz="1000" b="1">
            <a:latin typeface="ＭＳ Ｐゴシック"/>
          </a:endParaRPr>
        </a:p>
      </xdr:txBody>
    </xdr:sp>
    <xdr:clientData/>
  </xdr:oneCellAnchor>
  <xdr:twoCellAnchor>
    <xdr:from>
      <xdr:col>6</xdr:col>
      <xdr:colOff>422275</xdr:colOff>
      <xdr:row>38</xdr:row>
      <xdr:rowOff>138938</xdr:rowOff>
    </xdr:from>
    <xdr:to>
      <xdr:col>6</xdr:col>
      <xdr:colOff>600075</xdr:colOff>
      <xdr:row>38</xdr:row>
      <xdr:rowOff>138938</xdr:rowOff>
    </xdr:to>
    <xdr:cxnSp macro="">
      <xdr:nvCxnSpPr>
        <xdr:cNvPr id="58" name="直線コネクタ 57"/>
        <xdr:cNvCxnSpPr/>
      </xdr:nvCxnSpPr>
      <xdr:spPr>
        <a:xfrm>
          <a:off x="4546600" y="665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109237</xdr:rowOff>
    </xdr:from>
    <xdr:ext cx="469744" cy="259045"/>
    <xdr:sp macro="" textlink="">
      <xdr:nvSpPr>
        <xdr:cNvPr id="59" name="議会費最大値テキスト"/>
        <xdr:cNvSpPr txBox="1"/>
      </xdr:nvSpPr>
      <xdr:spPr>
        <a:xfrm>
          <a:off x="4686300" y="490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9,190</a:t>
          </a:r>
          <a:endParaRPr kumimoji="1" lang="ja-JP" altLang="en-US" sz="1000" b="1">
            <a:latin typeface="ＭＳ Ｐゴシック"/>
          </a:endParaRPr>
        </a:p>
      </xdr:txBody>
    </xdr:sp>
    <xdr:clientData/>
  </xdr:oneCellAnchor>
  <xdr:twoCellAnchor>
    <xdr:from>
      <xdr:col>6</xdr:col>
      <xdr:colOff>422275</xdr:colOff>
      <xdr:row>29</xdr:row>
      <xdr:rowOff>162560</xdr:rowOff>
    </xdr:from>
    <xdr:to>
      <xdr:col>6</xdr:col>
      <xdr:colOff>600075</xdr:colOff>
      <xdr:row>29</xdr:row>
      <xdr:rowOff>162560</xdr:rowOff>
    </xdr:to>
    <xdr:cxnSp macro="">
      <xdr:nvCxnSpPr>
        <xdr:cNvPr id="60" name="直線コネクタ 59"/>
        <xdr:cNvCxnSpPr/>
      </xdr:nvCxnSpPr>
      <xdr:spPr>
        <a:xfrm>
          <a:off x="4546600" y="513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92456</xdr:rowOff>
    </xdr:from>
    <xdr:to>
      <xdr:col>6</xdr:col>
      <xdr:colOff>511175</xdr:colOff>
      <xdr:row>35</xdr:row>
      <xdr:rowOff>52070</xdr:rowOff>
    </xdr:to>
    <xdr:cxnSp macro="">
      <xdr:nvCxnSpPr>
        <xdr:cNvPr id="61" name="直線コネクタ 60"/>
        <xdr:cNvCxnSpPr/>
      </xdr:nvCxnSpPr>
      <xdr:spPr>
        <a:xfrm>
          <a:off x="3797300" y="5750306"/>
          <a:ext cx="838200" cy="30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75201</xdr:rowOff>
    </xdr:from>
    <xdr:ext cx="469744" cy="259045"/>
    <xdr:sp macro="" textlink="">
      <xdr:nvSpPr>
        <xdr:cNvPr id="62" name="議会費平均値テキスト"/>
        <xdr:cNvSpPr txBox="1"/>
      </xdr:nvSpPr>
      <xdr:spPr>
        <a:xfrm>
          <a:off x="4686300" y="5733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7,096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52324</xdr:rowOff>
    </xdr:from>
    <xdr:to>
      <xdr:col>6</xdr:col>
      <xdr:colOff>561975</xdr:colOff>
      <xdr:row>34</xdr:row>
      <xdr:rowOff>153924</xdr:rowOff>
    </xdr:to>
    <xdr:sp macro="" textlink="">
      <xdr:nvSpPr>
        <xdr:cNvPr id="63" name="フローチャート : 判断 62"/>
        <xdr:cNvSpPr/>
      </xdr:nvSpPr>
      <xdr:spPr>
        <a:xfrm>
          <a:off x="45847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92456</xdr:rowOff>
    </xdr:from>
    <xdr:to>
      <xdr:col>5</xdr:col>
      <xdr:colOff>358775</xdr:colOff>
      <xdr:row>35</xdr:row>
      <xdr:rowOff>15875</xdr:rowOff>
    </xdr:to>
    <xdr:cxnSp macro="">
      <xdr:nvCxnSpPr>
        <xdr:cNvPr id="64" name="直線コネクタ 63"/>
        <xdr:cNvCxnSpPr/>
      </xdr:nvCxnSpPr>
      <xdr:spPr>
        <a:xfrm flipV="1">
          <a:off x="2908300" y="5750306"/>
          <a:ext cx="889000" cy="26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25654</xdr:rowOff>
    </xdr:from>
    <xdr:to>
      <xdr:col>5</xdr:col>
      <xdr:colOff>409575</xdr:colOff>
      <xdr:row>33</xdr:row>
      <xdr:rowOff>127254</xdr:rowOff>
    </xdr:to>
    <xdr:sp macro="" textlink="">
      <xdr:nvSpPr>
        <xdr:cNvPr id="65" name="フローチャート : 判断 64"/>
        <xdr:cNvSpPr/>
      </xdr:nvSpPr>
      <xdr:spPr>
        <a:xfrm>
          <a:off x="3746500" y="568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143781</xdr:rowOff>
    </xdr:from>
    <xdr:ext cx="469744" cy="259045"/>
    <xdr:sp macro="" textlink="">
      <xdr:nvSpPr>
        <xdr:cNvPr id="66" name="テキスト ボックス 65"/>
        <xdr:cNvSpPr txBox="1"/>
      </xdr:nvSpPr>
      <xdr:spPr>
        <a:xfrm>
          <a:off x="3562427" y="5458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7,616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15875</xdr:rowOff>
    </xdr:from>
    <xdr:to>
      <xdr:col>4</xdr:col>
      <xdr:colOff>155575</xdr:colOff>
      <xdr:row>36</xdr:row>
      <xdr:rowOff>58928</xdr:rowOff>
    </xdr:to>
    <xdr:cxnSp macro="">
      <xdr:nvCxnSpPr>
        <xdr:cNvPr id="67" name="直線コネクタ 66"/>
        <xdr:cNvCxnSpPr/>
      </xdr:nvCxnSpPr>
      <xdr:spPr>
        <a:xfrm flipV="1">
          <a:off x="2019300" y="6016625"/>
          <a:ext cx="889000" cy="21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27940</xdr:rowOff>
    </xdr:from>
    <xdr:to>
      <xdr:col>4</xdr:col>
      <xdr:colOff>206375</xdr:colOff>
      <xdr:row>33</xdr:row>
      <xdr:rowOff>129540</xdr:rowOff>
    </xdr:to>
    <xdr:sp macro="" textlink="">
      <xdr:nvSpPr>
        <xdr:cNvPr id="68" name="フローチャート : 判断 67"/>
        <xdr:cNvSpPr/>
      </xdr:nvSpPr>
      <xdr:spPr>
        <a:xfrm>
          <a:off x="2857500" y="568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146067</xdr:rowOff>
    </xdr:from>
    <xdr:ext cx="469744" cy="259045"/>
    <xdr:sp macro="" textlink="">
      <xdr:nvSpPr>
        <xdr:cNvPr id="69" name="テキスト ボックス 68"/>
        <xdr:cNvSpPr txBox="1"/>
      </xdr:nvSpPr>
      <xdr:spPr>
        <a:xfrm>
          <a:off x="2673427" y="546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7,610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121793</xdr:rowOff>
    </xdr:from>
    <xdr:to>
      <xdr:col>2</xdr:col>
      <xdr:colOff>638175</xdr:colOff>
      <xdr:row>36</xdr:row>
      <xdr:rowOff>58928</xdr:rowOff>
    </xdr:to>
    <xdr:cxnSp macro="">
      <xdr:nvCxnSpPr>
        <xdr:cNvPr id="70" name="直線コネクタ 69"/>
        <xdr:cNvCxnSpPr/>
      </xdr:nvCxnSpPr>
      <xdr:spPr>
        <a:xfrm>
          <a:off x="1130300" y="6122543"/>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66802</xdr:rowOff>
    </xdr:from>
    <xdr:to>
      <xdr:col>3</xdr:col>
      <xdr:colOff>3175</xdr:colOff>
      <xdr:row>33</xdr:row>
      <xdr:rowOff>168402</xdr:rowOff>
    </xdr:to>
    <xdr:sp macro="" textlink="">
      <xdr:nvSpPr>
        <xdr:cNvPr id="71" name="フローチャート : 判断 70"/>
        <xdr:cNvSpPr/>
      </xdr:nvSpPr>
      <xdr:spPr>
        <a:xfrm>
          <a:off x="1968500" y="572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13479</xdr:rowOff>
    </xdr:from>
    <xdr:ext cx="469744" cy="259045"/>
    <xdr:sp macro="" textlink="">
      <xdr:nvSpPr>
        <xdr:cNvPr id="72" name="テキスト ボックス 71"/>
        <xdr:cNvSpPr txBox="1"/>
      </xdr:nvSpPr>
      <xdr:spPr>
        <a:xfrm>
          <a:off x="1784427" y="549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2413</xdr:rowOff>
    </xdr:from>
    <xdr:to>
      <xdr:col>1</xdr:col>
      <xdr:colOff>485775</xdr:colOff>
      <xdr:row>33</xdr:row>
      <xdr:rowOff>104013</xdr:rowOff>
    </xdr:to>
    <xdr:sp macro="" textlink="">
      <xdr:nvSpPr>
        <xdr:cNvPr id="73" name="フローチャート : 判断 72"/>
        <xdr:cNvSpPr/>
      </xdr:nvSpPr>
      <xdr:spPr>
        <a:xfrm>
          <a:off x="1079500" y="566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120540</xdr:rowOff>
    </xdr:from>
    <xdr:ext cx="469744" cy="259045"/>
    <xdr:sp macro="" textlink="">
      <xdr:nvSpPr>
        <xdr:cNvPr id="74" name="テキスト ボックス 73"/>
        <xdr:cNvSpPr txBox="1"/>
      </xdr:nvSpPr>
      <xdr:spPr>
        <a:xfrm>
          <a:off x="895427" y="543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7,677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1270</xdr:rowOff>
    </xdr:from>
    <xdr:to>
      <xdr:col>6</xdr:col>
      <xdr:colOff>561975</xdr:colOff>
      <xdr:row>35</xdr:row>
      <xdr:rowOff>102870</xdr:rowOff>
    </xdr:to>
    <xdr:sp macro="" textlink="">
      <xdr:nvSpPr>
        <xdr:cNvPr id="80" name="円/楕円 79"/>
        <xdr:cNvSpPr/>
      </xdr:nvSpPr>
      <xdr:spPr>
        <a:xfrm>
          <a:off x="4584700" y="60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151147</xdr:rowOff>
    </xdr:from>
    <xdr:ext cx="469744" cy="259045"/>
    <xdr:sp macro="" textlink="">
      <xdr:nvSpPr>
        <xdr:cNvPr id="81" name="議会費該当値テキスト"/>
        <xdr:cNvSpPr txBox="1"/>
      </xdr:nvSpPr>
      <xdr:spPr>
        <a:xfrm>
          <a:off x="4686300"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6,780</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41656</xdr:rowOff>
    </xdr:from>
    <xdr:to>
      <xdr:col>5</xdr:col>
      <xdr:colOff>409575</xdr:colOff>
      <xdr:row>33</xdr:row>
      <xdr:rowOff>143256</xdr:rowOff>
    </xdr:to>
    <xdr:sp macro="" textlink="">
      <xdr:nvSpPr>
        <xdr:cNvPr id="82" name="円/楕円 81"/>
        <xdr:cNvSpPr/>
      </xdr:nvSpPr>
      <xdr:spPr>
        <a:xfrm>
          <a:off x="3746500" y="569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134383</xdr:rowOff>
    </xdr:from>
    <xdr:ext cx="469744" cy="259045"/>
    <xdr:sp macro="" textlink="">
      <xdr:nvSpPr>
        <xdr:cNvPr id="83" name="テキスト ボックス 82"/>
        <xdr:cNvSpPr txBox="1"/>
      </xdr:nvSpPr>
      <xdr:spPr>
        <a:xfrm>
          <a:off x="3562427" y="579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136525</xdr:rowOff>
    </xdr:from>
    <xdr:to>
      <xdr:col>4</xdr:col>
      <xdr:colOff>206375</xdr:colOff>
      <xdr:row>35</xdr:row>
      <xdr:rowOff>66675</xdr:rowOff>
    </xdr:to>
    <xdr:sp macro="" textlink="">
      <xdr:nvSpPr>
        <xdr:cNvPr id="84" name="円/楕円 83"/>
        <xdr:cNvSpPr/>
      </xdr:nvSpPr>
      <xdr:spPr>
        <a:xfrm>
          <a:off x="2857500" y="596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57802</xdr:rowOff>
    </xdr:from>
    <xdr:ext cx="469744" cy="259045"/>
    <xdr:sp macro="" textlink="">
      <xdr:nvSpPr>
        <xdr:cNvPr id="85" name="テキスト ボックス 84"/>
        <xdr:cNvSpPr txBox="1"/>
      </xdr:nvSpPr>
      <xdr:spPr>
        <a:xfrm>
          <a:off x="2673427" y="605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8128</xdr:rowOff>
    </xdr:from>
    <xdr:to>
      <xdr:col>3</xdr:col>
      <xdr:colOff>3175</xdr:colOff>
      <xdr:row>36</xdr:row>
      <xdr:rowOff>109728</xdr:rowOff>
    </xdr:to>
    <xdr:sp macro="" textlink="">
      <xdr:nvSpPr>
        <xdr:cNvPr id="86" name="円/楕円 85"/>
        <xdr:cNvSpPr/>
      </xdr:nvSpPr>
      <xdr:spPr>
        <a:xfrm>
          <a:off x="1968500" y="618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100855</xdr:rowOff>
    </xdr:from>
    <xdr:ext cx="469744" cy="259045"/>
    <xdr:sp macro="" textlink="">
      <xdr:nvSpPr>
        <xdr:cNvPr id="87" name="テキスト ボックス 86"/>
        <xdr:cNvSpPr txBox="1"/>
      </xdr:nvSpPr>
      <xdr:spPr>
        <a:xfrm>
          <a:off x="1784427" y="627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70993</xdr:rowOff>
    </xdr:from>
    <xdr:to>
      <xdr:col>1</xdr:col>
      <xdr:colOff>485775</xdr:colOff>
      <xdr:row>36</xdr:row>
      <xdr:rowOff>1143</xdr:rowOff>
    </xdr:to>
    <xdr:sp macro="" textlink="">
      <xdr:nvSpPr>
        <xdr:cNvPr id="88" name="円/楕円 87"/>
        <xdr:cNvSpPr/>
      </xdr:nvSpPr>
      <xdr:spPr>
        <a:xfrm>
          <a:off x="1079500" y="607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163720</xdr:rowOff>
    </xdr:from>
    <xdr:ext cx="469744" cy="259045"/>
    <xdr:sp macro="" textlink="">
      <xdr:nvSpPr>
        <xdr:cNvPr id="89" name="テキスト ボックス 88"/>
        <xdr:cNvSpPr txBox="1"/>
      </xdr:nvSpPr>
      <xdr:spPr>
        <a:xfrm>
          <a:off x="895427" y="616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80121</xdr:rowOff>
    </xdr:from>
    <xdr:to>
      <xdr:col>6</xdr:col>
      <xdr:colOff>510540</xdr:colOff>
      <xdr:row>58</xdr:row>
      <xdr:rowOff>127556</xdr:rowOff>
    </xdr:to>
    <xdr:cxnSp macro="">
      <xdr:nvCxnSpPr>
        <xdr:cNvPr id="113" name="直線コネクタ 112"/>
        <xdr:cNvCxnSpPr/>
      </xdr:nvCxnSpPr>
      <xdr:spPr>
        <a:xfrm flipV="1">
          <a:off x="4633595" y="8652621"/>
          <a:ext cx="1270" cy="1419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131383</xdr:rowOff>
    </xdr:from>
    <xdr:ext cx="534377" cy="259045"/>
    <xdr:sp macro="" textlink="">
      <xdr:nvSpPr>
        <xdr:cNvPr id="114" name="総務費最小値テキスト"/>
        <xdr:cNvSpPr txBox="1"/>
      </xdr:nvSpPr>
      <xdr:spPr>
        <a:xfrm>
          <a:off x="4686300" y="1007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46,375</a:t>
          </a:r>
          <a:endParaRPr kumimoji="1" lang="ja-JP" altLang="en-US" sz="1000" b="1">
            <a:latin typeface="ＭＳ Ｐゴシック"/>
          </a:endParaRPr>
        </a:p>
      </xdr:txBody>
    </xdr:sp>
    <xdr:clientData/>
  </xdr:oneCellAnchor>
  <xdr:twoCellAnchor>
    <xdr:from>
      <xdr:col>6</xdr:col>
      <xdr:colOff>422275</xdr:colOff>
      <xdr:row>58</xdr:row>
      <xdr:rowOff>127556</xdr:rowOff>
    </xdr:from>
    <xdr:to>
      <xdr:col>6</xdr:col>
      <xdr:colOff>600075</xdr:colOff>
      <xdr:row>58</xdr:row>
      <xdr:rowOff>127556</xdr:rowOff>
    </xdr:to>
    <xdr:cxnSp macro="">
      <xdr:nvCxnSpPr>
        <xdr:cNvPr id="115" name="直線コネクタ 114"/>
        <xdr:cNvCxnSpPr/>
      </xdr:nvCxnSpPr>
      <xdr:spPr>
        <a:xfrm>
          <a:off x="4546600" y="1007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26798</xdr:rowOff>
    </xdr:from>
    <xdr:ext cx="599010" cy="259045"/>
    <xdr:sp macro="" textlink="">
      <xdr:nvSpPr>
        <xdr:cNvPr id="116" name="総務費最大値テキスト"/>
        <xdr:cNvSpPr txBox="1"/>
      </xdr:nvSpPr>
      <xdr:spPr>
        <a:xfrm>
          <a:off x="4686300" y="8427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791,275</a:t>
          </a:r>
          <a:endParaRPr kumimoji="1" lang="ja-JP" altLang="en-US" sz="1000" b="1">
            <a:latin typeface="ＭＳ Ｐゴシック"/>
          </a:endParaRPr>
        </a:p>
      </xdr:txBody>
    </xdr:sp>
    <xdr:clientData/>
  </xdr:oneCellAnchor>
  <xdr:twoCellAnchor>
    <xdr:from>
      <xdr:col>6</xdr:col>
      <xdr:colOff>422275</xdr:colOff>
      <xdr:row>50</xdr:row>
      <xdr:rowOff>80121</xdr:rowOff>
    </xdr:from>
    <xdr:to>
      <xdr:col>6</xdr:col>
      <xdr:colOff>600075</xdr:colOff>
      <xdr:row>50</xdr:row>
      <xdr:rowOff>80121</xdr:rowOff>
    </xdr:to>
    <xdr:cxnSp macro="">
      <xdr:nvCxnSpPr>
        <xdr:cNvPr id="117" name="直線コネクタ 116"/>
        <xdr:cNvCxnSpPr/>
      </xdr:nvCxnSpPr>
      <xdr:spPr>
        <a:xfrm>
          <a:off x="4546600" y="865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72272</xdr:rowOff>
    </xdr:from>
    <xdr:to>
      <xdr:col>6</xdr:col>
      <xdr:colOff>511175</xdr:colOff>
      <xdr:row>58</xdr:row>
      <xdr:rowOff>115064</xdr:rowOff>
    </xdr:to>
    <xdr:cxnSp macro="">
      <xdr:nvCxnSpPr>
        <xdr:cNvPr id="118" name="直線コネクタ 117"/>
        <xdr:cNvCxnSpPr/>
      </xdr:nvCxnSpPr>
      <xdr:spPr>
        <a:xfrm flipV="1">
          <a:off x="3797300" y="10016372"/>
          <a:ext cx="838200" cy="4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111457</xdr:rowOff>
    </xdr:from>
    <xdr:ext cx="599010" cy="259045"/>
    <xdr:sp macro="" textlink="">
      <xdr:nvSpPr>
        <xdr:cNvPr id="119" name="総務費平均値テキスト"/>
        <xdr:cNvSpPr txBox="1"/>
      </xdr:nvSpPr>
      <xdr:spPr>
        <a:xfrm>
          <a:off x="4686300" y="9712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130,168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88580</xdr:rowOff>
    </xdr:from>
    <xdr:to>
      <xdr:col>6</xdr:col>
      <xdr:colOff>561975</xdr:colOff>
      <xdr:row>58</xdr:row>
      <xdr:rowOff>18730</xdr:rowOff>
    </xdr:to>
    <xdr:sp macro="" textlink="">
      <xdr:nvSpPr>
        <xdr:cNvPr id="120" name="フローチャート : 判断 119"/>
        <xdr:cNvSpPr/>
      </xdr:nvSpPr>
      <xdr:spPr>
        <a:xfrm>
          <a:off x="45847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115064</xdr:rowOff>
    </xdr:from>
    <xdr:to>
      <xdr:col>5</xdr:col>
      <xdr:colOff>358775</xdr:colOff>
      <xdr:row>58</xdr:row>
      <xdr:rowOff>120179</xdr:rowOff>
    </xdr:to>
    <xdr:cxnSp macro="">
      <xdr:nvCxnSpPr>
        <xdr:cNvPr id="121" name="直線コネクタ 120"/>
        <xdr:cNvCxnSpPr/>
      </xdr:nvCxnSpPr>
      <xdr:spPr>
        <a:xfrm flipV="1">
          <a:off x="2908300" y="10059164"/>
          <a:ext cx="889000" cy="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132959</xdr:rowOff>
    </xdr:from>
    <xdr:to>
      <xdr:col>5</xdr:col>
      <xdr:colOff>409575</xdr:colOff>
      <xdr:row>58</xdr:row>
      <xdr:rowOff>63109</xdr:rowOff>
    </xdr:to>
    <xdr:sp macro="" textlink="">
      <xdr:nvSpPr>
        <xdr:cNvPr id="122" name="フローチャート : 判断 121"/>
        <xdr:cNvSpPr/>
      </xdr:nvSpPr>
      <xdr:spPr>
        <a:xfrm>
          <a:off x="3746500" y="990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79636</xdr:rowOff>
    </xdr:from>
    <xdr:ext cx="599010" cy="259045"/>
    <xdr:sp macro="" textlink="">
      <xdr:nvSpPr>
        <xdr:cNvPr id="123" name="テキスト ボックス 122"/>
        <xdr:cNvSpPr txBox="1"/>
      </xdr:nvSpPr>
      <xdr:spPr>
        <a:xfrm>
          <a:off x="3497794" y="968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106,872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104335</xdr:rowOff>
    </xdr:from>
    <xdr:to>
      <xdr:col>4</xdr:col>
      <xdr:colOff>155575</xdr:colOff>
      <xdr:row>58</xdr:row>
      <xdr:rowOff>120179</xdr:rowOff>
    </xdr:to>
    <xdr:cxnSp macro="">
      <xdr:nvCxnSpPr>
        <xdr:cNvPr id="124" name="直線コネクタ 123"/>
        <xdr:cNvCxnSpPr/>
      </xdr:nvCxnSpPr>
      <xdr:spPr>
        <a:xfrm>
          <a:off x="2019300" y="10048435"/>
          <a:ext cx="889000" cy="1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124737</xdr:rowOff>
    </xdr:from>
    <xdr:to>
      <xdr:col>4</xdr:col>
      <xdr:colOff>206375</xdr:colOff>
      <xdr:row>58</xdr:row>
      <xdr:rowOff>54887</xdr:rowOff>
    </xdr:to>
    <xdr:sp macro="" textlink="">
      <xdr:nvSpPr>
        <xdr:cNvPr id="125" name="フローチャート : 判断 124"/>
        <xdr:cNvSpPr/>
      </xdr:nvSpPr>
      <xdr:spPr>
        <a:xfrm>
          <a:off x="2857500" y="989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71414</xdr:rowOff>
    </xdr:from>
    <xdr:ext cx="599010" cy="259045"/>
    <xdr:sp macro="" textlink="">
      <xdr:nvSpPr>
        <xdr:cNvPr id="126" name="テキスト ボックス 125"/>
        <xdr:cNvSpPr txBox="1"/>
      </xdr:nvSpPr>
      <xdr:spPr>
        <a:xfrm>
          <a:off x="2608794" y="967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111,188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103993</xdr:rowOff>
    </xdr:from>
    <xdr:to>
      <xdr:col>2</xdr:col>
      <xdr:colOff>638175</xdr:colOff>
      <xdr:row>58</xdr:row>
      <xdr:rowOff>104335</xdr:rowOff>
    </xdr:to>
    <xdr:cxnSp macro="">
      <xdr:nvCxnSpPr>
        <xdr:cNvPr id="127" name="直線コネクタ 126"/>
        <xdr:cNvCxnSpPr/>
      </xdr:nvCxnSpPr>
      <xdr:spPr>
        <a:xfrm>
          <a:off x="1130300" y="10048093"/>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120081</xdr:rowOff>
    </xdr:from>
    <xdr:to>
      <xdr:col>3</xdr:col>
      <xdr:colOff>3175</xdr:colOff>
      <xdr:row>58</xdr:row>
      <xdr:rowOff>50231</xdr:rowOff>
    </xdr:to>
    <xdr:sp macro="" textlink="">
      <xdr:nvSpPr>
        <xdr:cNvPr id="128" name="フローチャート : 判断 127"/>
        <xdr:cNvSpPr/>
      </xdr:nvSpPr>
      <xdr:spPr>
        <a:xfrm>
          <a:off x="1968500" y="989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66758</xdr:rowOff>
    </xdr:from>
    <xdr:ext cx="599010" cy="259045"/>
    <xdr:sp macro="" textlink="">
      <xdr:nvSpPr>
        <xdr:cNvPr id="129" name="テキスト ボックス 128"/>
        <xdr:cNvSpPr txBox="1"/>
      </xdr:nvSpPr>
      <xdr:spPr>
        <a:xfrm>
          <a:off x="1719794" y="966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113,632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141339</xdr:rowOff>
    </xdr:from>
    <xdr:to>
      <xdr:col>1</xdr:col>
      <xdr:colOff>485775</xdr:colOff>
      <xdr:row>58</xdr:row>
      <xdr:rowOff>71489</xdr:rowOff>
    </xdr:to>
    <xdr:sp macro="" textlink="">
      <xdr:nvSpPr>
        <xdr:cNvPr id="130" name="フローチャート : 判断 129"/>
        <xdr:cNvSpPr/>
      </xdr:nvSpPr>
      <xdr:spPr>
        <a:xfrm>
          <a:off x="1079500" y="991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88016</xdr:rowOff>
    </xdr:from>
    <xdr:ext cx="599010" cy="259045"/>
    <xdr:sp macro="" textlink="">
      <xdr:nvSpPr>
        <xdr:cNvPr id="131" name="テキスト ボックス 130"/>
        <xdr:cNvSpPr txBox="1"/>
      </xdr:nvSpPr>
      <xdr:spPr>
        <a:xfrm>
          <a:off x="830794" y="968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102,473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21472</xdr:rowOff>
    </xdr:from>
    <xdr:to>
      <xdr:col>6</xdr:col>
      <xdr:colOff>561975</xdr:colOff>
      <xdr:row>58</xdr:row>
      <xdr:rowOff>123072</xdr:rowOff>
    </xdr:to>
    <xdr:sp macro="" textlink="">
      <xdr:nvSpPr>
        <xdr:cNvPr id="137" name="円/楕円 136"/>
        <xdr:cNvSpPr/>
      </xdr:nvSpPr>
      <xdr:spPr>
        <a:xfrm>
          <a:off x="4584700" y="996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107849</xdr:rowOff>
    </xdr:from>
    <xdr:ext cx="534377" cy="259045"/>
    <xdr:sp macro="" textlink="">
      <xdr:nvSpPr>
        <xdr:cNvPr id="138" name="総務費該当値テキスト"/>
        <xdr:cNvSpPr txBox="1"/>
      </xdr:nvSpPr>
      <xdr:spPr>
        <a:xfrm>
          <a:off x="4686300" y="988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75,395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64264</xdr:rowOff>
    </xdr:from>
    <xdr:to>
      <xdr:col>5</xdr:col>
      <xdr:colOff>409575</xdr:colOff>
      <xdr:row>58</xdr:row>
      <xdr:rowOff>165864</xdr:rowOff>
    </xdr:to>
    <xdr:sp macro="" textlink="">
      <xdr:nvSpPr>
        <xdr:cNvPr id="139" name="円/楕円 138"/>
        <xdr:cNvSpPr/>
      </xdr:nvSpPr>
      <xdr:spPr>
        <a:xfrm>
          <a:off x="3746500" y="1000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156991</xdr:rowOff>
    </xdr:from>
    <xdr:ext cx="534377" cy="259045"/>
    <xdr:sp macro="" textlink="">
      <xdr:nvSpPr>
        <xdr:cNvPr id="140" name="テキスト ボックス 139"/>
        <xdr:cNvSpPr txBox="1"/>
      </xdr:nvSpPr>
      <xdr:spPr>
        <a:xfrm>
          <a:off x="3530111" y="1010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52,932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69379</xdr:rowOff>
    </xdr:from>
    <xdr:to>
      <xdr:col>4</xdr:col>
      <xdr:colOff>206375</xdr:colOff>
      <xdr:row>58</xdr:row>
      <xdr:rowOff>170979</xdr:rowOff>
    </xdr:to>
    <xdr:sp macro="" textlink="">
      <xdr:nvSpPr>
        <xdr:cNvPr id="141" name="円/楕円 140"/>
        <xdr:cNvSpPr/>
      </xdr:nvSpPr>
      <xdr:spPr>
        <a:xfrm>
          <a:off x="2857500" y="1001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162106</xdr:rowOff>
    </xdr:from>
    <xdr:ext cx="534377" cy="259045"/>
    <xdr:sp macro="" textlink="">
      <xdr:nvSpPr>
        <xdr:cNvPr id="142" name="テキスト ボックス 141"/>
        <xdr:cNvSpPr txBox="1"/>
      </xdr:nvSpPr>
      <xdr:spPr>
        <a:xfrm>
          <a:off x="2641111" y="101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50,247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53535</xdr:rowOff>
    </xdr:from>
    <xdr:to>
      <xdr:col>3</xdr:col>
      <xdr:colOff>3175</xdr:colOff>
      <xdr:row>58</xdr:row>
      <xdr:rowOff>155135</xdr:rowOff>
    </xdr:to>
    <xdr:sp macro="" textlink="">
      <xdr:nvSpPr>
        <xdr:cNvPr id="143" name="円/楕円 142"/>
        <xdr:cNvSpPr/>
      </xdr:nvSpPr>
      <xdr:spPr>
        <a:xfrm>
          <a:off x="1968500" y="99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146262</xdr:rowOff>
    </xdr:from>
    <xdr:ext cx="534377" cy="259045"/>
    <xdr:sp macro="" textlink="">
      <xdr:nvSpPr>
        <xdr:cNvPr id="144" name="テキスト ボックス 143"/>
        <xdr:cNvSpPr txBox="1"/>
      </xdr:nvSpPr>
      <xdr:spPr>
        <a:xfrm>
          <a:off x="1752111" y="10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58,564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53193</xdr:rowOff>
    </xdr:from>
    <xdr:to>
      <xdr:col>1</xdr:col>
      <xdr:colOff>485775</xdr:colOff>
      <xdr:row>58</xdr:row>
      <xdr:rowOff>154793</xdr:rowOff>
    </xdr:to>
    <xdr:sp macro="" textlink="">
      <xdr:nvSpPr>
        <xdr:cNvPr id="145" name="円/楕円 144"/>
        <xdr:cNvSpPr/>
      </xdr:nvSpPr>
      <xdr:spPr>
        <a:xfrm>
          <a:off x="1079500" y="999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145920</xdr:rowOff>
    </xdr:from>
    <xdr:ext cx="534377" cy="259045"/>
    <xdr:sp macro="" textlink="">
      <xdr:nvSpPr>
        <xdr:cNvPr id="146" name="テキスト ボックス 145"/>
        <xdr:cNvSpPr txBox="1"/>
      </xdr:nvSpPr>
      <xdr:spPr>
        <a:xfrm>
          <a:off x="863111" y="1009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58,744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116162</xdr:rowOff>
    </xdr:from>
    <xdr:to>
      <xdr:col>6</xdr:col>
      <xdr:colOff>510540</xdr:colOff>
      <xdr:row>79</xdr:row>
      <xdr:rowOff>38438</xdr:rowOff>
    </xdr:to>
    <xdr:cxnSp macro="">
      <xdr:nvCxnSpPr>
        <xdr:cNvPr id="171" name="直線コネクタ 170"/>
        <xdr:cNvCxnSpPr/>
      </xdr:nvCxnSpPr>
      <xdr:spPr>
        <a:xfrm flipV="1">
          <a:off x="4633595" y="12289112"/>
          <a:ext cx="127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42265</xdr:rowOff>
    </xdr:from>
    <xdr:ext cx="599010" cy="259045"/>
    <xdr:sp macro="" textlink="">
      <xdr:nvSpPr>
        <xdr:cNvPr id="172" name="民生費最小値テキスト"/>
        <xdr:cNvSpPr txBox="1"/>
      </xdr:nvSpPr>
      <xdr:spPr>
        <a:xfrm>
          <a:off x="4686300" y="1358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101,578</a:t>
          </a:r>
          <a:endParaRPr kumimoji="1" lang="ja-JP" altLang="en-US" sz="1000" b="1">
            <a:latin typeface="ＭＳ Ｐゴシック"/>
          </a:endParaRPr>
        </a:p>
      </xdr:txBody>
    </xdr:sp>
    <xdr:clientData/>
  </xdr:oneCellAnchor>
  <xdr:twoCellAnchor>
    <xdr:from>
      <xdr:col>6</xdr:col>
      <xdr:colOff>422275</xdr:colOff>
      <xdr:row>79</xdr:row>
      <xdr:rowOff>38438</xdr:rowOff>
    </xdr:from>
    <xdr:to>
      <xdr:col>6</xdr:col>
      <xdr:colOff>600075</xdr:colOff>
      <xdr:row>79</xdr:row>
      <xdr:rowOff>38438</xdr:rowOff>
    </xdr:to>
    <xdr:cxnSp macro="">
      <xdr:nvCxnSpPr>
        <xdr:cNvPr id="173" name="直線コネクタ 172"/>
        <xdr:cNvCxnSpPr/>
      </xdr:nvCxnSpPr>
      <xdr:spPr>
        <a:xfrm>
          <a:off x="4546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62839</xdr:rowOff>
    </xdr:from>
    <xdr:ext cx="599010" cy="259045"/>
    <xdr:sp macro="" textlink="">
      <xdr:nvSpPr>
        <xdr:cNvPr id="174" name="民生費最大値テキスト"/>
        <xdr:cNvSpPr txBox="1"/>
      </xdr:nvSpPr>
      <xdr:spPr>
        <a:xfrm>
          <a:off x="4686300" y="12064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441,178</a:t>
          </a:r>
          <a:endParaRPr kumimoji="1" lang="ja-JP" altLang="en-US" sz="1000" b="1">
            <a:latin typeface="ＭＳ Ｐゴシック"/>
          </a:endParaRPr>
        </a:p>
      </xdr:txBody>
    </xdr:sp>
    <xdr:clientData/>
  </xdr:oneCellAnchor>
  <xdr:twoCellAnchor>
    <xdr:from>
      <xdr:col>6</xdr:col>
      <xdr:colOff>422275</xdr:colOff>
      <xdr:row>71</xdr:row>
      <xdr:rowOff>116162</xdr:rowOff>
    </xdr:from>
    <xdr:to>
      <xdr:col>6</xdr:col>
      <xdr:colOff>600075</xdr:colOff>
      <xdr:row>71</xdr:row>
      <xdr:rowOff>116162</xdr:rowOff>
    </xdr:to>
    <xdr:cxnSp macro="">
      <xdr:nvCxnSpPr>
        <xdr:cNvPr id="175" name="直線コネクタ 174"/>
        <xdr:cNvCxnSpPr/>
      </xdr:nvCxnSpPr>
      <xdr:spPr>
        <a:xfrm>
          <a:off x="4546600" y="1228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104583</xdr:rowOff>
    </xdr:from>
    <xdr:to>
      <xdr:col>6</xdr:col>
      <xdr:colOff>511175</xdr:colOff>
      <xdr:row>78</xdr:row>
      <xdr:rowOff>4311</xdr:rowOff>
    </xdr:to>
    <xdr:cxnSp macro="">
      <xdr:nvCxnSpPr>
        <xdr:cNvPr id="176" name="直線コネクタ 175"/>
        <xdr:cNvCxnSpPr/>
      </xdr:nvCxnSpPr>
      <xdr:spPr>
        <a:xfrm flipV="1">
          <a:off x="3797300" y="13306233"/>
          <a:ext cx="838200" cy="7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33559</xdr:rowOff>
    </xdr:from>
    <xdr:ext cx="599010" cy="259045"/>
    <xdr:sp macro="" textlink="">
      <xdr:nvSpPr>
        <xdr:cNvPr id="177" name="民生費平均値テキスト"/>
        <xdr:cNvSpPr txBox="1"/>
      </xdr:nvSpPr>
      <xdr:spPr>
        <a:xfrm>
          <a:off x="4686300" y="13235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173,863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55132</xdr:rowOff>
    </xdr:from>
    <xdr:to>
      <xdr:col>6</xdr:col>
      <xdr:colOff>561975</xdr:colOff>
      <xdr:row>77</xdr:row>
      <xdr:rowOff>156732</xdr:rowOff>
    </xdr:to>
    <xdr:sp macro="" textlink="">
      <xdr:nvSpPr>
        <xdr:cNvPr id="178" name="フローチャート : 判断 177"/>
        <xdr:cNvSpPr/>
      </xdr:nvSpPr>
      <xdr:spPr>
        <a:xfrm>
          <a:off x="4584700" y="1325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4311</xdr:rowOff>
    </xdr:from>
    <xdr:to>
      <xdr:col>5</xdr:col>
      <xdr:colOff>358775</xdr:colOff>
      <xdr:row>78</xdr:row>
      <xdr:rowOff>22439</xdr:rowOff>
    </xdr:to>
    <xdr:cxnSp macro="">
      <xdr:nvCxnSpPr>
        <xdr:cNvPr id="179" name="直線コネクタ 178"/>
        <xdr:cNvCxnSpPr/>
      </xdr:nvCxnSpPr>
      <xdr:spPr>
        <a:xfrm flipV="1">
          <a:off x="2908300" y="13377411"/>
          <a:ext cx="889000" cy="1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129370</xdr:rowOff>
    </xdr:from>
    <xdr:to>
      <xdr:col>5</xdr:col>
      <xdr:colOff>409575</xdr:colOff>
      <xdr:row>78</xdr:row>
      <xdr:rowOff>59520</xdr:rowOff>
    </xdr:to>
    <xdr:sp macro="" textlink="">
      <xdr:nvSpPr>
        <xdr:cNvPr id="180" name="フローチャート : 判断 179"/>
        <xdr:cNvSpPr/>
      </xdr:nvSpPr>
      <xdr:spPr>
        <a:xfrm>
          <a:off x="3746500" y="1333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50647</xdr:rowOff>
    </xdr:from>
    <xdr:ext cx="599010" cy="259045"/>
    <xdr:sp macro="" textlink="">
      <xdr:nvSpPr>
        <xdr:cNvPr id="181" name="テキスト ボックス 180"/>
        <xdr:cNvSpPr txBox="1"/>
      </xdr:nvSpPr>
      <xdr:spPr>
        <a:xfrm>
          <a:off x="3497794" y="1342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154,378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22439</xdr:rowOff>
    </xdr:from>
    <xdr:to>
      <xdr:col>4</xdr:col>
      <xdr:colOff>155575</xdr:colOff>
      <xdr:row>78</xdr:row>
      <xdr:rowOff>51217</xdr:rowOff>
    </xdr:to>
    <xdr:cxnSp macro="">
      <xdr:nvCxnSpPr>
        <xdr:cNvPr id="182" name="直線コネクタ 181"/>
        <xdr:cNvCxnSpPr/>
      </xdr:nvCxnSpPr>
      <xdr:spPr>
        <a:xfrm flipV="1">
          <a:off x="2019300" y="13395539"/>
          <a:ext cx="889000" cy="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109660</xdr:rowOff>
    </xdr:from>
    <xdr:to>
      <xdr:col>4</xdr:col>
      <xdr:colOff>206375</xdr:colOff>
      <xdr:row>78</xdr:row>
      <xdr:rowOff>39810</xdr:rowOff>
    </xdr:to>
    <xdr:sp macro="" textlink="">
      <xdr:nvSpPr>
        <xdr:cNvPr id="183" name="フローチャート : 判断 182"/>
        <xdr:cNvSpPr/>
      </xdr:nvSpPr>
      <xdr:spPr>
        <a:xfrm>
          <a:off x="2857500" y="1331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56337</xdr:rowOff>
    </xdr:from>
    <xdr:ext cx="599010" cy="259045"/>
    <xdr:sp macro="" textlink="">
      <xdr:nvSpPr>
        <xdr:cNvPr id="184" name="テキスト ボックス 183"/>
        <xdr:cNvSpPr txBox="1"/>
      </xdr:nvSpPr>
      <xdr:spPr>
        <a:xfrm>
          <a:off x="2608794" y="13086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159,551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51217</xdr:rowOff>
    </xdr:from>
    <xdr:to>
      <xdr:col>2</xdr:col>
      <xdr:colOff>638175</xdr:colOff>
      <xdr:row>78</xdr:row>
      <xdr:rowOff>65252</xdr:rowOff>
    </xdr:to>
    <xdr:cxnSp macro="">
      <xdr:nvCxnSpPr>
        <xdr:cNvPr id="185" name="直線コネクタ 184"/>
        <xdr:cNvCxnSpPr/>
      </xdr:nvCxnSpPr>
      <xdr:spPr>
        <a:xfrm flipV="1">
          <a:off x="1130300" y="13424317"/>
          <a:ext cx="889000" cy="1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161279</xdr:rowOff>
    </xdr:from>
    <xdr:to>
      <xdr:col>3</xdr:col>
      <xdr:colOff>3175</xdr:colOff>
      <xdr:row>78</xdr:row>
      <xdr:rowOff>91429</xdr:rowOff>
    </xdr:to>
    <xdr:sp macro="" textlink="">
      <xdr:nvSpPr>
        <xdr:cNvPr id="186" name="フローチャート : 判断 185"/>
        <xdr:cNvSpPr/>
      </xdr:nvSpPr>
      <xdr:spPr>
        <a:xfrm>
          <a:off x="1968500" y="133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107956</xdr:rowOff>
    </xdr:from>
    <xdr:ext cx="599010" cy="259045"/>
    <xdr:sp macro="" textlink="">
      <xdr:nvSpPr>
        <xdr:cNvPr id="187" name="テキスト ボックス 186"/>
        <xdr:cNvSpPr txBox="1"/>
      </xdr:nvSpPr>
      <xdr:spPr>
        <a:xfrm>
          <a:off x="1719794" y="1313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146,003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170148</xdr:rowOff>
    </xdr:from>
    <xdr:to>
      <xdr:col>1</xdr:col>
      <xdr:colOff>485775</xdr:colOff>
      <xdr:row>78</xdr:row>
      <xdr:rowOff>100298</xdr:rowOff>
    </xdr:to>
    <xdr:sp macro="" textlink="">
      <xdr:nvSpPr>
        <xdr:cNvPr id="188" name="フローチャート : 判断 187"/>
        <xdr:cNvSpPr/>
      </xdr:nvSpPr>
      <xdr:spPr>
        <a:xfrm>
          <a:off x="1079500" y="1337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116825</xdr:rowOff>
    </xdr:from>
    <xdr:ext cx="599010" cy="259045"/>
    <xdr:sp macro="" textlink="">
      <xdr:nvSpPr>
        <xdr:cNvPr id="189" name="テキスト ボックス 188"/>
        <xdr:cNvSpPr txBox="1"/>
      </xdr:nvSpPr>
      <xdr:spPr>
        <a:xfrm>
          <a:off x="830794" y="13147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143,675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53783</xdr:rowOff>
    </xdr:from>
    <xdr:to>
      <xdr:col>6</xdr:col>
      <xdr:colOff>561975</xdr:colOff>
      <xdr:row>77</xdr:row>
      <xdr:rowOff>155383</xdr:rowOff>
    </xdr:to>
    <xdr:sp macro="" textlink="">
      <xdr:nvSpPr>
        <xdr:cNvPr id="195" name="円/楕円 194"/>
        <xdr:cNvSpPr/>
      </xdr:nvSpPr>
      <xdr:spPr>
        <a:xfrm>
          <a:off x="4584700" y="1325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76660</xdr:rowOff>
    </xdr:from>
    <xdr:ext cx="599010" cy="259045"/>
    <xdr:sp macro="" textlink="">
      <xdr:nvSpPr>
        <xdr:cNvPr id="196" name="民生費該当値テキスト"/>
        <xdr:cNvSpPr txBox="1"/>
      </xdr:nvSpPr>
      <xdr:spPr>
        <a:xfrm>
          <a:off x="4686300" y="1310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174,217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124961</xdr:rowOff>
    </xdr:from>
    <xdr:to>
      <xdr:col>5</xdr:col>
      <xdr:colOff>409575</xdr:colOff>
      <xdr:row>78</xdr:row>
      <xdr:rowOff>55111</xdr:rowOff>
    </xdr:to>
    <xdr:sp macro="" textlink="">
      <xdr:nvSpPr>
        <xdr:cNvPr id="197" name="円/楕円 196"/>
        <xdr:cNvSpPr/>
      </xdr:nvSpPr>
      <xdr:spPr>
        <a:xfrm>
          <a:off x="3746500" y="13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71638</xdr:rowOff>
    </xdr:from>
    <xdr:ext cx="599010" cy="259045"/>
    <xdr:sp macro="" textlink="">
      <xdr:nvSpPr>
        <xdr:cNvPr id="198" name="テキスト ボックス 197"/>
        <xdr:cNvSpPr txBox="1"/>
      </xdr:nvSpPr>
      <xdr:spPr>
        <a:xfrm>
          <a:off x="3497794" y="1310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155,535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143089</xdr:rowOff>
    </xdr:from>
    <xdr:to>
      <xdr:col>4</xdr:col>
      <xdr:colOff>206375</xdr:colOff>
      <xdr:row>78</xdr:row>
      <xdr:rowOff>73239</xdr:rowOff>
    </xdr:to>
    <xdr:sp macro="" textlink="">
      <xdr:nvSpPr>
        <xdr:cNvPr id="199" name="円/楕円 198"/>
        <xdr:cNvSpPr/>
      </xdr:nvSpPr>
      <xdr:spPr>
        <a:xfrm>
          <a:off x="2857500" y="1334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64366</xdr:rowOff>
    </xdr:from>
    <xdr:ext cx="599010" cy="259045"/>
    <xdr:sp macro="" textlink="">
      <xdr:nvSpPr>
        <xdr:cNvPr id="200" name="テキスト ボックス 199"/>
        <xdr:cNvSpPr txBox="1"/>
      </xdr:nvSpPr>
      <xdr:spPr>
        <a:xfrm>
          <a:off x="2608794" y="1343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150,777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417</xdr:rowOff>
    </xdr:from>
    <xdr:to>
      <xdr:col>3</xdr:col>
      <xdr:colOff>3175</xdr:colOff>
      <xdr:row>78</xdr:row>
      <xdr:rowOff>102017</xdr:rowOff>
    </xdr:to>
    <xdr:sp macro="" textlink="">
      <xdr:nvSpPr>
        <xdr:cNvPr id="201" name="円/楕円 200"/>
        <xdr:cNvSpPr/>
      </xdr:nvSpPr>
      <xdr:spPr>
        <a:xfrm>
          <a:off x="1968500" y="1337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93144</xdr:rowOff>
    </xdr:from>
    <xdr:ext cx="599010" cy="259045"/>
    <xdr:sp macro="" textlink="">
      <xdr:nvSpPr>
        <xdr:cNvPr id="202" name="テキスト ボックス 201"/>
        <xdr:cNvSpPr txBox="1"/>
      </xdr:nvSpPr>
      <xdr:spPr>
        <a:xfrm>
          <a:off x="1719794" y="1346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143,224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14452</xdr:rowOff>
    </xdr:from>
    <xdr:to>
      <xdr:col>1</xdr:col>
      <xdr:colOff>485775</xdr:colOff>
      <xdr:row>78</xdr:row>
      <xdr:rowOff>116052</xdr:rowOff>
    </xdr:to>
    <xdr:sp macro="" textlink="">
      <xdr:nvSpPr>
        <xdr:cNvPr id="203" name="円/楕円 202"/>
        <xdr:cNvSpPr/>
      </xdr:nvSpPr>
      <xdr:spPr>
        <a:xfrm>
          <a:off x="1079500" y="1338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107179</xdr:rowOff>
    </xdr:from>
    <xdr:ext cx="599010" cy="259045"/>
    <xdr:sp macro="" textlink="">
      <xdr:nvSpPr>
        <xdr:cNvPr id="204" name="テキスト ボックス 203"/>
        <xdr:cNvSpPr txBox="1"/>
      </xdr:nvSpPr>
      <xdr:spPr>
        <a:xfrm>
          <a:off x="830794" y="13480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139,540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34979</xdr:rowOff>
    </xdr:from>
    <xdr:to>
      <xdr:col>6</xdr:col>
      <xdr:colOff>510540</xdr:colOff>
      <xdr:row>98</xdr:row>
      <xdr:rowOff>36579</xdr:rowOff>
    </xdr:to>
    <xdr:cxnSp macro="">
      <xdr:nvCxnSpPr>
        <xdr:cNvPr id="230" name="直線コネクタ 229"/>
        <xdr:cNvCxnSpPr/>
      </xdr:nvCxnSpPr>
      <xdr:spPr>
        <a:xfrm flipV="1">
          <a:off x="4633595" y="15636929"/>
          <a:ext cx="1270" cy="12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40406</xdr:rowOff>
    </xdr:from>
    <xdr:ext cx="534377" cy="259045"/>
    <xdr:sp macro="" textlink="">
      <xdr:nvSpPr>
        <xdr:cNvPr id="231" name="衛生費最小値テキスト"/>
        <xdr:cNvSpPr txBox="1"/>
      </xdr:nvSpPr>
      <xdr:spPr>
        <a:xfrm>
          <a:off x="4686300" y="1684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21,473</a:t>
          </a:r>
          <a:endParaRPr kumimoji="1" lang="ja-JP" altLang="en-US" sz="1000" b="1">
            <a:latin typeface="ＭＳ Ｐゴシック"/>
          </a:endParaRPr>
        </a:p>
      </xdr:txBody>
    </xdr:sp>
    <xdr:clientData/>
  </xdr:oneCellAnchor>
  <xdr:twoCellAnchor>
    <xdr:from>
      <xdr:col>6</xdr:col>
      <xdr:colOff>422275</xdr:colOff>
      <xdr:row>98</xdr:row>
      <xdr:rowOff>36579</xdr:rowOff>
    </xdr:from>
    <xdr:to>
      <xdr:col>6</xdr:col>
      <xdr:colOff>600075</xdr:colOff>
      <xdr:row>98</xdr:row>
      <xdr:rowOff>36579</xdr:rowOff>
    </xdr:to>
    <xdr:cxnSp macro="">
      <xdr:nvCxnSpPr>
        <xdr:cNvPr id="232" name="直線コネクタ 231"/>
        <xdr:cNvCxnSpPr/>
      </xdr:nvCxnSpPr>
      <xdr:spPr>
        <a:xfrm>
          <a:off x="4546600" y="1683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153106</xdr:rowOff>
    </xdr:from>
    <xdr:ext cx="599010" cy="259045"/>
    <xdr:sp macro="" textlink="">
      <xdr:nvSpPr>
        <xdr:cNvPr id="233" name="衛生費最大値テキスト"/>
        <xdr:cNvSpPr txBox="1"/>
      </xdr:nvSpPr>
      <xdr:spPr>
        <a:xfrm>
          <a:off x="4686300" y="1541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131,870</a:t>
          </a:r>
          <a:endParaRPr kumimoji="1" lang="ja-JP" altLang="en-US" sz="1000" b="1">
            <a:latin typeface="ＭＳ Ｐゴシック"/>
          </a:endParaRPr>
        </a:p>
      </xdr:txBody>
    </xdr:sp>
    <xdr:clientData/>
  </xdr:oneCellAnchor>
  <xdr:twoCellAnchor>
    <xdr:from>
      <xdr:col>6</xdr:col>
      <xdr:colOff>422275</xdr:colOff>
      <xdr:row>91</xdr:row>
      <xdr:rowOff>34979</xdr:rowOff>
    </xdr:from>
    <xdr:to>
      <xdr:col>6</xdr:col>
      <xdr:colOff>600075</xdr:colOff>
      <xdr:row>91</xdr:row>
      <xdr:rowOff>34979</xdr:rowOff>
    </xdr:to>
    <xdr:cxnSp macro="">
      <xdr:nvCxnSpPr>
        <xdr:cNvPr id="234" name="直線コネクタ 233"/>
        <xdr:cNvCxnSpPr/>
      </xdr:nvCxnSpPr>
      <xdr:spPr>
        <a:xfrm>
          <a:off x="4546600" y="1563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55390</xdr:rowOff>
    </xdr:from>
    <xdr:to>
      <xdr:col>6</xdr:col>
      <xdr:colOff>511175</xdr:colOff>
      <xdr:row>96</xdr:row>
      <xdr:rowOff>151642</xdr:rowOff>
    </xdr:to>
    <xdr:cxnSp macro="">
      <xdr:nvCxnSpPr>
        <xdr:cNvPr id="235" name="直線コネクタ 234"/>
        <xdr:cNvCxnSpPr/>
      </xdr:nvCxnSpPr>
      <xdr:spPr>
        <a:xfrm flipV="1">
          <a:off x="3797300" y="16343140"/>
          <a:ext cx="838200" cy="26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56376</xdr:rowOff>
    </xdr:from>
    <xdr:ext cx="534377" cy="259045"/>
    <xdr:sp macro="" textlink="">
      <xdr:nvSpPr>
        <xdr:cNvPr id="236" name="衛生費平均値テキスト"/>
        <xdr:cNvSpPr txBox="1"/>
      </xdr:nvSpPr>
      <xdr:spPr>
        <a:xfrm>
          <a:off x="4686300" y="16344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60,256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77949</xdr:rowOff>
    </xdr:from>
    <xdr:to>
      <xdr:col>6</xdr:col>
      <xdr:colOff>561975</xdr:colOff>
      <xdr:row>96</xdr:row>
      <xdr:rowOff>8099</xdr:rowOff>
    </xdr:to>
    <xdr:sp macro="" textlink="">
      <xdr:nvSpPr>
        <xdr:cNvPr id="237" name="フローチャート : 判断 236"/>
        <xdr:cNvSpPr/>
      </xdr:nvSpPr>
      <xdr:spPr>
        <a:xfrm>
          <a:off x="4584700" y="1636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151642</xdr:rowOff>
    </xdr:from>
    <xdr:to>
      <xdr:col>5</xdr:col>
      <xdr:colOff>358775</xdr:colOff>
      <xdr:row>97</xdr:row>
      <xdr:rowOff>40074</xdr:rowOff>
    </xdr:to>
    <xdr:cxnSp macro="">
      <xdr:nvCxnSpPr>
        <xdr:cNvPr id="238" name="直線コネクタ 237"/>
        <xdr:cNvCxnSpPr/>
      </xdr:nvCxnSpPr>
      <xdr:spPr>
        <a:xfrm flipV="1">
          <a:off x="2908300" y="16610842"/>
          <a:ext cx="889000" cy="5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110432</xdr:rowOff>
    </xdr:from>
    <xdr:to>
      <xdr:col>5</xdr:col>
      <xdr:colOff>409575</xdr:colOff>
      <xdr:row>96</xdr:row>
      <xdr:rowOff>40582</xdr:rowOff>
    </xdr:to>
    <xdr:sp macro="" textlink="">
      <xdr:nvSpPr>
        <xdr:cNvPr id="239" name="フローチャート : 判断 238"/>
        <xdr:cNvSpPr/>
      </xdr:nvSpPr>
      <xdr:spPr>
        <a:xfrm>
          <a:off x="3746500" y="1639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57109</xdr:rowOff>
    </xdr:from>
    <xdr:ext cx="534377" cy="259045"/>
    <xdr:sp macro="" textlink="">
      <xdr:nvSpPr>
        <xdr:cNvPr id="240" name="テキスト ボックス 239"/>
        <xdr:cNvSpPr txBox="1"/>
      </xdr:nvSpPr>
      <xdr:spPr>
        <a:xfrm>
          <a:off x="3530111" y="1617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57,272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128150</xdr:rowOff>
    </xdr:from>
    <xdr:to>
      <xdr:col>4</xdr:col>
      <xdr:colOff>155575</xdr:colOff>
      <xdr:row>97</xdr:row>
      <xdr:rowOff>40074</xdr:rowOff>
    </xdr:to>
    <xdr:cxnSp macro="">
      <xdr:nvCxnSpPr>
        <xdr:cNvPr id="241" name="直線コネクタ 240"/>
        <xdr:cNvCxnSpPr/>
      </xdr:nvCxnSpPr>
      <xdr:spPr>
        <a:xfrm>
          <a:off x="2019300" y="16587350"/>
          <a:ext cx="889000" cy="8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73867</xdr:rowOff>
    </xdr:from>
    <xdr:to>
      <xdr:col>4</xdr:col>
      <xdr:colOff>206375</xdr:colOff>
      <xdr:row>96</xdr:row>
      <xdr:rowOff>4017</xdr:rowOff>
    </xdr:to>
    <xdr:sp macro="" textlink="">
      <xdr:nvSpPr>
        <xdr:cNvPr id="242" name="フローチャート : 判断 241"/>
        <xdr:cNvSpPr/>
      </xdr:nvSpPr>
      <xdr:spPr>
        <a:xfrm>
          <a:off x="2857500" y="163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20544</xdr:rowOff>
    </xdr:from>
    <xdr:ext cx="534377" cy="259045"/>
    <xdr:sp macro="" textlink="">
      <xdr:nvSpPr>
        <xdr:cNvPr id="243" name="テキスト ボックス 242"/>
        <xdr:cNvSpPr txBox="1"/>
      </xdr:nvSpPr>
      <xdr:spPr>
        <a:xfrm>
          <a:off x="2641111" y="1613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60,631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127693</xdr:rowOff>
    </xdr:from>
    <xdr:to>
      <xdr:col>2</xdr:col>
      <xdr:colOff>638175</xdr:colOff>
      <xdr:row>96</xdr:row>
      <xdr:rowOff>128150</xdr:rowOff>
    </xdr:to>
    <xdr:cxnSp macro="">
      <xdr:nvCxnSpPr>
        <xdr:cNvPr id="244" name="直線コネクタ 243"/>
        <xdr:cNvCxnSpPr/>
      </xdr:nvCxnSpPr>
      <xdr:spPr>
        <a:xfrm>
          <a:off x="1130300" y="1658689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76784</xdr:rowOff>
    </xdr:from>
    <xdr:to>
      <xdr:col>3</xdr:col>
      <xdr:colOff>3175</xdr:colOff>
      <xdr:row>96</xdr:row>
      <xdr:rowOff>6934</xdr:rowOff>
    </xdr:to>
    <xdr:sp macro="" textlink="">
      <xdr:nvSpPr>
        <xdr:cNvPr id="245" name="フローチャート : 判断 244"/>
        <xdr:cNvSpPr/>
      </xdr:nvSpPr>
      <xdr:spPr>
        <a:xfrm>
          <a:off x="1968500" y="1636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23461</xdr:rowOff>
    </xdr:from>
    <xdr:ext cx="534377" cy="259045"/>
    <xdr:sp macro="" textlink="">
      <xdr:nvSpPr>
        <xdr:cNvPr id="246" name="テキスト ボックス 245"/>
        <xdr:cNvSpPr txBox="1"/>
      </xdr:nvSpPr>
      <xdr:spPr>
        <a:xfrm>
          <a:off x="1752111" y="1613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60,363</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57342</xdr:rowOff>
    </xdr:from>
    <xdr:to>
      <xdr:col>1</xdr:col>
      <xdr:colOff>485775</xdr:colOff>
      <xdr:row>95</xdr:row>
      <xdr:rowOff>158942</xdr:rowOff>
    </xdr:to>
    <xdr:sp macro="" textlink="">
      <xdr:nvSpPr>
        <xdr:cNvPr id="247" name="フローチャート : 判断 246"/>
        <xdr:cNvSpPr/>
      </xdr:nvSpPr>
      <xdr:spPr>
        <a:xfrm>
          <a:off x="1079500" y="1634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4019</xdr:rowOff>
    </xdr:from>
    <xdr:ext cx="534377" cy="259045"/>
    <xdr:sp macro="" textlink="">
      <xdr:nvSpPr>
        <xdr:cNvPr id="248" name="テキスト ボックス 247"/>
        <xdr:cNvSpPr txBox="1"/>
      </xdr:nvSpPr>
      <xdr:spPr>
        <a:xfrm>
          <a:off x="863111" y="1612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4590</xdr:rowOff>
    </xdr:from>
    <xdr:to>
      <xdr:col>6</xdr:col>
      <xdr:colOff>561975</xdr:colOff>
      <xdr:row>95</xdr:row>
      <xdr:rowOff>106190</xdr:rowOff>
    </xdr:to>
    <xdr:sp macro="" textlink="">
      <xdr:nvSpPr>
        <xdr:cNvPr id="254" name="円/楕円 253"/>
        <xdr:cNvSpPr/>
      </xdr:nvSpPr>
      <xdr:spPr>
        <a:xfrm>
          <a:off x="4584700" y="1629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27467</xdr:rowOff>
    </xdr:from>
    <xdr:ext cx="534377" cy="259045"/>
    <xdr:sp macro="" textlink="">
      <xdr:nvSpPr>
        <xdr:cNvPr id="255" name="衛生費該当値テキスト"/>
        <xdr:cNvSpPr txBox="1"/>
      </xdr:nvSpPr>
      <xdr:spPr>
        <a:xfrm>
          <a:off x="4686300" y="1614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66,995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100842</xdr:rowOff>
    </xdr:from>
    <xdr:to>
      <xdr:col>5</xdr:col>
      <xdr:colOff>409575</xdr:colOff>
      <xdr:row>97</xdr:row>
      <xdr:rowOff>30992</xdr:rowOff>
    </xdr:to>
    <xdr:sp macro="" textlink="">
      <xdr:nvSpPr>
        <xdr:cNvPr id="256" name="円/楕円 255"/>
        <xdr:cNvSpPr/>
      </xdr:nvSpPr>
      <xdr:spPr>
        <a:xfrm>
          <a:off x="3746500" y="1656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22119</xdr:rowOff>
    </xdr:from>
    <xdr:ext cx="534377" cy="259045"/>
    <xdr:sp macro="" textlink="">
      <xdr:nvSpPr>
        <xdr:cNvPr id="257" name="テキスト ボックス 256"/>
        <xdr:cNvSpPr txBox="1"/>
      </xdr:nvSpPr>
      <xdr:spPr>
        <a:xfrm>
          <a:off x="3530111" y="1665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42,403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160724</xdr:rowOff>
    </xdr:from>
    <xdr:to>
      <xdr:col>4</xdr:col>
      <xdr:colOff>206375</xdr:colOff>
      <xdr:row>97</xdr:row>
      <xdr:rowOff>90874</xdr:rowOff>
    </xdr:to>
    <xdr:sp macro="" textlink="">
      <xdr:nvSpPr>
        <xdr:cNvPr id="258" name="円/楕円 257"/>
        <xdr:cNvSpPr/>
      </xdr:nvSpPr>
      <xdr:spPr>
        <a:xfrm>
          <a:off x="2857500" y="1661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82001</xdr:rowOff>
    </xdr:from>
    <xdr:ext cx="534377" cy="259045"/>
    <xdr:sp macro="" textlink="">
      <xdr:nvSpPr>
        <xdr:cNvPr id="259" name="テキスト ボックス 258"/>
        <xdr:cNvSpPr txBox="1"/>
      </xdr:nvSpPr>
      <xdr:spPr>
        <a:xfrm>
          <a:off x="2641111" y="1671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36,902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77350</xdr:rowOff>
    </xdr:from>
    <xdr:to>
      <xdr:col>3</xdr:col>
      <xdr:colOff>3175</xdr:colOff>
      <xdr:row>97</xdr:row>
      <xdr:rowOff>7500</xdr:rowOff>
    </xdr:to>
    <xdr:sp macro="" textlink="">
      <xdr:nvSpPr>
        <xdr:cNvPr id="260" name="円/楕円 259"/>
        <xdr:cNvSpPr/>
      </xdr:nvSpPr>
      <xdr:spPr>
        <a:xfrm>
          <a:off x="1968500" y="1653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170077</xdr:rowOff>
    </xdr:from>
    <xdr:ext cx="534377" cy="259045"/>
    <xdr:sp macro="" textlink="">
      <xdr:nvSpPr>
        <xdr:cNvPr id="261" name="テキスト ボックス 260"/>
        <xdr:cNvSpPr txBox="1"/>
      </xdr:nvSpPr>
      <xdr:spPr>
        <a:xfrm>
          <a:off x="1752111" y="1662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44,561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76893</xdr:rowOff>
    </xdr:from>
    <xdr:to>
      <xdr:col>1</xdr:col>
      <xdr:colOff>485775</xdr:colOff>
      <xdr:row>97</xdr:row>
      <xdr:rowOff>7043</xdr:rowOff>
    </xdr:to>
    <xdr:sp macro="" textlink="">
      <xdr:nvSpPr>
        <xdr:cNvPr id="262" name="円/楕円 261"/>
        <xdr:cNvSpPr/>
      </xdr:nvSpPr>
      <xdr:spPr>
        <a:xfrm>
          <a:off x="1079500" y="1653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169620</xdr:rowOff>
    </xdr:from>
    <xdr:ext cx="534377" cy="259045"/>
    <xdr:sp macro="" textlink="">
      <xdr:nvSpPr>
        <xdr:cNvPr id="263" name="テキスト ボックス 262"/>
        <xdr:cNvSpPr txBox="1"/>
      </xdr:nvSpPr>
      <xdr:spPr>
        <a:xfrm>
          <a:off x="863111" y="1662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44,603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52832</xdr:rowOff>
    </xdr:from>
    <xdr:to>
      <xdr:col>15</xdr:col>
      <xdr:colOff>180340</xdr:colOff>
      <xdr:row>39</xdr:row>
      <xdr:rowOff>98878</xdr:rowOff>
    </xdr:to>
    <xdr:cxnSp macro="">
      <xdr:nvCxnSpPr>
        <xdr:cNvPr id="289" name="直線コネクタ 288"/>
        <xdr:cNvCxnSpPr/>
      </xdr:nvCxnSpPr>
      <xdr:spPr>
        <a:xfrm flipV="1">
          <a:off x="10475595" y="5196332"/>
          <a:ext cx="1270" cy="15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170959</xdr:rowOff>
    </xdr:from>
    <xdr:ext cx="469744" cy="259045"/>
    <xdr:sp macro="" textlink="">
      <xdr:nvSpPr>
        <xdr:cNvPr id="292" name="労働費最大値テキスト"/>
        <xdr:cNvSpPr txBox="1"/>
      </xdr:nvSpPr>
      <xdr:spPr>
        <a:xfrm>
          <a:off x="10528300" y="497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a:t>
          </a:r>
          <a:endParaRPr kumimoji="1" lang="ja-JP" altLang="en-US" sz="1000" b="1">
            <a:latin typeface="ＭＳ Ｐゴシック"/>
          </a:endParaRPr>
        </a:p>
      </xdr:txBody>
    </xdr:sp>
    <xdr:clientData/>
  </xdr:oneCellAnchor>
  <xdr:twoCellAnchor>
    <xdr:from>
      <xdr:col>15</xdr:col>
      <xdr:colOff>92075</xdr:colOff>
      <xdr:row>30</xdr:row>
      <xdr:rowOff>52832</xdr:rowOff>
    </xdr:from>
    <xdr:to>
      <xdr:col>15</xdr:col>
      <xdr:colOff>269875</xdr:colOff>
      <xdr:row>30</xdr:row>
      <xdr:rowOff>52832</xdr:rowOff>
    </xdr:to>
    <xdr:cxnSp macro="">
      <xdr:nvCxnSpPr>
        <xdr:cNvPr id="293" name="直線コネクタ 292"/>
        <xdr:cNvCxnSpPr/>
      </xdr:nvCxnSpPr>
      <xdr:spPr>
        <a:xfrm>
          <a:off x="10388600" y="5196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106716</xdr:rowOff>
    </xdr:from>
    <xdr:to>
      <xdr:col>15</xdr:col>
      <xdr:colOff>180975</xdr:colOff>
      <xdr:row>38</xdr:row>
      <xdr:rowOff>109329</xdr:rowOff>
    </xdr:to>
    <xdr:cxnSp macro="">
      <xdr:nvCxnSpPr>
        <xdr:cNvPr id="294" name="直線コネクタ 293"/>
        <xdr:cNvCxnSpPr/>
      </xdr:nvCxnSpPr>
      <xdr:spPr>
        <a:xfrm flipV="1">
          <a:off x="9639300" y="6621816"/>
          <a:ext cx="8382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160110</xdr:rowOff>
    </xdr:from>
    <xdr:ext cx="378565" cy="259045"/>
    <xdr:sp macro="" textlink="">
      <xdr:nvSpPr>
        <xdr:cNvPr id="295" name="労働費平均値テキスト"/>
        <xdr:cNvSpPr txBox="1"/>
      </xdr:nvSpPr>
      <xdr:spPr>
        <a:xfrm>
          <a:off x="10528300" y="63323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137233</xdr:rowOff>
    </xdr:from>
    <xdr:to>
      <xdr:col>15</xdr:col>
      <xdr:colOff>231775</xdr:colOff>
      <xdr:row>38</xdr:row>
      <xdr:rowOff>67383</xdr:rowOff>
    </xdr:to>
    <xdr:sp macro="" textlink="">
      <xdr:nvSpPr>
        <xdr:cNvPr id="296" name="フローチャート : 判断 295"/>
        <xdr:cNvSpPr/>
      </xdr:nvSpPr>
      <xdr:spPr>
        <a:xfrm>
          <a:off x="10426700" y="648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109329</xdr:rowOff>
    </xdr:from>
    <xdr:to>
      <xdr:col>14</xdr:col>
      <xdr:colOff>28575</xdr:colOff>
      <xdr:row>38</xdr:row>
      <xdr:rowOff>110961</xdr:rowOff>
    </xdr:to>
    <xdr:cxnSp macro="">
      <xdr:nvCxnSpPr>
        <xdr:cNvPr id="297" name="直線コネクタ 296"/>
        <xdr:cNvCxnSpPr/>
      </xdr:nvCxnSpPr>
      <xdr:spPr>
        <a:xfrm flipV="1">
          <a:off x="8750300" y="662442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156827</xdr:rowOff>
    </xdr:from>
    <xdr:to>
      <xdr:col>14</xdr:col>
      <xdr:colOff>79375</xdr:colOff>
      <xdr:row>38</xdr:row>
      <xdr:rowOff>86977</xdr:rowOff>
    </xdr:to>
    <xdr:sp macro="" textlink="">
      <xdr:nvSpPr>
        <xdr:cNvPr id="298" name="フローチャート : 判断 297"/>
        <xdr:cNvSpPr/>
      </xdr:nvSpPr>
      <xdr:spPr>
        <a:xfrm>
          <a:off x="9588500" y="650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103504</xdr:rowOff>
    </xdr:from>
    <xdr:ext cx="378565" cy="259045"/>
    <xdr:sp macro="" textlink="">
      <xdr:nvSpPr>
        <xdr:cNvPr id="299" name="テキスト ボックス 298"/>
        <xdr:cNvSpPr txBox="1"/>
      </xdr:nvSpPr>
      <xdr:spPr>
        <a:xfrm>
          <a:off x="9450017" y="627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16256</xdr:rowOff>
    </xdr:from>
    <xdr:to>
      <xdr:col>12</xdr:col>
      <xdr:colOff>511175</xdr:colOff>
      <xdr:row>38</xdr:row>
      <xdr:rowOff>110961</xdr:rowOff>
    </xdr:to>
    <xdr:cxnSp macro="">
      <xdr:nvCxnSpPr>
        <xdr:cNvPr id="300" name="直線コネクタ 299"/>
        <xdr:cNvCxnSpPr/>
      </xdr:nvCxnSpPr>
      <xdr:spPr>
        <a:xfrm>
          <a:off x="7861300" y="6188456"/>
          <a:ext cx="889000" cy="4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157807</xdr:rowOff>
    </xdr:from>
    <xdr:to>
      <xdr:col>12</xdr:col>
      <xdr:colOff>561975</xdr:colOff>
      <xdr:row>35</xdr:row>
      <xdr:rowOff>87957</xdr:rowOff>
    </xdr:to>
    <xdr:sp macro="" textlink="">
      <xdr:nvSpPr>
        <xdr:cNvPr id="301" name="フローチャート : 判断 300"/>
        <xdr:cNvSpPr/>
      </xdr:nvSpPr>
      <xdr:spPr>
        <a:xfrm>
          <a:off x="8699500" y="598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104484</xdr:rowOff>
    </xdr:from>
    <xdr:ext cx="469744" cy="259045"/>
    <xdr:sp macro="" textlink="">
      <xdr:nvSpPr>
        <xdr:cNvPr id="302" name="テキスト ボックス 301"/>
        <xdr:cNvSpPr txBox="1"/>
      </xdr:nvSpPr>
      <xdr:spPr>
        <a:xfrm>
          <a:off x="8515427" y="576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2,289</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16256</xdr:rowOff>
    </xdr:from>
    <xdr:to>
      <xdr:col>11</xdr:col>
      <xdr:colOff>307975</xdr:colOff>
      <xdr:row>36</xdr:row>
      <xdr:rowOff>23114</xdr:rowOff>
    </xdr:to>
    <xdr:cxnSp macro="">
      <xdr:nvCxnSpPr>
        <xdr:cNvPr id="303" name="直線コネクタ 302"/>
        <xdr:cNvCxnSpPr/>
      </xdr:nvCxnSpPr>
      <xdr:spPr>
        <a:xfrm flipV="1">
          <a:off x="6972300" y="618845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33</xdr:row>
      <xdr:rowOff>126782</xdr:rowOff>
    </xdr:from>
    <xdr:to>
      <xdr:col>11</xdr:col>
      <xdr:colOff>358775</xdr:colOff>
      <xdr:row>34</xdr:row>
      <xdr:rowOff>56932</xdr:rowOff>
    </xdr:to>
    <xdr:sp macro="" textlink="">
      <xdr:nvSpPr>
        <xdr:cNvPr id="304" name="フローチャート : 判断 303"/>
        <xdr:cNvSpPr/>
      </xdr:nvSpPr>
      <xdr:spPr>
        <a:xfrm>
          <a:off x="7810500" y="578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73459</xdr:rowOff>
    </xdr:from>
    <xdr:ext cx="469744" cy="259045"/>
    <xdr:sp macro="" textlink="">
      <xdr:nvSpPr>
        <xdr:cNvPr id="305" name="テキスト ボックス 304"/>
        <xdr:cNvSpPr txBox="1"/>
      </xdr:nvSpPr>
      <xdr:spPr>
        <a:xfrm>
          <a:off x="7626427" y="555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2,909</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77796</xdr:rowOff>
    </xdr:from>
    <xdr:to>
      <xdr:col>10</xdr:col>
      <xdr:colOff>155575</xdr:colOff>
      <xdr:row>34</xdr:row>
      <xdr:rowOff>7946</xdr:rowOff>
    </xdr:to>
    <xdr:sp macro="" textlink="">
      <xdr:nvSpPr>
        <xdr:cNvPr id="306" name="フローチャート : 判断 305"/>
        <xdr:cNvSpPr/>
      </xdr:nvSpPr>
      <xdr:spPr>
        <a:xfrm>
          <a:off x="6921500" y="573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24473</xdr:rowOff>
    </xdr:from>
    <xdr:ext cx="469744" cy="259045"/>
    <xdr:sp macro="" textlink="">
      <xdr:nvSpPr>
        <xdr:cNvPr id="307" name="テキスト ボックス 306"/>
        <xdr:cNvSpPr txBox="1"/>
      </xdr:nvSpPr>
      <xdr:spPr>
        <a:xfrm>
          <a:off x="6737427" y="551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55916</xdr:rowOff>
    </xdr:from>
    <xdr:to>
      <xdr:col>15</xdr:col>
      <xdr:colOff>231775</xdr:colOff>
      <xdr:row>38</xdr:row>
      <xdr:rowOff>157516</xdr:rowOff>
    </xdr:to>
    <xdr:sp macro="" textlink="">
      <xdr:nvSpPr>
        <xdr:cNvPr id="313" name="円/楕円 312"/>
        <xdr:cNvSpPr/>
      </xdr:nvSpPr>
      <xdr:spPr>
        <a:xfrm>
          <a:off x="10426700" y="657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34343</xdr:rowOff>
    </xdr:from>
    <xdr:ext cx="378565" cy="259045"/>
    <xdr:sp macro="" textlink="">
      <xdr:nvSpPr>
        <xdr:cNvPr id="314" name="労働費該当値テキスト"/>
        <xdr:cNvSpPr txBox="1"/>
      </xdr:nvSpPr>
      <xdr:spPr>
        <a:xfrm>
          <a:off x="10528300" y="654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58529</xdr:rowOff>
    </xdr:from>
    <xdr:to>
      <xdr:col>14</xdr:col>
      <xdr:colOff>79375</xdr:colOff>
      <xdr:row>38</xdr:row>
      <xdr:rowOff>160129</xdr:rowOff>
    </xdr:to>
    <xdr:sp macro="" textlink="">
      <xdr:nvSpPr>
        <xdr:cNvPr id="315" name="円/楕円 314"/>
        <xdr:cNvSpPr/>
      </xdr:nvSpPr>
      <xdr:spPr>
        <a:xfrm>
          <a:off x="9588500" y="657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151256</xdr:rowOff>
    </xdr:from>
    <xdr:ext cx="378565" cy="259045"/>
    <xdr:sp macro="" textlink="">
      <xdr:nvSpPr>
        <xdr:cNvPr id="316" name="テキスト ボックス 315"/>
        <xdr:cNvSpPr txBox="1"/>
      </xdr:nvSpPr>
      <xdr:spPr>
        <a:xfrm>
          <a:off x="9450017" y="6666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60161</xdr:rowOff>
    </xdr:from>
    <xdr:to>
      <xdr:col>12</xdr:col>
      <xdr:colOff>561975</xdr:colOff>
      <xdr:row>38</xdr:row>
      <xdr:rowOff>161761</xdr:rowOff>
    </xdr:to>
    <xdr:sp macro="" textlink="">
      <xdr:nvSpPr>
        <xdr:cNvPr id="317" name="円/楕円 316"/>
        <xdr:cNvSpPr/>
      </xdr:nvSpPr>
      <xdr:spPr>
        <a:xfrm>
          <a:off x="8699500" y="657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152888</xdr:rowOff>
    </xdr:from>
    <xdr:ext cx="378565" cy="259045"/>
    <xdr:sp macro="" textlink="">
      <xdr:nvSpPr>
        <xdr:cNvPr id="318" name="テキスト ボックス 317"/>
        <xdr:cNvSpPr txBox="1"/>
      </xdr:nvSpPr>
      <xdr:spPr>
        <a:xfrm>
          <a:off x="8561017" y="666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136906</xdr:rowOff>
    </xdr:from>
    <xdr:to>
      <xdr:col>11</xdr:col>
      <xdr:colOff>358775</xdr:colOff>
      <xdr:row>36</xdr:row>
      <xdr:rowOff>67056</xdr:rowOff>
    </xdr:to>
    <xdr:sp macro="" textlink="">
      <xdr:nvSpPr>
        <xdr:cNvPr id="319" name="円/楕円 318"/>
        <xdr:cNvSpPr/>
      </xdr:nvSpPr>
      <xdr:spPr>
        <a:xfrm>
          <a:off x="7810500" y="613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58183</xdr:rowOff>
    </xdr:from>
    <xdr:ext cx="469744" cy="259045"/>
    <xdr:sp macro="" textlink="">
      <xdr:nvSpPr>
        <xdr:cNvPr id="320" name="テキスト ボックス 319"/>
        <xdr:cNvSpPr txBox="1"/>
      </xdr:nvSpPr>
      <xdr:spPr>
        <a:xfrm>
          <a:off x="7626427" y="623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1,828</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143764</xdr:rowOff>
    </xdr:from>
    <xdr:to>
      <xdr:col>10</xdr:col>
      <xdr:colOff>155575</xdr:colOff>
      <xdr:row>36</xdr:row>
      <xdr:rowOff>73914</xdr:rowOff>
    </xdr:to>
    <xdr:sp macro="" textlink="">
      <xdr:nvSpPr>
        <xdr:cNvPr id="321" name="円/楕円 320"/>
        <xdr:cNvSpPr/>
      </xdr:nvSpPr>
      <xdr:spPr>
        <a:xfrm>
          <a:off x="6921500" y="614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65041</xdr:rowOff>
    </xdr:from>
    <xdr:ext cx="469744" cy="259045"/>
    <xdr:sp macro="" textlink="">
      <xdr:nvSpPr>
        <xdr:cNvPr id="322" name="テキスト ボックス 321"/>
        <xdr:cNvSpPr txBox="1"/>
      </xdr:nvSpPr>
      <xdr:spPr>
        <a:xfrm>
          <a:off x="6737427" y="62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19266</xdr:rowOff>
    </xdr:from>
    <xdr:to>
      <xdr:col>15</xdr:col>
      <xdr:colOff>180340</xdr:colOff>
      <xdr:row>58</xdr:row>
      <xdr:rowOff>44191</xdr:rowOff>
    </xdr:to>
    <xdr:cxnSp macro="">
      <xdr:nvCxnSpPr>
        <xdr:cNvPr id="346" name="直線コネクタ 345"/>
        <xdr:cNvCxnSpPr/>
      </xdr:nvCxnSpPr>
      <xdr:spPr>
        <a:xfrm flipV="1">
          <a:off x="10475595" y="8591766"/>
          <a:ext cx="1270" cy="139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48018</xdr:rowOff>
    </xdr:from>
    <xdr:ext cx="534377" cy="259045"/>
    <xdr:sp macro="" textlink="">
      <xdr:nvSpPr>
        <xdr:cNvPr id="347" name="農林水産業費最小値テキスト"/>
        <xdr:cNvSpPr txBox="1"/>
      </xdr:nvSpPr>
      <xdr:spPr>
        <a:xfrm>
          <a:off x="10528300" y="999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22,534</a:t>
          </a:r>
          <a:endParaRPr kumimoji="1" lang="ja-JP" altLang="en-US" sz="1000" b="1">
            <a:latin typeface="ＭＳ Ｐゴシック"/>
          </a:endParaRPr>
        </a:p>
      </xdr:txBody>
    </xdr:sp>
    <xdr:clientData/>
  </xdr:oneCellAnchor>
  <xdr:twoCellAnchor>
    <xdr:from>
      <xdr:col>15</xdr:col>
      <xdr:colOff>92075</xdr:colOff>
      <xdr:row>58</xdr:row>
      <xdr:rowOff>44191</xdr:rowOff>
    </xdr:from>
    <xdr:to>
      <xdr:col>15</xdr:col>
      <xdr:colOff>269875</xdr:colOff>
      <xdr:row>58</xdr:row>
      <xdr:rowOff>44191</xdr:rowOff>
    </xdr:to>
    <xdr:cxnSp macro="">
      <xdr:nvCxnSpPr>
        <xdr:cNvPr id="348" name="直線コネクタ 347"/>
        <xdr:cNvCxnSpPr/>
      </xdr:nvCxnSpPr>
      <xdr:spPr>
        <a:xfrm>
          <a:off x="10388600" y="9988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137393</xdr:rowOff>
    </xdr:from>
    <xdr:ext cx="599010" cy="259045"/>
    <xdr:sp macro="" textlink="">
      <xdr:nvSpPr>
        <xdr:cNvPr id="349" name="農林水産業費最大値テキスト"/>
        <xdr:cNvSpPr txBox="1"/>
      </xdr:nvSpPr>
      <xdr:spPr>
        <a:xfrm>
          <a:off x="10528300" y="836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205,805</a:t>
          </a:r>
          <a:endParaRPr kumimoji="1" lang="ja-JP" altLang="en-US" sz="1000" b="1">
            <a:latin typeface="ＭＳ Ｐゴシック"/>
          </a:endParaRPr>
        </a:p>
      </xdr:txBody>
    </xdr:sp>
    <xdr:clientData/>
  </xdr:oneCellAnchor>
  <xdr:twoCellAnchor>
    <xdr:from>
      <xdr:col>15</xdr:col>
      <xdr:colOff>92075</xdr:colOff>
      <xdr:row>50</xdr:row>
      <xdr:rowOff>19266</xdr:rowOff>
    </xdr:from>
    <xdr:to>
      <xdr:col>15</xdr:col>
      <xdr:colOff>269875</xdr:colOff>
      <xdr:row>50</xdr:row>
      <xdr:rowOff>19266</xdr:rowOff>
    </xdr:to>
    <xdr:cxnSp macro="">
      <xdr:nvCxnSpPr>
        <xdr:cNvPr id="350" name="直線コネクタ 349"/>
        <xdr:cNvCxnSpPr/>
      </xdr:nvCxnSpPr>
      <xdr:spPr>
        <a:xfrm>
          <a:off x="10388600" y="859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20134</xdr:rowOff>
    </xdr:from>
    <xdr:to>
      <xdr:col>15</xdr:col>
      <xdr:colOff>180975</xdr:colOff>
      <xdr:row>57</xdr:row>
      <xdr:rowOff>98796</xdr:rowOff>
    </xdr:to>
    <xdr:cxnSp macro="">
      <xdr:nvCxnSpPr>
        <xdr:cNvPr id="351" name="直線コネクタ 350"/>
        <xdr:cNvCxnSpPr/>
      </xdr:nvCxnSpPr>
      <xdr:spPr>
        <a:xfrm flipV="1">
          <a:off x="9639300" y="9621334"/>
          <a:ext cx="838200" cy="25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2922</xdr:rowOff>
    </xdr:from>
    <xdr:ext cx="534377" cy="259045"/>
    <xdr:sp macro="" textlink="">
      <xdr:nvSpPr>
        <xdr:cNvPr id="352" name="農林水産業費平均値テキスト"/>
        <xdr:cNvSpPr txBox="1"/>
      </xdr:nvSpPr>
      <xdr:spPr>
        <a:xfrm>
          <a:off x="10528300" y="9604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63,452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24495</xdr:rowOff>
    </xdr:from>
    <xdr:to>
      <xdr:col>15</xdr:col>
      <xdr:colOff>231775</xdr:colOff>
      <xdr:row>56</xdr:row>
      <xdr:rowOff>126095</xdr:rowOff>
    </xdr:to>
    <xdr:sp macro="" textlink="">
      <xdr:nvSpPr>
        <xdr:cNvPr id="353" name="フローチャート : 判断 352"/>
        <xdr:cNvSpPr/>
      </xdr:nvSpPr>
      <xdr:spPr>
        <a:xfrm>
          <a:off x="10426700" y="96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29781</xdr:rowOff>
    </xdr:from>
    <xdr:to>
      <xdr:col>14</xdr:col>
      <xdr:colOff>28575</xdr:colOff>
      <xdr:row>57</xdr:row>
      <xdr:rowOff>98796</xdr:rowOff>
    </xdr:to>
    <xdr:cxnSp macro="">
      <xdr:nvCxnSpPr>
        <xdr:cNvPr id="354" name="直線コネクタ 353"/>
        <xdr:cNvCxnSpPr/>
      </xdr:nvCxnSpPr>
      <xdr:spPr>
        <a:xfrm>
          <a:off x="8750300" y="9802431"/>
          <a:ext cx="889000" cy="6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47196</xdr:rowOff>
    </xdr:from>
    <xdr:to>
      <xdr:col>14</xdr:col>
      <xdr:colOff>79375</xdr:colOff>
      <xdr:row>56</xdr:row>
      <xdr:rowOff>148796</xdr:rowOff>
    </xdr:to>
    <xdr:sp macro="" textlink="">
      <xdr:nvSpPr>
        <xdr:cNvPr id="355" name="フローチャート : 判断 354"/>
        <xdr:cNvSpPr/>
      </xdr:nvSpPr>
      <xdr:spPr>
        <a:xfrm>
          <a:off x="9588500" y="964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165323</xdr:rowOff>
    </xdr:from>
    <xdr:ext cx="534377" cy="259045"/>
    <xdr:sp macro="" textlink="">
      <xdr:nvSpPr>
        <xdr:cNvPr id="356" name="テキスト ボックス 355"/>
        <xdr:cNvSpPr txBox="1"/>
      </xdr:nvSpPr>
      <xdr:spPr>
        <a:xfrm>
          <a:off x="9372111" y="942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60,473</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27716</xdr:rowOff>
    </xdr:from>
    <xdr:to>
      <xdr:col>12</xdr:col>
      <xdr:colOff>511175</xdr:colOff>
      <xdr:row>57</xdr:row>
      <xdr:rowOff>29781</xdr:rowOff>
    </xdr:to>
    <xdr:cxnSp macro="">
      <xdr:nvCxnSpPr>
        <xdr:cNvPr id="357" name="直線コネクタ 356"/>
        <xdr:cNvCxnSpPr/>
      </xdr:nvCxnSpPr>
      <xdr:spPr>
        <a:xfrm>
          <a:off x="7861300" y="9628916"/>
          <a:ext cx="889000" cy="17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33564</xdr:rowOff>
    </xdr:from>
    <xdr:to>
      <xdr:col>12</xdr:col>
      <xdr:colOff>561975</xdr:colOff>
      <xdr:row>56</xdr:row>
      <xdr:rowOff>135164</xdr:rowOff>
    </xdr:to>
    <xdr:sp macro="" textlink="">
      <xdr:nvSpPr>
        <xdr:cNvPr id="358" name="フローチャート : 判断 357"/>
        <xdr:cNvSpPr/>
      </xdr:nvSpPr>
      <xdr:spPr>
        <a:xfrm>
          <a:off x="8699500" y="96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151691</xdr:rowOff>
    </xdr:from>
    <xdr:ext cx="534377" cy="259045"/>
    <xdr:sp macro="" textlink="">
      <xdr:nvSpPr>
        <xdr:cNvPr id="359" name="テキスト ボックス 358"/>
        <xdr:cNvSpPr txBox="1"/>
      </xdr:nvSpPr>
      <xdr:spPr>
        <a:xfrm>
          <a:off x="8483111" y="94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62,262</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27716</xdr:rowOff>
    </xdr:from>
    <xdr:to>
      <xdr:col>11</xdr:col>
      <xdr:colOff>307975</xdr:colOff>
      <xdr:row>57</xdr:row>
      <xdr:rowOff>17232</xdr:rowOff>
    </xdr:to>
    <xdr:cxnSp macro="">
      <xdr:nvCxnSpPr>
        <xdr:cNvPr id="360" name="直線コネクタ 359"/>
        <xdr:cNvCxnSpPr/>
      </xdr:nvCxnSpPr>
      <xdr:spPr>
        <a:xfrm flipV="1">
          <a:off x="6972300" y="9628916"/>
          <a:ext cx="889000" cy="16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28222</xdr:rowOff>
    </xdr:from>
    <xdr:to>
      <xdr:col>11</xdr:col>
      <xdr:colOff>358775</xdr:colOff>
      <xdr:row>56</xdr:row>
      <xdr:rowOff>129822</xdr:rowOff>
    </xdr:to>
    <xdr:sp macro="" textlink="">
      <xdr:nvSpPr>
        <xdr:cNvPr id="361" name="フローチャート : 判断 360"/>
        <xdr:cNvSpPr/>
      </xdr:nvSpPr>
      <xdr:spPr>
        <a:xfrm>
          <a:off x="7810500" y="96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120949</xdr:rowOff>
    </xdr:from>
    <xdr:ext cx="534377" cy="259045"/>
    <xdr:sp macro="" textlink="">
      <xdr:nvSpPr>
        <xdr:cNvPr id="362" name="テキスト ボックス 361"/>
        <xdr:cNvSpPr txBox="1"/>
      </xdr:nvSpPr>
      <xdr:spPr>
        <a:xfrm>
          <a:off x="7594111" y="972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62,963</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69400</xdr:rowOff>
    </xdr:from>
    <xdr:to>
      <xdr:col>10</xdr:col>
      <xdr:colOff>155575</xdr:colOff>
      <xdr:row>56</xdr:row>
      <xdr:rowOff>171000</xdr:rowOff>
    </xdr:to>
    <xdr:sp macro="" textlink="">
      <xdr:nvSpPr>
        <xdr:cNvPr id="363" name="フローチャート : 判断 362"/>
        <xdr:cNvSpPr/>
      </xdr:nvSpPr>
      <xdr:spPr>
        <a:xfrm>
          <a:off x="6921500" y="96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16077</xdr:rowOff>
    </xdr:from>
    <xdr:ext cx="534377" cy="259045"/>
    <xdr:sp macro="" textlink="">
      <xdr:nvSpPr>
        <xdr:cNvPr id="364" name="テキスト ボックス 363"/>
        <xdr:cNvSpPr txBox="1"/>
      </xdr:nvSpPr>
      <xdr:spPr>
        <a:xfrm>
          <a:off x="6705111" y="944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57,559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140784</xdr:rowOff>
    </xdr:from>
    <xdr:to>
      <xdr:col>15</xdr:col>
      <xdr:colOff>231775</xdr:colOff>
      <xdr:row>56</xdr:row>
      <xdr:rowOff>70934</xdr:rowOff>
    </xdr:to>
    <xdr:sp macro="" textlink="">
      <xdr:nvSpPr>
        <xdr:cNvPr id="370" name="円/楕円 369"/>
        <xdr:cNvSpPr/>
      </xdr:nvSpPr>
      <xdr:spPr>
        <a:xfrm>
          <a:off x="10426700" y="957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163661</xdr:rowOff>
    </xdr:from>
    <xdr:ext cx="534377" cy="259045"/>
    <xdr:sp macro="" textlink="">
      <xdr:nvSpPr>
        <xdr:cNvPr id="371" name="農林水産業費該当値テキスト"/>
        <xdr:cNvSpPr txBox="1"/>
      </xdr:nvSpPr>
      <xdr:spPr>
        <a:xfrm>
          <a:off x="10528300" y="942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70,691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47996</xdr:rowOff>
    </xdr:from>
    <xdr:to>
      <xdr:col>14</xdr:col>
      <xdr:colOff>79375</xdr:colOff>
      <xdr:row>57</xdr:row>
      <xdr:rowOff>149596</xdr:rowOff>
    </xdr:to>
    <xdr:sp macro="" textlink="">
      <xdr:nvSpPr>
        <xdr:cNvPr id="372" name="円/楕円 371"/>
        <xdr:cNvSpPr/>
      </xdr:nvSpPr>
      <xdr:spPr>
        <a:xfrm>
          <a:off x="9588500" y="982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140723</xdr:rowOff>
    </xdr:from>
    <xdr:ext cx="534377" cy="259045"/>
    <xdr:sp macro="" textlink="">
      <xdr:nvSpPr>
        <xdr:cNvPr id="373" name="テキスト ボックス 372"/>
        <xdr:cNvSpPr txBox="1"/>
      </xdr:nvSpPr>
      <xdr:spPr>
        <a:xfrm>
          <a:off x="9372111" y="991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37,868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150431</xdr:rowOff>
    </xdr:from>
    <xdr:to>
      <xdr:col>12</xdr:col>
      <xdr:colOff>561975</xdr:colOff>
      <xdr:row>57</xdr:row>
      <xdr:rowOff>80581</xdr:rowOff>
    </xdr:to>
    <xdr:sp macro="" textlink="">
      <xdr:nvSpPr>
        <xdr:cNvPr id="374" name="円/楕円 373"/>
        <xdr:cNvSpPr/>
      </xdr:nvSpPr>
      <xdr:spPr>
        <a:xfrm>
          <a:off x="8699500" y="975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71708</xdr:rowOff>
    </xdr:from>
    <xdr:ext cx="534377" cy="259045"/>
    <xdr:sp macro="" textlink="">
      <xdr:nvSpPr>
        <xdr:cNvPr id="375" name="テキスト ボックス 374"/>
        <xdr:cNvSpPr txBox="1"/>
      </xdr:nvSpPr>
      <xdr:spPr>
        <a:xfrm>
          <a:off x="8483111" y="984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46,925</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148366</xdr:rowOff>
    </xdr:from>
    <xdr:to>
      <xdr:col>11</xdr:col>
      <xdr:colOff>358775</xdr:colOff>
      <xdr:row>56</xdr:row>
      <xdr:rowOff>78516</xdr:rowOff>
    </xdr:to>
    <xdr:sp macro="" textlink="">
      <xdr:nvSpPr>
        <xdr:cNvPr id="376" name="円/楕円 375"/>
        <xdr:cNvSpPr/>
      </xdr:nvSpPr>
      <xdr:spPr>
        <a:xfrm>
          <a:off x="7810500" y="957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95043</xdr:rowOff>
    </xdr:from>
    <xdr:ext cx="534377" cy="259045"/>
    <xdr:sp macro="" textlink="">
      <xdr:nvSpPr>
        <xdr:cNvPr id="377" name="テキスト ボックス 376"/>
        <xdr:cNvSpPr txBox="1"/>
      </xdr:nvSpPr>
      <xdr:spPr>
        <a:xfrm>
          <a:off x="7594111" y="935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69,696</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137882</xdr:rowOff>
    </xdr:from>
    <xdr:to>
      <xdr:col>10</xdr:col>
      <xdr:colOff>155575</xdr:colOff>
      <xdr:row>57</xdr:row>
      <xdr:rowOff>68032</xdr:rowOff>
    </xdr:to>
    <xdr:sp macro="" textlink="">
      <xdr:nvSpPr>
        <xdr:cNvPr id="378" name="円/楕円 377"/>
        <xdr:cNvSpPr/>
      </xdr:nvSpPr>
      <xdr:spPr>
        <a:xfrm>
          <a:off x="6921500" y="973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59159</xdr:rowOff>
    </xdr:from>
    <xdr:ext cx="534377" cy="259045"/>
    <xdr:sp macro="" textlink="">
      <xdr:nvSpPr>
        <xdr:cNvPr id="379" name="テキスト ボックス 378"/>
        <xdr:cNvSpPr txBox="1"/>
      </xdr:nvSpPr>
      <xdr:spPr>
        <a:xfrm>
          <a:off x="6705111" y="983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48,572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141554</xdr:rowOff>
    </xdr:from>
    <xdr:to>
      <xdr:col>15</xdr:col>
      <xdr:colOff>180340</xdr:colOff>
      <xdr:row>79</xdr:row>
      <xdr:rowOff>14897</xdr:rowOff>
    </xdr:to>
    <xdr:cxnSp macro="">
      <xdr:nvCxnSpPr>
        <xdr:cNvPr id="403" name="直線コネクタ 402"/>
        <xdr:cNvCxnSpPr/>
      </xdr:nvCxnSpPr>
      <xdr:spPr>
        <a:xfrm flipV="1">
          <a:off x="10475595" y="11971604"/>
          <a:ext cx="1270" cy="1587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18724</xdr:rowOff>
    </xdr:from>
    <xdr:ext cx="469744" cy="259045"/>
    <xdr:sp macro="" textlink="">
      <xdr:nvSpPr>
        <xdr:cNvPr id="404" name="商工費最小値テキスト"/>
        <xdr:cNvSpPr txBox="1"/>
      </xdr:nvSpPr>
      <xdr:spPr>
        <a:xfrm>
          <a:off x="10528300" y="1356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2,327</a:t>
          </a:r>
          <a:endParaRPr kumimoji="1" lang="ja-JP" altLang="en-US" sz="1000" b="1">
            <a:latin typeface="ＭＳ Ｐゴシック"/>
          </a:endParaRPr>
        </a:p>
      </xdr:txBody>
    </xdr:sp>
    <xdr:clientData/>
  </xdr:oneCellAnchor>
  <xdr:twoCellAnchor>
    <xdr:from>
      <xdr:col>15</xdr:col>
      <xdr:colOff>92075</xdr:colOff>
      <xdr:row>79</xdr:row>
      <xdr:rowOff>14897</xdr:rowOff>
    </xdr:from>
    <xdr:to>
      <xdr:col>15</xdr:col>
      <xdr:colOff>269875</xdr:colOff>
      <xdr:row>79</xdr:row>
      <xdr:rowOff>14897</xdr:rowOff>
    </xdr:to>
    <xdr:cxnSp macro="">
      <xdr:nvCxnSpPr>
        <xdr:cNvPr id="405" name="直線コネクタ 404"/>
        <xdr:cNvCxnSpPr/>
      </xdr:nvCxnSpPr>
      <xdr:spPr>
        <a:xfrm>
          <a:off x="10388600" y="1355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88231</xdr:rowOff>
    </xdr:from>
    <xdr:ext cx="599010" cy="259045"/>
    <xdr:sp macro="" textlink="">
      <xdr:nvSpPr>
        <xdr:cNvPr id="406" name="商工費最大値テキスト"/>
        <xdr:cNvSpPr txBox="1"/>
      </xdr:nvSpPr>
      <xdr:spPr>
        <a:xfrm>
          <a:off x="10528300" y="1174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127,354</a:t>
          </a:r>
          <a:endParaRPr kumimoji="1" lang="ja-JP" altLang="en-US" sz="1000" b="1">
            <a:latin typeface="ＭＳ Ｐゴシック"/>
          </a:endParaRPr>
        </a:p>
      </xdr:txBody>
    </xdr:sp>
    <xdr:clientData/>
  </xdr:oneCellAnchor>
  <xdr:twoCellAnchor>
    <xdr:from>
      <xdr:col>15</xdr:col>
      <xdr:colOff>92075</xdr:colOff>
      <xdr:row>69</xdr:row>
      <xdr:rowOff>141554</xdr:rowOff>
    </xdr:from>
    <xdr:to>
      <xdr:col>15</xdr:col>
      <xdr:colOff>269875</xdr:colOff>
      <xdr:row>69</xdr:row>
      <xdr:rowOff>141554</xdr:rowOff>
    </xdr:to>
    <xdr:cxnSp macro="">
      <xdr:nvCxnSpPr>
        <xdr:cNvPr id="407" name="直線コネクタ 406"/>
        <xdr:cNvCxnSpPr/>
      </xdr:nvCxnSpPr>
      <xdr:spPr>
        <a:xfrm>
          <a:off x="10388600" y="1197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83604</xdr:rowOff>
    </xdr:from>
    <xdr:to>
      <xdr:col>15</xdr:col>
      <xdr:colOff>180975</xdr:colOff>
      <xdr:row>78</xdr:row>
      <xdr:rowOff>85534</xdr:rowOff>
    </xdr:to>
    <xdr:cxnSp macro="">
      <xdr:nvCxnSpPr>
        <xdr:cNvPr id="408" name="直線コネクタ 407"/>
        <xdr:cNvCxnSpPr/>
      </xdr:nvCxnSpPr>
      <xdr:spPr>
        <a:xfrm>
          <a:off x="9639300" y="13456704"/>
          <a:ext cx="8382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96626</xdr:rowOff>
    </xdr:from>
    <xdr:ext cx="534377" cy="259045"/>
    <xdr:sp macro="" textlink="">
      <xdr:nvSpPr>
        <xdr:cNvPr id="409" name="商工費平均値テキスト"/>
        <xdr:cNvSpPr txBox="1"/>
      </xdr:nvSpPr>
      <xdr:spPr>
        <a:xfrm>
          <a:off x="10528300" y="13126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20,693</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73749</xdr:rowOff>
    </xdr:from>
    <xdr:to>
      <xdr:col>15</xdr:col>
      <xdr:colOff>231775</xdr:colOff>
      <xdr:row>78</xdr:row>
      <xdr:rowOff>3899</xdr:rowOff>
    </xdr:to>
    <xdr:sp macro="" textlink="">
      <xdr:nvSpPr>
        <xdr:cNvPr id="410" name="フローチャート : 判断 409"/>
        <xdr:cNvSpPr/>
      </xdr:nvSpPr>
      <xdr:spPr>
        <a:xfrm>
          <a:off x="10426700" y="132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83604</xdr:rowOff>
    </xdr:from>
    <xdr:to>
      <xdr:col>14</xdr:col>
      <xdr:colOff>28575</xdr:colOff>
      <xdr:row>78</xdr:row>
      <xdr:rowOff>113145</xdr:rowOff>
    </xdr:to>
    <xdr:cxnSp macro="">
      <xdr:nvCxnSpPr>
        <xdr:cNvPr id="411" name="直線コネクタ 410"/>
        <xdr:cNvCxnSpPr/>
      </xdr:nvCxnSpPr>
      <xdr:spPr>
        <a:xfrm flipV="1">
          <a:off x="8750300" y="13456704"/>
          <a:ext cx="889000" cy="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6223</xdr:rowOff>
    </xdr:from>
    <xdr:to>
      <xdr:col>14</xdr:col>
      <xdr:colOff>79375</xdr:colOff>
      <xdr:row>77</xdr:row>
      <xdr:rowOff>107823</xdr:rowOff>
    </xdr:to>
    <xdr:sp macro="" textlink="">
      <xdr:nvSpPr>
        <xdr:cNvPr id="412" name="フローチャート : 判断 411"/>
        <xdr:cNvSpPr/>
      </xdr:nvSpPr>
      <xdr:spPr>
        <a:xfrm>
          <a:off x="9588500" y="1320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124350</xdr:rowOff>
    </xdr:from>
    <xdr:ext cx="534377" cy="259045"/>
    <xdr:sp macro="" textlink="">
      <xdr:nvSpPr>
        <xdr:cNvPr id="413" name="テキスト ボックス 412"/>
        <xdr:cNvSpPr txBox="1"/>
      </xdr:nvSpPr>
      <xdr:spPr>
        <a:xfrm>
          <a:off x="9372111" y="1298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26,010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113145</xdr:rowOff>
    </xdr:from>
    <xdr:to>
      <xdr:col>12</xdr:col>
      <xdr:colOff>511175</xdr:colOff>
      <xdr:row>78</xdr:row>
      <xdr:rowOff>124740</xdr:rowOff>
    </xdr:to>
    <xdr:cxnSp macro="">
      <xdr:nvCxnSpPr>
        <xdr:cNvPr id="414" name="直線コネクタ 413"/>
        <xdr:cNvCxnSpPr/>
      </xdr:nvCxnSpPr>
      <xdr:spPr>
        <a:xfrm flipV="1">
          <a:off x="7861300" y="13486245"/>
          <a:ext cx="889000" cy="1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86195</xdr:rowOff>
    </xdr:from>
    <xdr:to>
      <xdr:col>12</xdr:col>
      <xdr:colOff>561975</xdr:colOff>
      <xdr:row>78</xdr:row>
      <xdr:rowOff>16345</xdr:rowOff>
    </xdr:to>
    <xdr:sp macro="" textlink="">
      <xdr:nvSpPr>
        <xdr:cNvPr id="415" name="フローチャート : 判断 414"/>
        <xdr:cNvSpPr/>
      </xdr:nvSpPr>
      <xdr:spPr>
        <a:xfrm>
          <a:off x="8699500" y="1328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32872</xdr:rowOff>
    </xdr:from>
    <xdr:ext cx="534377" cy="259045"/>
    <xdr:sp macro="" textlink="">
      <xdr:nvSpPr>
        <xdr:cNvPr id="416" name="テキスト ボックス 415"/>
        <xdr:cNvSpPr txBox="1"/>
      </xdr:nvSpPr>
      <xdr:spPr>
        <a:xfrm>
          <a:off x="8483111" y="1306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19,713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119190</xdr:rowOff>
    </xdr:from>
    <xdr:to>
      <xdr:col>11</xdr:col>
      <xdr:colOff>307975</xdr:colOff>
      <xdr:row>78</xdr:row>
      <xdr:rowOff>124740</xdr:rowOff>
    </xdr:to>
    <xdr:cxnSp macro="">
      <xdr:nvCxnSpPr>
        <xdr:cNvPr id="417" name="直線コネクタ 416"/>
        <xdr:cNvCxnSpPr/>
      </xdr:nvCxnSpPr>
      <xdr:spPr>
        <a:xfrm>
          <a:off x="6972300" y="13492290"/>
          <a:ext cx="889000" cy="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108293</xdr:rowOff>
    </xdr:from>
    <xdr:to>
      <xdr:col>11</xdr:col>
      <xdr:colOff>358775</xdr:colOff>
      <xdr:row>78</xdr:row>
      <xdr:rowOff>38443</xdr:rowOff>
    </xdr:to>
    <xdr:sp macro="" textlink="">
      <xdr:nvSpPr>
        <xdr:cNvPr id="418" name="フローチャート : 判断 417"/>
        <xdr:cNvSpPr/>
      </xdr:nvSpPr>
      <xdr:spPr>
        <a:xfrm>
          <a:off x="7810500" y="1330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54970</xdr:rowOff>
    </xdr:from>
    <xdr:ext cx="534377" cy="259045"/>
    <xdr:sp macro="" textlink="">
      <xdr:nvSpPr>
        <xdr:cNvPr id="419" name="テキスト ボックス 418"/>
        <xdr:cNvSpPr txBox="1"/>
      </xdr:nvSpPr>
      <xdr:spPr>
        <a:xfrm>
          <a:off x="7594111" y="1308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111113</xdr:rowOff>
    </xdr:from>
    <xdr:to>
      <xdr:col>10</xdr:col>
      <xdr:colOff>155575</xdr:colOff>
      <xdr:row>78</xdr:row>
      <xdr:rowOff>41263</xdr:rowOff>
    </xdr:to>
    <xdr:sp macro="" textlink="">
      <xdr:nvSpPr>
        <xdr:cNvPr id="420" name="フローチャート : 判断 419"/>
        <xdr:cNvSpPr/>
      </xdr:nvSpPr>
      <xdr:spPr>
        <a:xfrm>
          <a:off x="6921500" y="133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57790</xdr:rowOff>
    </xdr:from>
    <xdr:ext cx="534377" cy="259045"/>
    <xdr:sp macro="" textlink="">
      <xdr:nvSpPr>
        <xdr:cNvPr id="421" name="テキスト ボックス 420"/>
        <xdr:cNvSpPr txBox="1"/>
      </xdr:nvSpPr>
      <xdr:spPr>
        <a:xfrm>
          <a:off x="6705111" y="1308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17,751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34734</xdr:rowOff>
    </xdr:from>
    <xdr:to>
      <xdr:col>15</xdr:col>
      <xdr:colOff>231775</xdr:colOff>
      <xdr:row>78</xdr:row>
      <xdr:rowOff>136334</xdr:rowOff>
    </xdr:to>
    <xdr:sp macro="" textlink="">
      <xdr:nvSpPr>
        <xdr:cNvPr id="427" name="円/楕円 426"/>
        <xdr:cNvSpPr/>
      </xdr:nvSpPr>
      <xdr:spPr>
        <a:xfrm>
          <a:off x="10426700" y="1340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121111</xdr:rowOff>
    </xdr:from>
    <xdr:ext cx="534377" cy="259045"/>
    <xdr:sp macro="" textlink="">
      <xdr:nvSpPr>
        <xdr:cNvPr id="428" name="商工費該当値テキスト"/>
        <xdr:cNvSpPr txBox="1"/>
      </xdr:nvSpPr>
      <xdr:spPr>
        <a:xfrm>
          <a:off x="10528300" y="1332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10,265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32804</xdr:rowOff>
    </xdr:from>
    <xdr:to>
      <xdr:col>14</xdr:col>
      <xdr:colOff>79375</xdr:colOff>
      <xdr:row>78</xdr:row>
      <xdr:rowOff>134404</xdr:rowOff>
    </xdr:to>
    <xdr:sp macro="" textlink="">
      <xdr:nvSpPr>
        <xdr:cNvPr id="429" name="円/楕円 428"/>
        <xdr:cNvSpPr/>
      </xdr:nvSpPr>
      <xdr:spPr>
        <a:xfrm>
          <a:off x="9588500" y="1340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125531</xdr:rowOff>
    </xdr:from>
    <xdr:ext cx="534377" cy="259045"/>
    <xdr:sp macro="" textlink="">
      <xdr:nvSpPr>
        <xdr:cNvPr id="430" name="テキスト ボックス 429"/>
        <xdr:cNvSpPr txBox="1"/>
      </xdr:nvSpPr>
      <xdr:spPr>
        <a:xfrm>
          <a:off x="9372111" y="1349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62345</xdr:rowOff>
    </xdr:from>
    <xdr:to>
      <xdr:col>12</xdr:col>
      <xdr:colOff>561975</xdr:colOff>
      <xdr:row>78</xdr:row>
      <xdr:rowOff>163945</xdr:rowOff>
    </xdr:to>
    <xdr:sp macro="" textlink="">
      <xdr:nvSpPr>
        <xdr:cNvPr id="431" name="円/楕円 430"/>
        <xdr:cNvSpPr/>
      </xdr:nvSpPr>
      <xdr:spPr>
        <a:xfrm>
          <a:off x="8699500" y="134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155072</xdr:rowOff>
    </xdr:from>
    <xdr:ext cx="469744" cy="259045"/>
    <xdr:sp macro="" textlink="">
      <xdr:nvSpPr>
        <xdr:cNvPr id="432" name="テキスト ボックス 431"/>
        <xdr:cNvSpPr txBox="1"/>
      </xdr:nvSpPr>
      <xdr:spPr>
        <a:xfrm>
          <a:off x="8515427" y="1352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73940</xdr:rowOff>
    </xdr:from>
    <xdr:to>
      <xdr:col>11</xdr:col>
      <xdr:colOff>358775</xdr:colOff>
      <xdr:row>79</xdr:row>
      <xdr:rowOff>4090</xdr:rowOff>
    </xdr:to>
    <xdr:sp macro="" textlink="">
      <xdr:nvSpPr>
        <xdr:cNvPr id="433" name="円/楕円 432"/>
        <xdr:cNvSpPr/>
      </xdr:nvSpPr>
      <xdr:spPr>
        <a:xfrm>
          <a:off x="7810500" y="1344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166667</xdr:rowOff>
    </xdr:from>
    <xdr:ext cx="469744" cy="259045"/>
    <xdr:sp macro="" textlink="">
      <xdr:nvSpPr>
        <xdr:cNvPr id="434" name="テキスト ボックス 433"/>
        <xdr:cNvSpPr txBox="1"/>
      </xdr:nvSpPr>
      <xdr:spPr>
        <a:xfrm>
          <a:off x="7626427" y="1353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68390</xdr:rowOff>
    </xdr:from>
    <xdr:to>
      <xdr:col>10</xdr:col>
      <xdr:colOff>155575</xdr:colOff>
      <xdr:row>78</xdr:row>
      <xdr:rowOff>169990</xdr:rowOff>
    </xdr:to>
    <xdr:sp macro="" textlink="">
      <xdr:nvSpPr>
        <xdr:cNvPr id="435" name="円/楕円 434"/>
        <xdr:cNvSpPr/>
      </xdr:nvSpPr>
      <xdr:spPr>
        <a:xfrm>
          <a:off x="6921500" y="134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161117</xdr:rowOff>
    </xdr:from>
    <xdr:ext cx="469744" cy="259045"/>
    <xdr:sp macro="" textlink="">
      <xdr:nvSpPr>
        <xdr:cNvPr id="436" name="テキスト ボックス 435"/>
        <xdr:cNvSpPr txBox="1"/>
      </xdr:nvSpPr>
      <xdr:spPr>
        <a:xfrm>
          <a:off x="6737427" y="135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0" name="テキスト ボックス 44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2" name="テキスト ボックス 451"/>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4" name="テキスト ボックス 453"/>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6" name="テキスト ボックス 45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8" name="テキスト ボックス 45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92749</xdr:rowOff>
    </xdr:from>
    <xdr:to>
      <xdr:col>15</xdr:col>
      <xdr:colOff>180340</xdr:colOff>
      <xdr:row>99</xdr:row>
      <xdr:rowOff>27632</xdr:rowOff>
    </xdr:to>
    <xdr:cxnSp macro="">
      <xdr:nvCxnSpPr>
        <xdr:cNvPr id="460" name="直線コネクタ 459"/>
        <xdr:cNvCxnSpPr/>
      </xdr:nvCxnSpPr>
      <xdr:spPr>
        <a:xfrm flipV="1">
          <a:off x="10475595" y="15694699"/>
          <a:ext cx="1270" cy="1306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44250</xdr:rowOff>
    </xdr:from>
    <xdr:ext cx="534377" cy="259045"/>
    <xdr:sp macro="" textlink="">
      <xdr:nvSpPr>
        <xdr:cNvPr id="461" name="土木費最小値テキスト"/>
        <xdr:cNvSpPr txBox="1"/>
      </xdr:nvSpPr>
      <xdr:spPr>
        <a:xfrm>
          <a:off x="10528300" y="1701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22,071</a:t>
          </a:r>
          <a:endParaRPr kumimoji="1" lang="ja-JP" altLang="en-US" sz="1000" b="1">
            <a:latin typeface="ＭＳ Ｐゴシック"/>
          </a:endParaRPr>
        </a:p>
      </xdr:txBody>
    </xdr:sp>
    <xdr:clientData/>
  </xdr:oneCellAnchor>
  <xdr:twoCellAnchor>
    <xdr:from>
      <xdr:col>15</xdr:col>
      <xdr:colOff>92075</xdr:colOff>
      <xdr:row>99</xdr:row>
      <xdr:rowOff>27632</xdr:rowOff>
    </xdr:from>
    <xdr:to>
      <xdr:col>15</xdr:col>
      <xdr:colOff>269875</xdr:colOff>
      <xdr:row>99</xdr:row>
      <xdr:rowOff>27632</xdr:rowOff>
    </xdr:to>
    <xdr:cxnSp macro="">
      <xdr:nvCxnSpPr>
        <xdr:cNvPr id="462" name="直線コネクタ 461"/>
        <xdr:cNvCxnSpPr/>
      </xdr:nvCxnSpPr>
      <xdr:spPr>
        <a:xfrm>
          <a:off x="10388600" y="1700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39426</xdr:rowOff>
    </xdr:from>
    <xdr:ext cx="690189" cy="259045"/>
    <xdr:sp macro="" textlink="">
      <xdr:nvSpPr>
        <xdr:cNvPr id="463" name="土木費最大値テキスト"/>
        <xdr:cNvSpPr txBox="1"/>
      </xdr:nvSpPr>
      <xdr:spPr>
        <a:xfrm>
          <a:off x="10528300" y="154699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1,736,614</a:t>
          </a:r>
          <a:endParaRPr kumimoji="1" lang="ja-JP" altLang="en-US" sz="1000" b="1">
            <a:latin typeface="ＭＳ Ｐゴシック"/>
          </a:endParaRPr>
        </a:p>
      </xdr:txBody>
    </xdr:sp>
    <xdr:clientData/>
  </xdr:oneCellAnchor>
  <xdr:twoCellAnchor>
    <xdr:from>
      <xdr:col>15</xdr:col>
      <xdr:colOff>92075</xdr:colOff>
      <xdr:row>91</xdr:row>
      <xdr:rowOff>92749</xdr:rowOff>
    </xdr:from>
    <xdr:to>
      <xdr:col>15</xdr:col>
      <xdr:colOff>269875</xdr:colOff>
      <xdr:row>91</xdr:row>
      <xdr:rowOff>92749</xdr:rowOff>
    </xdr:to>
    <xdr:cxnSp macro="">
      <xdr:nvCxnSpPr>
        <xdr:cNvPr id="464" name="直線コネクタ 463"/>
        <xdr:cNvCxnSpPr/>
      </xdr:nvCxnSpPr>
      <xdr:spPr>
        <a:xfrm>
          <a:off x="10388600" y="1569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162651</xdr:rowOff>
    </xdr:from>
    <xdr:to>
      <xdr:col>15</xdr:col>
      <xdr:colOff>180975</xdr:colOff>
      <xdr:row>99</xdr:row>
      <xdr:rowOff>7289</xdr:rowOff>
    </xdr:to>
    <xdr:cxnSp macro="">
      <xdr:nvCxnSpPr>
        <xdr:cNvPr id="465" name="直線コネクタ 464"/>
        <xdr:cNvCxnSpPr/>
      </xdr:nvCxnSpPr>
      <xdr:spPr>
        <a:xfrm>
          <a:off x="9639300" y="16964751"/>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133149</xdr:rowOff>
    </xdr:from>
    <xdr:ext cx="534377" cy="259045"/>
    <xdr:sp macro="" textlink="">
      <xdr:nvSpPr>
        <xdr:cNvPr id="466" name="土木費平均値テキスト"/>
        <xdr:cNvSpPr txBox="1"/>
      </xdr:nvSpPr>
      <xdr:spPr>
        <a:xfrm>
          <a:off x="10528300" y="16763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71,952</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110272</xdr:rowOff>
    </xdr:from>
    <xdr:to>
      <xdr:col>15</xdr:col>
      <xdr:colOff>231775</xdr:colOff>
      <xdr:row>99</xdr:row>
      <xdr:rowOff>40422</xdr:rowOff>
    </xdr:to>
    <xdr:sp macro="" textlink="">
      <xdr:nvSpPr>
        <xdr:cNvPr id="467" name="フローチャート : 判断 466"/>
        <xdr:cNvSpPr/>
      </xdr:nvSpPr>
      <xdr:spPr>
        <a:xfrm>
          <a:off x="10426700" y="1691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154105</xdr:rowOff>
    </xdr:from>
    <xdr:to>
      <xdr:col>14</xdr:col>
      <xdr:colOff>28575</xdr:colOff>
      <xdr:row>98</xdr:row>
      <xdr:rowOff>162651</xdr:rowOff>
    </xdr:to>
    <xdr:cxnSp macro="">
      <xdr:nvCxnSpPr>
        <xdr:cNvPr id="468" name="直線コネクタ 467"/>
        <xdr:cNvCxnSpPr/>
      </xdr:nvCxnSpPr>
      <xdr:spPr>
        <a:xfrm>
          <a:off x="8750300" y="16956205"/>
          <a:ext cx="889000" cy="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114795</xdr:rowOff>
    </xdr:from>
    <xdr:to>
      <xdr:col>14</xdr:col>
      <xdr:colOff>79375</xdr:colOff>
      <xdr:row>99</xdr:row>
      <xdr:rowOff>44945</xdr:rowOff>
    </xdr:to>
    <xdr:sp macro="" textlink="">
      <xdr:nvSpPr>
        <xdr:cNvPr id="469" name="フローチャート : 判断 468"/>
        <xdr:cNvSpPr/>
      </xdr:nvSpPr>
      <xdr:spPr>
        <a:xfrm>
          <a:off x="9588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36072</xdr:rowOff>
    </xdr:from>
    <xdr:ext cx="534377" cy="259045"/>
    <xdr:sp macro="" textlink="">
      <xdr:nvSpPr>
        <xdr:cNvPr id="470" name="テキスト ボックス 469"/>
        <xdr:cNvSpPr txBox="1"/>
      </xdr:nvSpPr>
      <xdr:spPr>
        <a:xfrm>
          <a:off x="9372111" y="170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154105</xdr:rowOff>
    </xdr:from>
    <xdr:to>
      <xdr:col>12</xdr:col>
      <xdr:colOff>511175</xdr:colOff>
      <xdr:row>98</xdr:row>
      <xdr:rowOff>155085</xdr:rowOff>
    </xdr:to>
    <xdr:cxnSp macro="">
      <xdr:nvCxnSpPr>
        <xdr:cNvPr id="471" name="直線コネクタ 470"/>
        <xdr:cNvCxnSpPr/>
      </xdr:nvCxnSpPr>
      <xdr:spPr>
        <a:xfrm flipV="1">
          <a:off x="7861300" y="16956205"/>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104990</xdr:rowOff>
    </xdr:from>
    <xdr:to>
      <xdr:col>12</xdr:col>
      <xdr:colOff>561975</xdr:colOff>
      <xdr:row>99</xdr:row>
      <xdr:rowOff>35140</xdr:rowOff>
    </xdr:to>
    <xdr:sp macro="" textlink="">
      <xdr:nvSpPr>
        <xdr:cNvPr id="472" name="フローチャート : 判断 471"/>
        <xdr:cNvSpPr/>
      </xdr:nvSpPr>
      <xdr:spPr>
        <a:xfrm>
          <a:off x="8699500" y="1690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26267</xdr:rowOff>
    </xdr:from>
    <xdr:ext cx="534377" cy="259045"/>
    <xdr:sp macro="" textlink="">
      <xdr:nvSpPr>
        <xdr:cNvPr id="473" name="テキスト ボックス 472"/>
        <xdr:cNvSpPr txBox="1"/>
      </xdr:nvSpPr>
      <xdr:spPr>
        <a:xfrm>
          <a:off x="8483111" y="169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78,884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155085</xdr:rowOff>
    </xdr:from>
    <xdr:to>
      <xdr:col>11</xdr:col>
      <xdr:colOff>307975</xdr:colOff>
      <xdr:row>98</xdr:row>
      <xdr:rowOff>167580</xdr:rowOff>
    </xdr:to>
    <xdr:cxnSp macro="">
      <xdr:nvCxnSpPr>
        <xdr:cNvPr id="474" name="直線コネクタ 473"/>
        <xdr:cNvCxnSpPr/>
      </xdr:nvCxnSpPr>
      <xdr:spPr>
        <a:xfrm flipV="1">
          <a:off x="6972300" y="16957185"/>
          <a:ext cx="889000" cy="1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106313</xdr:rowOff>
    </xdr:from>
    <xdr:to>
      <xdr:col>11</xdr:col>
      <xdr:colOff>358775</xdr:colOff>
      <xdr:row>99</xdr:row>
      <xdr:rowOff>36463</xdr:rowOff>
    </xdr:to>
    <xdr:sp macro="" textlink="">
      <xdr:nvSpPr>
        <xdr:cNvPr id="475" name="フローチャート : 判断 474"/>
        <xdr:cNvSpPr/>
      </xdr:nvSpPr>
      <xdr:spPr>
        <a:xfrm>
          <a:off x="7810500" y="16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27590</xdr:rowOff>
    </xdr:from>
    <xdr:ext cx="534377" cy="259045"/>
    <xdr:sp macro="" textlink="">
      <xdr:nvSpPr>
        <xdr:cNvPr id="476" name="テキスト ボックス 475"/>
        <xdr:cNvSpPr txBox="1"/>
      </xdr:nvSpPr>
      <xdr:spPr>
        <a:xfrm>
          <a:off x="7594111" y="1700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77,149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116691</xdr:rowOff>
    </xdr:from>
    <xdr:to>
      <xdr:col>10</xdr:col>
      <xdr:colOff>155575</xdr:colOff>
      <xdr:row>99</xdr:row>
      <xdr:rowOff>46841</xdr:rowOff>
    </xdr:to>
    <xdr:sp macro="" textlink="">
      <xdr:nvSpPr>
        <xdr:cNvPr id="477" name="フローチャート : 判断 476"/>
        <xdr:cNvSpPr/>
      </xdr:nvSpPr>
      <xdr:spPr>
        <a:xfrm>
          <a:off x="6921500" y="1691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63368</xdr:rowOff>
    </xdr:from>
    <xdr:ext cx="534377" cy="259045"/>
    <xdr:sp macro="" textlink="">
      <xdr:nvSpPr>
        <xdr:cNvPr id="478" name="テキスト ボックス 477"/>
        <xdr:cNvSpPr txBox="1"/>
      </xdr:nvSpPr>
      <xdr:spPr>
        <a:xfrm>
          <a:off x="6705111" y="1669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127939</xdr:rowOff>
    </xdr:from>
    <xdr:to>
      <xdr:col>15</xdr:col>
      <xdr:colOff>231775</xdr:colOff>
      <xdr:row>99</xdr:row>
      <xdr:rowOff>58089</xdr:rowOff>
    </xdr:to>
    <xdr:sp macro="" textlink="">
      <xdr:nvSpPr>
        <xdr:cNvPr id="484" name="円/楕円 483"/>
        <xdr:cNvSpPr/>
      </xdr:nvSpPr>
      <xdr:spPr>
        <a:xfrm>
          <a:off x="10426700" y="1693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88700</xdr:rowOff>
    </xdr:from>
    <xdr:ext cx="534377" cy="259045"/>
    <xdr:sp macro="" textlink="">
      <xdr:nvSpPr>
        <xdr:cNvPr id="485" name="土木費該当値テキスト"/>
        <xdr:cNvSpPr txBox="1"/>
      </xdr:nvSpPr>
      <xdr:spPr>
        <a:xfrm>
          <a:off x="10528300" y="1689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48,768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111851</xdr:rowOff>
    </xdr:from>
    <xdr:to>
      <xdr:col>14</xdr:col>
      <xdr:colOff>79375</xdr:colOff>
      <xdr:row>99</xdr:row>
      <xdr:rowOff>42001</xdr:rowOff>
    </xdr:to>
    <xdr:sp macro="" textlink="">
      <xdr:nvSpPr>
        <xdr:cNvPr id="486" name="円/楕円 485"/>
        <xdr:cNvSpPr/>
      </xdr:nvSpPr>
      <xdr:spPr>
        <a:xfrm>
          <a:off x="9588500" y="1691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58528</xdr:rowOff>
    </xdr:from>
    <xdr:ext cx="534377" cy="259045"/>
    <xdr:sp macro="" textlink="">
      <xdr:nvSpPr>
        <xdr:cNvPr id="487" name="テキスト ボックス 486"/>
        <xdr:cNvSpPr txBox="1"/>
      </xdr:nvSpPr>
      <xdr:spPr>
        <a:xfrm>
          <a:off x="9372111" y="1668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69,882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103305</xdr:rowOff>
    </xdr:from>
    <xdr:to>
      <xdr:col>12</xdr:col>
      <xdr:colOff>561975</xdr:colOff>
      <xdr:row>99</xdr:row>
      <xdr:rowOff>33455</xdr:rowOff>
    </xdr:to>
    <xdr:sp macro="" textlink="">
      <xdr:nvSpPr>
        <xdr:cNvPr id="488" name="円/楕円 487"/>
        <xdr:cNvSpPr/>
      </xdr:nvSpPr>
      <xdr:spPr>
        <a:xfrm>
          <a:off x="8699500" y="169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49982</xdr:rowOff>
    </xdr:from>
    <xdr:ext cx="534377" cy="259045"/>
    <xdr:sp macro="" textlink="">
      <xdr:nvSpPr>
        <xdr:cNvPr id="489" name="テキスト ボックス 488"/>
        <xdr:cNvSpPr txBox="1"/>
      </xdr:nvSpPr>
      <xdr:spPr>
        <a:xfrm>
          <a:off x="8483111" y="1668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81,096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104285</xdr:rowOff>
    </xdr:from>
    <xdr:to>
      <xdr:col>11</xdr:col>
      <xdr:colOff>358775</xdr:colOff>
      <xdr:row>99</xdr:row>
      <xdr:rowOff>34435</xdr:rowOff>
    </xdr:to>
    <xdr:sp macro="" textlink="">
      <xdr:nvSpPr>
        <xdr:cNvPr id="490" name="円/楕円 489"/>
        <xdr:cNvSpPr/>
      </xdr:nvSpPr>
      <xdr:spPr>
        <a:xfrm>
          <a:off x="7810500" y="1690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50962</xdr:rowOff>
    </xdr:from>
    <xdr:ext cx="534377" cy="259045"/>
    <xdr:sp macro="" textlink="">
      <xdr:nvSpPr>
        <xdr:cNvPr id="491" name="テキスト ボックス 490"/>
        <xdr:cNvSpPr txBox="1"/>
      </xdr:nvSpPr>
      <xdr:spPr>
        <a:xfrm>
          <a:off x="7594111" y="1668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79,809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116780</xdr:rowOff>
    </xdr:from>
    <xdr:to>
      <xdr:col>10</xdr:col>
      <xdr:colOff>155575</xdr:colOff>
      <xdr:row>99</xdr:row>
      <xdr:rowOff>46930</xdr:rowOff>
    </xdr:to>
    <xdr:sp macro="" textlink="">
      <xdr:nvSpPr>
        <xdr:cNvPr id="492" name="円/楕円 491"/>
        <xdr:cNvSpPr/>
      </xdr:nvSpPr>
      <xdr:spPr>
        <a:xfrm>
          <a:off x="6921500" y="1691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38057</xdr:rowOff>
    </xdr:from>
    <xdr:ext cx="534377" cy="259045"/>
    <xdr:sp macro="" textlink="">
      <xdr:nvSpPr>
        <xdr:cNvPr id="493" name="テキスト ボックス 492"/>
        <xdr:cNvSpPr txBox="1"/>
      </xdr:nvSpPr>
      <xdr:spPr>
        <a:xfrm>
          <a:off x="6705111" y="1701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5" name="テキスト ボックス 50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09" name="テキスト ボックス 50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11" name="テキスト ボックス 51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3" name="テキスト ボックス 51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5" name="テキスト ボックス 51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55876</xdr:rowOff>
    </xdr:from>
    <xdr:to>
      <xdr:col>23</xdr:col>
      <xdr:colOff>516889</xdr:colOff>
      <xdr:row>38</xdr:row>
      <xdr:rowOff>148975</xdr:rowOff>
    </xdr:to>
    <xdr:cxnSp macro="">
      <xdr:nvCxnSpPr>
        <xdr:cNvPr id="519" name="直線コネクタ 518"/>
        <xdr:cNvCxnSpPr/>
      </xdr:nvCxnSpPr>
      <xdr:spPr>
        <a:xfrm flipV="1">
          <a:off x="16317595" y="5370826"/>
          <a:ext cx="1269" cy="129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152802</xdr:rowOff>
    </xdr:from>
    <xdr:ext cx="534377" cy="259045"/>
    <xdr:sp macro="" textlink="">
      <xdr:nvSpPr>
        <xdr:cNvPr id="520" name="消防費最小値テキスト"/>
        <xdr:cNvSpPr txBox="1"/>
      </xdr:nvSpPr>
      <xdr:spPr>
        <a:xfrm>
          <a:off x="16370300" y="666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18,580</a:t>
          </a:r>
          <a:endParaRPr kumimoji="1" lang="ja-JP" altLang="en-US" sz="1000" b="1">
            <a:latin typeface="ＭＳ Ｐゴシック"/>
          </a:endParaRPr>
        </a:p>
      </xdr:txBody>
    </xdr:sp>
    <xdr:clientData/>
  </xdr:oneCellAnchor>
  <xdr:twoCellAnchor>
    <xdr:from>
      <xdr:col>23</xdr:col>
      <xdr:colOff>428625</xdr:colOff>
      <xdr:row>38</xdr:row>
      <xdr:rowOff>148975</xdr:rowOff>
    </xdr:from>
    <xdr:to>
      <xdr:col>23</xdr:col>
      <xdr:colOff>606425</xdr:colOff>
      <xdr:row>38</xdr:row>
      <xdr:rowOff>148975</xdr:rowOff>
    </xdr:to>
    <xdr:cxnSp macro="">
      <xdr:nvCxnSpPr>
        <xdr:cNvPr id="521" name="直線コネクタ 520"/>
        <xdr:cNvCxnSpPr/>
      </xdr:nvCxnSpPr>
      <xdr:spPr>
        <a:xfrm>
          <a:off x="16230600" y="66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2553</xdr:rowOff>
    </xdr:from>
    <xdr:ext cx="599010" cy="259045"/>
    <xdr:sp macro="" textlink="">
      <xdr:nvSpPr>
        <xdr:cNvPr id="522" name="消防費最大値テキスト"/>
        <xdr:cNvSpPr txBox="1"/>
      </xdr:nvSpPr>
      <xdr:spPr>
        <a:xfrm>
          <a:off x="16370300" y="514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216,584</a:t>
          </a:r>
          <a:endParaRPr kumimoji="1" lang="ja-JP" altLang="en-US" sz="1000" b="1">
            <a:latin typeface="ＭＳ Ｐゴシック"/>
          </a:endParaRPr>
        </a:p>
      </xdr:txBody>
    </xdr:sp>
    <xdr:clientData/>
  </xdr:oneCellAnchor>
  <xdr:twoCellAnchor>
    <xdr:from>
      <xdr:col>23</xdr:col>
      <xdr:colOff>428625</xdr:colOff>
      <xdr:row>31</xdr:row>
      <xdr:rowOff>55876</xdr:rowOff>
    </xdr:from>
    <xdr:to>
      <xdr:col>23</xdr:col>
      <xdr:colOff>606425</xdr:colOff>
      <xdr:row>31</xdr:row>
      <xdr:rowOff>55876</xdr:rowOff>
    </xdr:to>
    <xdr:cxnSp macro="">
      <xdr:nvCxnSpPr>
        <xdr:cNvPr id="523" name="直線コネクタ 522"/>
        <xdr:cNvCxnSpPr/>
      </xdr:nvCxnSpPr>
      <xdr:spPr>
        <a:xfrm>
          <a:off x="16230600" y="537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28803</xdr:rowOff>
    </xdr:from>
    <xdr:to>
      <xdr:col>23</xdr:col>
      <xdr:colOff>517525</xdr:colOff>
      <xdr:row>38</xdr:row>
      <xdr:rowOff>67156</xdr:rowOff>
    </xdr:to>
    <xdr:cxnSp macro="">
      <xdr:nvCxnSpPr>
        <xdr:cNvPr id="524" name="直線コネクタ 523"/>
        <xdr:cNvCxnSpPr/>
      </xdr:nvCxnSpPr>
      <xdr:spPr>
        <a:xfrm>
          <a:off x="15481300" y="6543903"/>
          <a:ext cx="838200" cy="3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1481</xdr:rowOff>
    </xdr:from>
    <xdr:ext cx="534377" cy="259045"/>
    <xdr:sp macro="" textlink="">
      <xdr:nvSpPr>
        <xdr:cNvPr id="525" name="消防費平均値テキスト"/>
        <xdr:cNvSpPr txBox="1"/>
      </xdr:nvSpPr>
      <xdr:spPr>
        <a:xfrm>
          <a:off x="16370300" y="6345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36,887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150054</xdr:rowOff>
    </xdr:from>
    <xdr:to>
      <xdr:col>23</xdr:col>
      <xdr:colOff>568325</xdr:colOff>
      <xdr:row>38</xdr:row>
      <xdr:rowOff>80204</xdr:rowOff>
    </xdr:to>
    <xdr:sp macro="" textlink="">
      <xdr:nvSpPr>
        <xdr:cNvPr id="526" name="フローチャート : 判断 525"/>
        <xdr:cNvSpPr/>
      </xdr:nvSpPr>
      <xdr:spPr>
        <a:xfrm>
          <a:off x="16268700" y="649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28803</xdr:rowOff>
    </xdr:from>
    <xdr:to>
      <xdr:col>22</xdr:col>
      <xdr:colOff>365125</xdr:colOff>
      <xdr:row>38</xdr:row>
      <xdr:rowOff>97063</xdr:rowOff>
    </xdr:to>
    <xdr:cxnSp macro="">
      <xdr:nvCxnSpPr>
        <xdr:cNvPr id="527" name="直線コネクタ 526"/>
        <xdr:cNvCxnSpPr/>
      </xdr:nvCxnSpPr>
      <xdr:spPr>
        <a:xfrm flipV="1">
          <a:off x="14592300" y="6543903"/>
          <a:ext cx="889000" cy="6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1242</xdr:rowOff>
    </xdr:from>
    <xdr:to>
      <xdr:col>22</xdr:col>
      <xdr:colOff>415925</xdr:colOff>
      <xdr:row>38</xdr:row>
      <xdr:rowOff>102842</xdr:rowOff>
    </xdr:to>
    <xdr:sp macro="" textlink="">
      <xdr:nvSpPr>
        <xdr:cNvPr id="528" name="フローチャート : 判断 527"/>
        <xdr:cNvSpPr/>
      </xdr:nvSpPr>
      <xdr:spPr>
        <a:xfrm>
          <a:off x="15430500" y="651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93969</xdr:rowOff>
    </xdr:from>
    <xdr:ext cx="534377" cy="259045"/>
    <xdr:sp macro="" textlink="">
      <xdr:nvSpPr>
        <xdr:cNvPr id="529" name="テキスト ボックス 528"/>
        <xdr:cNvSpPr txBox="1"/>
      </xdr:nvSpPr>
      <xdr:spPr>
        <a:xfrm>
          <a:off x="15214111" y="660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33,421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97063</xdr:rowOff>
    </xdr:from>
    <xdr:to>
      <xdr:col>21</xdr:col>
      <xdr:colOff>161925</xdr:colOff>
      <xdr:row>38</xdr:row>
      <xdr:rowOff>112007</xdr:rowOff>
    </xdr:to>
    <xdr:cxnSp macro="">
      <xdr:nvCxnSpPr>
        <xdr:cNvPr id="530" name="直線コネクタ 529"/>
        <xdr:cNvCxnSpPr/>
      </xdr:nvCxnSpPr>
      <xdr:spPr>
        <a:xfrm flipV="1">
          <a:off x="13703300" y="6612163"/>
          <a:ext cx="889000" cy="1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168067</xdr:rowOff>
    </xdr:from>
    <xdr:to>
      <xdr:col>21</xdr:col>
      <xdr:colOff>212725</xdr:colOff>
      <xdr:row>38</xdr:row>
      <xdr:rowOff>98217</xdr:rowOff>
    </xdr:to>
    <xdr:sp macro="" textlink="">
      <xdr:nvSpPr>
        <xdr:cNvPr id="531" name="フローチャート : 判断 530"/>
        <xdr:cNvSpPr/>
      </xdr:nvSpPr>
      <xdr:spPr>
        <a:xfrm>
          <a:off x="14541500" y="651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114744</xdr:rowOff>
    </xdr:from>
    <xdr:ext cx="534377" cy="259045"/>
    <xdr:sp macro="" textlink="">
      <xdr:nvSpPr>
        <xdr:cNvPr id="532" name="テキスト ボックス 531"/>
        <xdr:cNvSpPr txBox="1"/>
      </xdr:nvSpPr>
      <xdr:spPr>
        <a:xfrm>
          <a:off x="14325111" y="628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112007</xdr:rowOff>
    </xdr:from>
    <xdr:to>
      <xdr:col>19</xdr:col>
      <xdr:colOff>644525</xdr:colOff>
      <xdr:row>38</xdr:row>
      <xdr:rowOff>134083</xdr:rowOff>
    </xdr:to>
    <xdr:cxnSp macro="">
      <xdr:nvCxnSpPr>
        <xdr:cNvPr id="533" name="直線コネクタ 532"/>
        <xdr:cNvCxnSpPr/>
      </xdr:nvCxnSpPr>
      <xdr:spPr>
        <a:xfrm flipV="1">
          <a:off x="12814300" y="6627107"/>
          <a:ext cx="8890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167003</xdr:rowOff>
    </xdr:from>
    <xdr:to>
      <xdr:col>20</xdr:col>
      <xdr:colOff>9525</xdr:colOff>
      <xdr:row>38</xdr:row>
      <xdr:rowOff>97153</xdr:rowOff>
    </xdr:to>
    <xdr:sp macro="" textlink="">
      <xdr:nvSpPr>
        <xdr:cNvPr id="534" name="フローチャート : 判断 533"/>
        <xdr:cNvSpPr/>
      </xdr:nvSpPr>
      <xdr:spPr>
        <a:xfrm>
          <a:off x="13652500" y="651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113680</xdr:rowOff>
    </xdr:from>
    <xdr:ext cx="534377" cy="259045"/>
    <xdr:sp macro="" textlink="">
      <xdr:nvSpPr>
        <xdr:cNvPr id="535" name="テキスト ボックス 534"/>
        <xdr:cNvSpPr txBox="1"/>
      </xdr:nvSpPr>
      <xdr:spPr>
        <a:xfrm>
          <a:off x="13436111" y="628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34,292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10124</xdr:rowOff>
    </xdr:from>
    <xdr:to>
      <xdr:col>18</xdr:col>
      <xdr:colOff>492125</xdr:colOff>
      <xdr:row>38</xdr:row>
      <xdr:rowOff>111724</xdr:rowOff>
    </xdr:to>
    <xdr:sp macro="" textlink="">
      <xdr:nvSpPr>
        <xdr:cNvPr id="536" name="フローチャート : 判断 535"/>
        <xdr:cNvSpPr/>
      </xdr:nvSpPr>
      <xdr:spPr>
        <a:xfrm>
          <a:off x="12763500" y="652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128252</xdr:rowOff>
    </xdr:from>
    <xdr:ext cx="534377" cy="259045"/>
    <xdr:sp macro="" textlink="">
      <xdr:nvSpPr>
        <xdr:cNvPr id="537" name="テキスト ボックス 536"/>
        <xdr:cNvSpPr txBox="1"/>
      </xdr:nvSpPr>
      <xdr:spPr>
        <a:xfrm>
          <a:off x="12547111" y="630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16356</xdr:rowOff>
    </xdr:from>
    <xdr:to>
      <xdr:col>23</xdr:col>
      <xdr:colOff>568325</xdr:colOff>
      <xdr:row>38</xdr:row>
      <xdr:rowOff>117956</xdr:rowOff>
    </xdr:to>
    <xdr:sp macro="" textlink="">
      <xdr:nvSpPr>
        <xdr:cNvPr id="543" name="円/楕円 542"/>
        <xdr:cNvSpPr/>
      </xdr:nvSpPr>
      <xdr:spPr>
        <a:xfrm>
          <a:off x="16268700" y="653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128481</xdr:rowOff>
    </xdr:from>
    <xdr:ext cx="534377" cy="259045"/>
    <xdr:sp macro="" textlink="">
      <xdr:nvSpPr>
        <xdr:cNvPr id="544" name="消防費該当値テキスト"/>
        <xdr:cNvSpPr txBox="1"/>
      </xdr:nvSpPr>
      <xdr:spPr>
        <a:xfrm>
          <a:off x="16370300" y="647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31,107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149453</xdr:rowOff>
    </xdr:from>
    <xdr:to>
      <xdr:col>22</xdr:col>
      <xdr:colOff>415925</xdr:colOff>
      <xdr:row>38</xdr:row>
      <xdr:rowOff>79603</xdr:rowOff>
    </xdr:to>
    <xdr:sp macro="" textlink="">
      <xdr:nvSpPr>
        <xdr:cNvPr id="545" name="円/楕円 544"/>
        <xdr:cNvSpPr/>
      </xdr:nvSpPr>
      <xdr:spPr>
        <a:xfrm>
          <a:off x="15430500" y="649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96130</xdr:rowOff>
    </xdr:from>
    <xdr:ext cx="534377" cy="259045"/>
    <xdr:sp macro="" textlink="">
      <xdr:nvSpPr>
        <xdr:cNvPr id="546" name="テキスト ボックス 545"/>
        <xdr:cNvSpPr txBox="1"/>
      </xdr:nvSpPr>
      <xdr:spPr>
        <a:xfrm>
          <a:off x="15214111" y="626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36,979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46263</xdr:rowOff>
    </xdr:from>
    <xdr:to>
      <xdr:col>21</xdr:col>
      <xdr:colOff>212725</xdr:colOff>
      <xdr:row>38</xdr:row>
      <xdr:rowOff>147863</xdr:rowOff>
    </xdr:to>
    <xdr:sp macro="" textlink="">
      <xdr:nvSpPr>
        <xdr:cNvPr id="547" name="円/楕円 546"/>
        <xdr:cNvSpPr/>
      </xdr:nvSpPr>
      <xdr:spPr>
        <a:xfrm>
          <a:off x="14541500" y="656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138990</xdr:rowOff>
    </xdr:from>
    <xdr:ext cx="534377" cy="259045"/>
    <xdr:sp macro="" textlink="">
      <xdr:nvSpPr>
        <xdr:cNvPr id="548" name="テキスト ボックス 547"/>
        <xdr:cNvSpPr txBox="1"/>
      </xdr:nvSpPr>
      <xdr:spPr>
        <a:xfrm>
          <a:off x="14325111" y="665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26,528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61207</xdr:rowOff>
    </xdr:from>
    <xdr:to>
      <xdr:col>20</xdr:col>
      <xdr:colOff>9525</xdr:colOff>
      <xdr:row>38</xdr:row>
      <xdr:rowOff>162807</xdr:rowOff>
    </xdr:to>
    <xdr:sp macro="" textlink="">
      <xdr:nvSpPr>
        <xdr:cNvPr id="549" name="円/楕円 548"/>
        <xdr:cNvSpPr/>
      </xdr:nvSpPr>
      <xdr:spPr>
        <a:xfrm>
          <a:off x="13652500" y="657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153934</xdr:rowOff>
    </xdr:from>
    <xdr:ext cx="534377" cy="259045"/>
    <xdr:sp macro="" textlink="">
      <xdr:nvSpPr>
        <xdr:cNvPr id="550" name="テキスト ボックス 549"/>
        <xdr:cNvSpPr txBox="1"/>
      </xdr:nvSpPr>
      <xdr:spPr>
        <a:xfrm>
          <a:off x="13436111" y="66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24,240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83283</xdr:rowOff>
    </xdr:from>
    <xdr:to>
      <xdr:col>18</xdr:col>
      <xdr:colOff>492125</xdr:colOff>
      <xdr:row>39</xdr:row>
      <xdr:rowOff>13433</xdr:rowOff>
    </xdr:to>
    <xdr:sp macro="" textlink="">
      <xdr:nvSpPr>
        <xdr:cNvPr id="551" name="円/楕円 550"/>
        <xdr:cNvSpPr/>
      </xdr:nvSpPr>
      <xdr:spPr>
        <a:xfrm>
          <a:off x="12763500" y="659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4560</xdr:rowOff>
    </xdr:from>
    <xdr:ext cx="534377" cy="259045"/>
    <xdr:sp macro="" textlink="">
      <xdr:nvSpPr>
        <xdr:cNvPr id="552" name="テキスト ボックス 551"/>
        <xdr:cNvSpPr txBox="1"/>
      </xdr:nvSpPr>
      <xdr:spPr>
        <a:xfrm>
          <a:off x="12547111" y="669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20,860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3" name="テキスト ボックス 57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5" name="テキスト ボックス 57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121493</xdr:rowOff>
    </xdr:from>
    <xdr:to>
      <xdr:col>23</xdr:col>
      <xdr:colOff>516889</xdr:colOff>
      <xdr:row>58</xdr:row>
      <xdr:rowOff>124400</xdr:rowOff>
    </xdr:to>
    <xdr:cxnSp macro="">
      <xdr:nvCxnSpPr>
        <xdr:cNvPr id="579" name="直線コネクタ 578"/>
        <xdr:cNvCxnSpPr/>
      </xdr:nvCxnSpPr>
      <xdr:spPr>
        <a:xfrm flipV="1">
          <a:off x="16317595" y="8865443"/>
          <a:ext cx="1269" cy="1203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128227</xdr:rowOff>
    </xdr:from>
    <xdr:ext cx="534377" cy="259045"/>
    <xdr:sp macro="" textlink="">
      <xdr:nvSpPr>
        <xdr:cNvPr id="580" name="教育費最小値テキスト"/>
        <xdr:cNvSpPr txBox="1"/>
      </xdr:nvSpPr>
      <xdr:spPr>
        <a:xfrm>
          <a:off x="16370300" y="1007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28,937</a:t>
          </a:r>
          <a:endParaRPr kumimoji="1" lang="ja-JP" altLang="en-US" sz="1000" b="1">
            <a:latin typeface="ＭＳ Ｐゴシック"/>
          </a:endParaRPr>
        </a:p>
      </xdr:txBody>
    </xdr:sp>
    <xdr:clientData/>
  </xdr:oneCellAnchor>
  <xdr:twoCellAnchor>
    <xdr:from>
      <xdr:col>23</xdr:col>
      <xdr:colOff>428625</xdr:colOff>
      <xdr:row>58</xdr:row>
      <xdr:rowOff>124400</xdr:rowOff>
    </xdr:from>
    <xdr:to>
      <xdr:col>23</xdr:col>
      <xdr:colOff>606425</xdr:colOff>
      <xdr:row>58</xdr:row>
      <xdr:rowOff>124400</xdr:rowOff>
    </xdr:to>
    <xdr:cxnSp macro="">
      <xdr:nvCxnSpPr>
        <xdr:cNvPr id="581" name="直線コネクタ 580"/>
        <xdr:cNvCxnSpPr/>
      </xdr:nvCxnSpPr>
      <xdr:spPr>
        <a:xfrm>
          <a:off x="16230600" y="100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68170</xdr:rowOff>
    </xdr:from>
    <xdr:ext cx="599010" cy="259045"/>
    <xdr:sp macro="" textlink="">
      <xdr:nvSpPr>
        <xdr:cNvPr id="582" name="教育費最大値テキスト"/>
        <xdr:cNvSpPr txBox="1"/>
      </xdr:nvSpPr>
      <xdr:spPr>
        <a:xfrm>
          <a:off x="16370300" y="864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102,615</a:t>
          </a:r>
          <a:endParaRPr kumimoji="1" lang="ja-JP" altLang="en-US" sz="1000" b="1">
            <a:latin typeface="ＭＳ Ｐゴシック"/>
          </a:endParaRPr>
        </a:p>
      </xdr:txBody>
    </xdr:sp>
    <xdr:clientData/>
  </xdr:oneCellAnchor>
  <xdr:twoCellAnchor>
    <xdr:from>
      <xdr:col>23</xdr:col>
      <xdr:colOff>428625</xdr:colOff>
      <xdr:row>51</xdr:row>
      <xdr:rowOff>121493</xdr:rowOff>
    </xdr:from>
    <xdr:to>
      <xdr:col>23</xdr:col>
      <xdr:colOff>606425</xdr:colOff>
      <xdr:row>51</xdr:row>
      <xdr:rowOff>121493</xdr:rowOff>
    </xdr:to>
    <xdr:cxnSp macro="">
      <xdr:nvCxnSpPr>
        <xdr:cNvPr id="583" name="直線コネクタ 582"/>
        <xdr:cNvCxnSpPr/>
      </xdr:nvCxnSpPr>
      <xdr:spPr>
        <a:xfrm>
          <a:off x="16230600" y="886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102454</xdr:rowOff>
    </xdr:from>
    <xdr:to>
      <xdr:col>23</xdr:col>
      <xdr:colOff>517525</xdr:colOff>
      <xdr:row>57</xdr:row>
      <xdr:rowOff>72753</xdr:rowOff>
    </xdr:to>
    <xdr:cxnSp macro="">
      <xdr:nvCxnSpPr>
        <xdr:cNvPr id="584" name="直線コネクタ 583"/>
        <xdr:cNvCxnSpPr/>
      </xdr:nvCxnSpPr>
      <xdr:spPr>
        <a:xfrm>
          <a:off x="15481300" y="9703654"/>
          <a:ext cx="838200" cy="14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122979</xdr:rowOff>
    </xdr:from>
    <xdr:ext cx="534377" cy="259045"/>
    <xdr:sp macro="" textlink="">
      <xdr:nvSpPr>
        <xdr:cNvPr id="585" name="教育費平均値テキスト"/>
        <xdr:cNvSpPr txBox="1"/>
      </xdr:nvSpPr>
      <xdr:spPr>
        <a:xfrm>
          <a:off x="16370300" y="93812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58,814</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100102</xdr:rowOff>
    </xdr:from>
    <xdr:to>
      <xdr:col>23</xdr:col>
      <xdr:colOff>568325</xdr:colOff>
      <xdr:row>56</xdr:row>
      <xdr:rowOff>30252</xdr:rowOff>
    </xdr:to>
    <xdr:sp macro="" textlink="">
      <xdr:nvSpPr>
        <xdr:cNvPr id="586" name="フローチャート : 判断 585"/>
        <xdr:cNvSpPr/>
      </xdr:nvSpPr>
      <xdr:spPr>
        <a:xfrm>
          <a:off x="16268700" y="952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49</xdr:row>
      <xdr:rowOff>122669</xdr:rowOff>
    </xdr:from>
    <xdr:to>
      <xdr:col>22</xdr:col>
      <xdr:colOff>365125</xdr:colOff>
      <xdr:row>56</xdr:row>
      <xdr:rowOff>102454</xdr:rowOff>
    </xdr:to>
    <xdr:cxnSp macro="">
      <xdr:nvCxnSpPr>
        <xdr:cNvPr id="587" name="直線コネクタ 586"/>
        <xdr:cNvCxnSpPr/>
      </xdr:nvCxnSpPr>
      <xdr:spPr>
        <a:xfrm>
          <a:off x="14592300" y="8523719"/>
          <a:ext cx="889000" cy="117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55606</xdr:rowOff>
    </xdr:from>
    <xdr:to>
      <xdr:col>22</xdr:col>
      <xdr:colOff>415925</xdr:colOff>
      <xdr:row>55</xdr:row>
      <xdr:rowOff>157206</xdr:rowOff>
    </xdr:to>
    <xdr:sp macro="" textlink="">
      <xdr:nvSpPr>
        <xdr:cNvPr id="588" name="フローチャート : 判断 587"/>
        <xdr:cNvSpPr/>
      </xdr:nvSpPr>
      <xdr:spPr>
        <a:xfrm>
          <a:off x="15430500" y="9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2283</xdr:rowOff>
    </xdr:from>
    <xdr:ext cx="534377" cy="259045"/>
    <xdr:sp macro="" textlink="">
      <xdr:nvSpPr>
        <xdr:cNvPr id="589" name="テキスト ボックス 588"/>
        <xdr:cNvSpPr txBox="1"/>
      </xdr:nvSpPr>
      <xdr:spPr>
        <a:xfrm>
          <a:off x="15214111" y="926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61,539</a:t>
          </a:r>
          <a:endParaRPr kumimoji="1" lang="ja-JP" altLang="en-US" sz="1000" b="1">
            <a:solidFill>
              <a:srgbClr val="000080"/>
            </a:solidFill>
            <a:latin typeface="ＭＳ Ｐゴシック"/>
          </a:endParaRPr>
        </a:p>
      </xdr:txBody>
    </xdr:sp>
    <xdr:clientData/>
  </xdr:oneCellAnchor>
  <xdr:twoCellAnchor>
    <xdr:from>
      <xdr:col>19</xdr:col>
      <xdr:colOff>644525</xdr:colOff>
      <xdr:row>49</xdr:row>
      <xdr:rowOff>122669</xdr:rowOff>
    </xdr:from>
    <xdr:to>
      <xdr:col>21</xdr:col>
      <xdr:colOff>161925</xdr:colOff>
      <xdr:row>56</xdr:row>
      <xdr:rowOff>41321</xdr:rowOff>
    </xdr:to>
    <xdr:cxnSp macro="">
      <xdr:nvCxnSpPr>
        <xdr:cNvPr id="590" name="直線コネクタ 589"/>
        <xdr:cNvCxnSpPr/>
      </xdr:nvCxnSpPr>
      <xdr:spPr>
        <a:xfrm flipV="1">
          <a:off x="13703300" y="8523719"/>
          <a:ext cx="889000" cy="111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64407</xdr:rowOff>
    </xdr:from>
    <xdr:to>
      <xdr:col>21</xdr:col>
      <xdr:colOff>212725</xdr:colOff>
      <xdr:row>54</xdr:row>
      <xdr:rowOff>166007</xdr:rowOff>
    </xdr:to>
    <xdr:sp macro="" textlink="">
      <xdr:nvSpPr>
        <xdr:cNvPr id="591" name="フローチャート : 判断 590"/>
        <xdr:cNvSpPr/>
      </xdr:nvSpPr>
      <xdr:spPr>
        <a:xfrm>
          <a:off x="14541500" y="932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157134</xdr:rowOff>
    </xdr:from>
    <xdr:ext cx="534377" cy="259045"/>
    <xdr:sp macro="" textlink="">
      <xdr:nvSpPr>
        <xdr:cNvPr id="592" name="テキスト ボックス 591"/>
        <xdr:cNvSpPr txBox="1"/>
      </xdr:nvSpPr>
      <xdr:spPr>
        <a:xfrm>
          <a:off x="14325111" y="941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71,500</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119306</xdr:rowOff>
    </xdr:from>
    <xdr:to>
      <xdr:col>19</xdr:col>
      <xdr:colOff>644525</xdr:colOff>
      <xdr:row>56</xdr:row>
      <xdr:rowOff>41321</xdr:rowOff>
    </xdr:to>
    <xdr:cxnSp macro="">
      <xdr:nvCxnSpPr>
        <xdr:cNvPr id="593" name="直線コネクタ 592"/>
        <xdr:cNvCxnSpPr/>
      </xdr:nvCxnSpPr>
      <xdr:spPr>
        <a:xfrm>
          <a:off x="12814300" y="9549056"/>
          <a:ext cx="889000" cy="9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38069</xdr:rowOff>
    </xdr:from>
    <xdr:to>
      <xdr:col>20</xdr:col>
      <xdr:colOff>9525</xdr:colOff>
      <xdr:row>54</xdr:row>
      <xdr:rowOff>139669</xdr:rowOff>
    </xdr:to>
    <xdr:sp macro="" textlink="">
      <xdr:nvSpPr>
        <xdr:cNvPr id="594" name="フローチャート : 判断 593"/>
        <xdr:cNvSpPr/>
      </xdr:nvSpPr>
      <xdr:spPr>
        <a:xfrm>
          <a:off x="13652500" y="929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52</xdr:row>
      <xdr:rowOff>156196</xdr:rowOff>
    </xdr:from>
    <xdr:ext cx="534377" cy="259045"/>
    <xdr:sp macro="" textlink="">
      <xdr:nvSpPr>
        <xdr:cNvPr id="595" name="テキスト ボックス 594"/>
        <xdr:cNvSpPr txBox="1"/>
      </xdr:nvSpPr>
      <xdr:spPr>
        <a:xfrm>
          <a:off x="13436111" y="907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73,113</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12547</xdr:rowOff>
    </xdr:from>
    <xdr:to>
      <xdr:col>18</xdr:col>
      <xdr:colOff>492125</xdr:colOff>
      <xdr:row>54</xdr:row>
      <xdr:rowOff>114147</xdr:rowOff>
    </xdr:to>
    <xdr:sp macro="" textlink="">
      <xdr:nvSpPr>
        <xdr:cNvPr id="596" name="フローチャート : 判断 595"/>
        <xdr:cNvSpPr/>
      </xdr:nvSpPr>
      <xdr:spPr>
        <a:xfrm>
          <a:off x="12763500" y="927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52</xdr:row>
      <xdr:rowOff>130674</xdr:rowOff>
    </xdr:from>
    <xdr:ext cx="534377" cy="259045"/>
    <xdr:sp macro="" textlink="">
      <xdr:nvSpPr>
        <xdr:cNvPr id="597" name="テキスト ボックス 596"/>
        <xdr:cNvSpPr txBox="1"/>
      </xdr:nvSpPr>
      <xdr:spPr>
        <a:xfrm>
          <a:off x="12547111" y="904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21953</xdr:rowOff>
    </xdr:from>
    <xdr:to>
      <xdr:col>23</xdr:col>
      <xdr:colOff>568325</xdr:colOff>
      <xdr:row>57</xdr:row>
      <xdr:rowOff>123553</xdr:rowOff>
    </xdr:to>
    <xdr:sp macro="" textlink="">
      <xdr:nvSpPr>
        <xdr:cNvPr id="603" name="円/楕円 602"/>
        <xdr:cNvSpPr/>
      </xdr:nvSpPr>
      <xdr:spPr>
        <a:xfrm>
          <a:off x="16268700" y="979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380</xdr:rowOff>
    </xdr:from>
    <xdr:ext cx="534377" cy="259045"/>
    <xdr:sp macro="" textlink="">
      <xdr:nvSpPr>
        <xdr:cNvPr id="604" name="教育費該当値テキスト"/>
        <xdr:cNvSpPr txBox="1"/>
      </xdr:nvSpPr>
      <xdr:spPr>
        <a:xfrm>
          <a:off x="16370300" y="977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42,600</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51654</xdr:rowOff>
    </xdr:from>
    <xdr:to>
      <xdr:col>22</xdr:col>
      <xdr:colOff>415925</xdr:colOff>
      <xdr:row>56</xdr:row>
      <xdr:rowOff>153254</xdr:rowOff>
    </xdr:to>
    <xdr:sp macro="" textlink="">
      <xdr:nvSpPr>
        <xdr:cNvPr id="605" name="円/楕円 604"/>
        <xdr:cNvSpPr/>
      </xdr:nvSpPr>
      <xdr:spPr>
        <a:xfrm>
          <a:off x="15430500" y="965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144381</xdr:rowOff>
    </xdr:from>
    <xdr:ext cx="534377" cy="259045"/>
    <xdr:sp macro="" textlink="">
      <xdr:nvSpPr>
        <xdr:cNvPr id="606" name="テキスト ボックス 605"/>
        <xdr:cNvSpPr txBox="1"/>
      </xdr:nvSpPr>
      <xdr:spPr>
        <a:xfrm>
          <a:off x="15214111" y="974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51,281</a:t>
          </a:r>
          <a:endParaRPr kumimoji="1" lang="ja-JP" altLang="en-US" sz="1000" b="1">
            <a:solidFill>
              <a:srgbClr val="FF0000"/>
            </a:solidFill>
            <a:latin typeface="ＭＳ Ｐゴシック"/>
          </a:endParaRPr>
        </a:p>
      </xdr:txBody>
    </xdr:sp>
    <xdr:clientData/>
  </xdr:oneCellAnchor>
  <xdr:twoCellAnchor>
    <xdr:from>
      <xdr:col>21</xdr:col>
      <xdr:colOff>111125</xdr:colOff>
      <xdr:row>49</xdr:row>
      <xdr:rowOff>71869</xdr:rowOff>
    </xdr:from>
    <xdr:to>
      <xdr:col>21</xdr:col>
      <xdr:colOff>212725</xdr:colOff>
      <xdr:row>50</xdr:row>
      <xdr:rowOff>2019</xdr:rowOff>
    </xdr:to>
    <xdr:sp macro="" textlink="">
      <xdr:nvSpPr>
        <xdr:cNvPr id="607" name="円/楕円 606"/>
        <xdr:cNvSpPr/>
      </xdr:nvSpPr>
      <xdr:spPr>
        <a:xfrm>
          <a:off x="14541500" y="847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48</xdr:row>
      <xdr:rowOff>18546</xdr:rowOff>
    </xdr:from>
    <xdr:ext cx="599010" cy="259045"/>
    <xdr:sp macro="" textlink="">
      <xdr:nvSpPr>
        <xdr:cNvPr id="608" name="テキスト ボックス 607"/>
        <xdr:cNvSpPr txBox="1"/>
      </xdr:nvSpPr>
      <xdr:spPr>
        <a:xfrm>
          <a:off x="14292794" y="824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123,543</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161971</xdr:rowOff>
    </xdr:from>
    <xdr:to>
      <xdr:col>20</xdr:col>
      <xdr:colOff>9525</xdr:colOff>
      <xdr:row>56</xdr:row>
      <xdr:rowOff>92121</xdr:rowOff>
    </xdr:to>
    <xdr:sp macro="" textlink="">
      <xdr:nvSpPr>
        <xdr:cNvPr id="609" name="円/楕円 608"/>
        <xdr:cNvSpPr/>
      </xdr:nvSpPr>
      <xdr:spPr>
        <a:xfrm>
          <a:off x="13652500" y="959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83248</xdr:rowOff>
    </xdr:from>
    <xdr:ext cx="534377" cy="259045"/>
    <xdr:sp macro="" textlink="">
      <xdr:nvSpPr>
        <xdr:cNvPr id="610" name="テキスト ボックス 609"/>
        <xdr:cNvSpPr txBox="1"/>
      </xdr:nvSpPr>
      <xdr:spPr>
        <a:xfrm>
          <a:off x="13436111" y="968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55,025</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68506</xdr:rowOff>
    </xdr:from>
    <xdr:to>
      <xdr:col>18</xdr:col>
      <xdr:colOff>492125</xdr:colOff>
      <xdr:row>55</xdr:row>
      <xdr:rowOff>170106</xdr:rowOff>
    </xdr:to>
    <xdr:sp macro="" textlink="">
      <xdr:nvSpPr>
        <xdr:cNvPr id="611" name="円/楕円 610"/>
        <xdr:cNvSpPr/>
      </xdr:nvSpPr>
      <xdr:spPr>
        <a:xfrm>
          <a:off x="12763500" y="9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161233</xdr:rowOff>
    </xdr:from>
    <xdr:ext cx="534377" cy="259045"/>
    <xdr:sp macro="" textlink="">
      <xdr:nvSpPr>
        <xdr:cNvPr id="612" name="テキスト ボックス 611"/>
        <xdr:cNvSpPr txBox="1"/>
      </xdr:nvSpPr>
      <xdr:spPr>
        <a:xfrm>
          <a:off x="12547111" y="959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60,749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6" name="テキスト ボックス 62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8" name="テキスト ボックス 62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30" name="テキスト ボックス 62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32" name="テキスト ボックス 63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103398</xdr:rowOff>
    </xdr:from>
    <xdr:to>
      <xdr:col>23</xdr:col>
      <xdr:colOff>516889</xdr:colOff>
      <xdr:row>79</xdr:row>
      <xdr:rowOff>44450</xdr:rowOff>
    </xdr:to>
    <xdr:cxnSp macro="">
      <xdr:nvCxnSpPr>
        <xdr:cNvPr id="636" name="直線コネクタ 635"/>
        <xdr:cNvCxnSpPr/>
      </xdr:nvCxnSpPr>
      <xdr:spPr>
        <a:xfrm flipV="1">
          <a:off x="16317595" y="12104898"/>
          <a:ext cx="1269" cy="14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50075</xdr:rowOff>
    </xdr:from>
    <xdr:ext cx="599010" cy="259045"/>
    <xdr:sp macro="" textlink="">
      <xdr:nvSpPr>
        <xdr:cNvPr id="639" name="災害復旧費最大値テキスト"/>
        <xdr:cNvSpPr txBox="1"/>
      </xdr:nvSpPr>
      <xdr:spPr>
        <a:xfrm>
          <a:off x="16370300" y="1188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194,764</a:t>
          </a:r>
          <a:endParaRPr kumimoji="1" lang="ja-JP" altLang="en-US" sz="1000" b="1">
            <a:latin typeface="ＭＳ Ｐゴシック"/>
          </a:endParaRPr>
        </a:p>
      </xdr:txBody>
    </xdr:sp>
    <xdr:clientData/>
  </xdr:oneCellAnchor>
  <xdr:twoCellAnchor>
    <xdr:from>
      <xdr:col>23</xdr:col>
      <xdr:colOff>428625</xdr:colOff>
      <xdr:row>70</xdr:row>
      <xdr:rowOff>103398</xdr:rowOff>
    </xdr:from>
    <xdr:to>
      <xdr:col>23</xdr:col>
      <xdr:colOff>606425</xdr:colOff>
      <xdr:row>70</xdr:row>
      <xdr:rowOff>103398</xdr:rowOff>
    </xdr:to>
    <xdr:cxnSp macro="">
      <xdr:nvCxnSpPr>
        <xdr:cNvPr id="640" name="直線コネクタ 639"/>
        <xdr:cNvCxnSpPr/>
      </xdr:nvCxnSpPr>
      <xdr:spPr>
        <a:xfrm>
          <a:off x="16230600" y="1210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148020</xdr:rowOff>
    </xdr:from>
    <xdr:to>
      <xdr:col>23</xdr:col>
      <xdr:colOff>517525</xdr:colOff>
      <xdr:row>79</xdr:row>
      <xdr:rowOff>44442</xdr:rowOff>
    </xdr:to>
    <xdr:cxnSp macro="">
      <xdr:nvCxnSpPr>
        <xdr:cNvPr id="641" name="直線コネクタ 640"/>
        <xdr:cNvCxnSpPr/>
      </xdr:nvCxnSpPr>
      <xdr:spPr>
        <a:xfrm flipV="1">
          <a:off x="15481300" y="13521120"/>
          <a:ext cx="838200" cy="6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113361</xdr:rowOff>
    </xdr:from>
    <xdr:ext cx="469744" cy="259045"/>
    <xdr:sp macro="" textlink="">
      <xdr:nvSpPr>
        <xdr:cNvPr id="642" name="災害復旧費平均値テキスト"/>
        <xdr:cNvSpPr txBox="1"/>
      </xdr:nvSpPr>
      <xdr:spPr>
        <a:xfrm>
          <a:off x="16370300" y="13315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90484</xdr:rowOff>
    </xdr:from>
    <xdr:to>
      <xdr:col>23</xdr:col>
      <xdr:colOff>568325</xdr:colOff>
      <xdr:row>79</xdr:row>
      <xdr:rowOff>20634</xdr:rowOff>
    </xdr:to>
    <xdr:sp macro="" textlink="">
      <xdr:nvSpPr>
        <xdr:cNvPr id="643" name="フローチャート : 判断 642"/>
        <xdr:cNvSpPr/>
      </xdr:nvSpPr>
      <xdr:spPr>
        <a:xfrm>
          <a:off x="16268700" y="1346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44442</xdr:rowOff>
    </xdr:from>
    <xdr:to>
      <xdr:col>22</xdr:col>
      <xdr:colOff>365125</xdr:colOff>
      <xdr:row>79</xdr:row>
      <xdr:rowOff>44442</xdr:rowOff>
    </xdr:to>
    <xdr:cxnSp macro="">
      <xdr:nvCxnSpPr>
        <xdr:cNvPr id="644" name="直線コネクタ 643"/>
        <xdr:cNvCxnSpPr/>
      </xdr:nvCxnSpPr>
      <xdr:spPr>
        <a:xfrm>
          <a:off x="14592300" y="135889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120683</xdr:rowOff>
    </xdr:from>
    <xdr:to>
      <xdr:col>22</xdr:col>
      <xdr:colOff>415925</xdr:colOff>
      <xdr:row>79</xdr:row>
      <xdr:rowOff>50833</xdr:rowOff>
    </xdr:to>
    <xdr:sp macro="" textlink="">
      <xdr:nvSpPr>
        <xdr:cNvPr id="645" name="フローチャート : 判断 644"/>
        <xdr:cNvSpPr/>
      </xdr:nvSpPr>
      <xdr:spPr>
        <a:xfrm>
          <a:off x="15430500" y="1349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67360</xdr:rowOff>
    </xdr:from>
    <xdr:ext cx="469744" cy="259045"/>
    <xdr:sp macro="" textlink="">
      <xdr:nvSpPr>
        <xdr:cNvPr id="646" name="テキスト ボックス 645"/>
        <xdr:cNvSpPr txBox="1"/>
      </xdr:nvSpPr>
      <xdr:spPr>
        <a:xfrm>
          <a:off x="15246427" y="1326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44442</xdr:rowOff>
    </xdr:from>
    <xdr:to>
      <xdr:col>21</xdr:col>
      <xdr:colOff>161925</xdr:colOff>
      <xdr:row>79</xdr:row>
      <xdr:rowOff>44442</xdr:rowOff>
    </xdr:to>
    <xdr:cxnSp macro="">
      <xdr:nvCxnSpPr>
        <xdr:cNvPr id="647" name="直線コネクタ 646"/>
        <xdr:cNvCxnSpPr/>
      </xdr:nvCxnSpPr>
      <xdr:spPr>
        <a:xfrm>
          <a:off x="13703300" y="135889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48338</xdr:rowOff>
    </xdr:from>
    <xdr:to>
      <xdr:col>21</xdr:col>
      <xdr:colOff>212725</xdr:colOff>
      <xdr:row>78</xdr:row>
      <xdr:rowOff>149938</xdr:rowOff>
    </xdr:to>
    <xdr:sp macro="" textlink="">
      <xdr:nvSpPr>
        <xdr:cNvPr id="648" name="フローチャート : 判断 647"/>
        <xdr:cNvSpPr/>
      </xdr:nvSpPr>
      <xdr:spPr>
        <a:xfrm>
          <a:off x="14541500" y="1342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166465</xdr:rowOff>
    </xdr:from>
    <xdr:ext cx="534377" cy="259045"/>
    <xdr:sp macro="" textlink="">
      <xdr:nvSpPr>
        <xdr:cNvPr id="649" name="テキスト ボックス 648"/>
        <xdr:cNvSpPr txBox="1"/>
      </xdr:nvSpPr>
      <xdr:spPr>
        <a:xfrm>
          <a:off x="14325111" y="1319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43148</xdr:rowOff>
    </xdr:from>
    <xdr:to>
      <xdr:col>19</xdr:col>
      <xdr:colOff>644525</xdr:colOff>
      <xdr:row>79</xdr:row>
      <xdr:rowOff>44442</xdr:rowOff>
    </xdr:to>
    <xdr:cxnSp macro="">
      <xdr:nvCxnSpPr>
        <xdr:cNvPr id="650" name="直線コネクタ 649"/>
        <xdr:cNvCxnSpPr/>
      </xdr:nvCxnSpPr>
      <xdr:spPr>
        <a:xfrm>
          <a:off x="12814300" y="13587698"/>
          <a:ext cx="889000" cy="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59052</xdr:rowOff>
    </xdr:from>
    <xdr:to>
      <xdr:col>20</xdr:col>
      <xdr:colOff>9525</xdr:colOff>
      <xdr:row>78</xdr:row>
      <xdr:rowOff>160652</xdr:rowOff>
    </xdr:to>
    <xdr:sp macro="" textlink="">
      <xdr:nvSpPr>
        <xdr:cNvPr id="651" name="フローチャート : 判断 650"/>
        <xdr:cNvSpPr/>
      </xdr:nvSpPr>
      <xdr:spPr>
        <a:xfrm>
          <a:off x="13652500" y="134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5729</xdr:rowOff>
    </xdr:from>
    <xdr:ext cx="534377" cy="259045"/>
    <xdr:sp macro="" textlink="">
      <xdr:nvSpPr>
        <xdr:cNvPr id="652" name="テキスト ボックス 651"/>
        <xdr:cNvSpPr txBox="1"/>
      </xdr:nvSpPr>
      <xdr:spPr>
        <a:xfrm>
          <a:off x="13436111" y="132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37877</xdr:rowOff>
    </xdr:from>
    <xdr:to>
      <xdr:col>18</xdr:col>
      <xdr:colOff>492125</xdr:colOff>
      <xdr:row>78</xdr:row>
      <xdr:rowOff>139477</xdr:rowOff>
    </xdr:to>
    <xdr:sp macro="" textlink="">
      <xdr:nvSpPr>
        <xdr:cNvPr id="653" name="フローチャート : 判断 652"/>
        <xdr:cNvSpPr/>
      </xdr:nvSpPr>
      <xdr:spPr>
        <a:xfrm>
          <a:off x="12763500" y="1341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156004</xdr:rowOff>
    </xdr:from>
    <xdr:ext cx="534377" cy="259045"/>
    <xdr:sp macro="" textlink="">
      <xdr:nvSpPr>
        <xdr:cNvPr id="654" name="テキスト ボックス 653"/>
        <xdr:cNvSpPr txBox="1"/>
      </xdr:nvSpPr>
      <xdr:spPr>
        <a:xfrm>
          <a:off x="12547111" y="1318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97220</xdr:rowOff>
    </xdr:from>
    <xdr:to>
      <xdr:col>23</xdr:col>
      <xdr:colOff>568325</xdr:colOff>
      <xdr:row>79</xdr:row>
      <xdr:rowOff>27370</xdr:rowOff>
    </xdr:to>
    <xdr:sp macro="" textlink="">
      <xdr:nvSpPr>
        <xdr:cNvPr id="660" name="円/楕円 659"/>
        <xdr:cNvSpPr/>
      </xdr:nvSpPr>
      <xdr:spPr>
        <a:xfrm>
          <a:off x="16268700" y="134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68911</xdr:rowOff>
    </xdr:from>
    <xdr:ext cx="469744" cy="259045"/>
    <xdr:sp macro="" textlink="">
      <xdr:nvSpPr>
        <xdr:cNvPr id="661" name="災害復旧費該当値テキスト"/>
        <xdr:cNvSpPr txBox="1"/>
      </xdr:nvSpPr>
      <xdr:spPr>
        <a:xfrm>
          <a:off x="16370300" y="1344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8,908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165092</xdr:rowOff>
    </xdr:from>
    <xdr:to>
      <xdr:col>22</xdr:col>
      <xdr:colOff>415925</xdr:colOff>
      <xdr:row>79</xdr:row>
      <xdr:rowOff>95242</xdr:rowOff>
    </xdr:to>
    <xdr:sp macro="" textlink="">
      <xdr:nvSpPr>
        <xdr:cNvPr id="662" name="円/楕円 661"/>
        <xdr:cNvSpPr/>
      </xdr:nvSpPr>
      <xdr:spPr>
        <a:xfrm>
          <a:off x="15430500" y="1353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86369</xdr:rowOff>
    </xdr:from>
    <xdr:ext cx="249299" cy="259045"/>
    <xdr:sp macro="" textlink="">
      <xdr:nvSpPr>
        <xdr:cNvPr id="663" name="テキスト ボックス 662"/>
        <xdr:cNvSpPr txBox="1"/>
      </xdr:nvSpPr>
      <xdr:spPr>
        <a:xfrm>
          <a:off x="15356649" y="13630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165092</xdr:rowOff>
    </xdr:from>
    <xdr:to>
      <xdr:col>21</xdr:col>
      <xdr:colOff>212725</xdr:colOff>
      <xdr:row>79</xdr:row>
      <xdr:rowOff>95242</xdr:rowOff>
    </xdr:to>
    <xdr:sp macro="" textlink="">
      <xdr:nvSpPr>
        <xdr:cNvPr id="664" name="円/楕円 663"/>
        <xdr:cNvSpPr/>
      </xdr:nvSpPr>
      <xdr:spPr>
        <a:xfrm>
          <a:off x="14541500" y="1353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86369</xdr:rowOff>
    </xdr:from>
    <xdr:ext cx="249299" cy="259045"/>
    <xdr:sp macro="" textlink="">
      <xdr:nvSpPr>
        <xdr:cNvPr id="665" name="テキスト ボックス 664"/>
        <xdr:cNvSpPr txBox="1"/>
      </xdr:nvSpPr>
      <xdr:spPr>
        <a:xfrm>
          <a:off x="14467649" y="13630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165092</xdr:rowOff>
    </xdr:from>
    <xdr:to>
      <xdr:col>20</xdr:col>
      <xdr:colOff>9525</xdr:colOff>
      <xdr:row>79</xdr:row>
      <xdr:rowOff>95242</xdr:rowOff>
    </xdr:to>
    <xdr:sp macro="" textlink="">
      <xdr:nvSpPr>
        <xdr:cNvPr id="666" name="円/楕円 665"/>
        <xdr:cNvSpPr/>
      </xdr:nvSpPr>
      <xdr:spPr>
        <a:xfrm>
          <a:off x="13652500" y="1353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86369</xdr:rowOff>
    </xdr:from>
    <xdr:ext cx="249299" cy="259045"/>
    <xdr:sp macro="" textlink="">
      <xdr:nvSpPr>
        <xdr:cNvPr id="667" name="テキスト ボックス 666"/>
        <xdr:cNvSpPr txBox="1"/>
      </xdr:nvSpPr>
      <xdr:spPr>
        <a:xfrm>
          <a:off x="13578649" y="13630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163798</xdr:rowOff>
    </xdr:from>
    <xdr:to>
      <xdr:col>18</xdr:col>
      <xdr:colOff>492125</xdr:colOff>
      <xdr:row>79</xdr:row>
      <xdr:rowOff>93948</xdr:rowOff>
    </xdr:to>
    <xdr:sp macro="" textlink="">
      <xdr:nvSpPr>
        <xdr:cNvPr id="668" name="円/楕円 667"/>
        <xdr:cNvSpPr/>
      </xdr:nvSpPr>
      <xdr:spPr>
        <a:xfrm>
          <a:off x="12763500" y="1353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85075</xdr:rowOff>
    </xdr:from>
    <xdr:ext cx="378565" cy="259045"/>
    <xdr:sp macro="" textlink="">
      <xdr:nvSpPr>
        <xdr:cNvPr id="669" name="テキスト ボックス 668"/>
        <xdr:cNvSpPr txBox="1"/>
      </xdr:nvSpPr>
      <xdr:spPr>
        <a:xfrm>
          <a:off x="12625017" y="13629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80" name="直線コネクタ 67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81" name="テキスト ボックス 68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82" name="直線コネクタ 68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83" name="テキスト ボックス 68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84" name="直線コネクタ 68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85" name="テキスト ボックス 68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6" name="直線コネクタ 68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87" name="テキスト ボックス 68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85316</xdr:rowOff>
    </xdr:from>
    <xdr:to>
      <xdr:col>23</xdr:col>
      <xdr:colOff>516889</xdr:colOff>
      <xdr:row>98</xdr:row>
      <xdr:rowOff>51932</xdr:rowOff>
    </xdr:to>
    <xdr:cxnSp macro="">
      <xdr:nvCxnSpPr>
        <xdr:cNvPr id="691" name="直線コネクタ 690"/>
        <xdr:cNvCxnSpPr/>
      </xdr:nvCxnSpPr>
      <xdr:spPr>
        <a:xfrm flipV="1">
          <a:off x="16317595" y="15858716"/>
          <a:ext cx="1269" cy="99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55759</xdr:rowOff>
    </xdr:from>
    <xdr:ext cx="534377" cy="259045"/>
    <xdr:sp macro="" textlink="">
      <xdr:nvSpPr>
        <xdr:cNvPr id="692" name="公債費最小値テキスト"/>
        <xdr:cNvSpPr txBox="1"/>
      </xdr:nvSpPr>
      <xdr:spPr>
        <a:xfrm>
          <a:off x="16370300" y="1685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19,197</a:t>
          </a:r>
          <a:endParaRPr kumimoji="1" lang="ja-JP" altLang="en-US" sz="1000" b="1">
            <a:latin typeface="ＭＳ Ｐゴシック"/>
          </a:endParaRPr>
        </a:p>
      </xdr:txBody>
    </xdr:sp>
    <xdr:clientData/>
  </xdr:oneCellAnchor>
  <xdr:twoCellAnchor>
    <xdr:from>
      <xdr:col>23</xdr:col>
      <xdr:colOff>428625</xdr:colOff>
      <xdr:row>98</xdr:row>
      <xdr:rowOff>51932</xdr:rowOff>
    </xdr:from>
    <xdr:to>
      <xdr:col>23</xdr:col>
      <xdr:colOff>606425</xdr:colOff>
      <xdr:row>98</xdr:row>
      <xdr:rowOff>51932</xdr:rowOff>
    </xdr:to>
    <xdr:cxnSp macro="">
      <xdr:nvCxnSpPr>
        <xdr:cNvPr id="693" name="直線コネクタ 692"/>
        <xdr:cNvCxnSpPr/>
      </xdr:nvCxnSpPr>
      <xdr:spPr>
        <a:xfrm>
          <a:off x="16230600" y="168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31993</xdr:rowOff>
    </xdr:from>
    <xdr:ext cx="599010" cy="259045"/>
    <xdr:sp macro="" textlink="">
      <xdr:nvSpPr>
        <xdr:cNvPr id="694" name="公債費最大値テキスト"/>
        <xdr:cNvSpPr txBox="1"/>
      </xdr:nvSpPr>
      <xdr:spPr>
        <a:xfrm>
          <a:off x="16370300" y="1563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236,895</a:t>
          </a:r>
          <a:endParaRPr kumimoji="1" lang="ja-JP" altLang="en-US" sz="1000" b="1">
            <a:latin typeface="ＭＳ Ｐゴシック"/>
          </a:endParaRPr>
        </a:p>
      </xdr:txBody>
    </xdr:sp>
    <xdr:clientData/>
  </xdr:oneCellAnchor>
  <xdr:twoCellAnchor>
    <xdr:from>
      <xdr:col>23</xdr:col>
      <xdr:colOff>428625</xdr:colOff>
      <xdr:row>92</xdr:row>
      <xdr:rowOff>85316</xdr:rowOff>
    </xdr:from>
    <xdr:to>
      <xdr:col>23</xdr:col>
      <xdr:colOff>606425</xdr:colOff>
      <xdr:row>92</xdr:row>
      <xdr:rowOff>85316</xdr:rowOff>
    </xdr:to>
    <xdr:cxnSp macro="">
      <xdr:nvCxnSpPr>
        <xdr:cNvPr id="695" name="直線コネクタ 694"/>
        <xdr:cNvCxnSpPr/>
      </xdr:nvCxnSpPr>
      <xdr:spPr>
        <a:xfrm>
          <a:off x="16230600" y="1585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54108</xdr:rowOff>
    </xdr:from>
    <xdr:to>
      <xdr:col>23</xdr:col>
      <xdr:colOff>517525</xdr:colOff>
      <xdr:row>97</xdr:row>
      <xdr:rowOff>90624</xdr:rowOff>
    </xdr:to>
    <xdr:cxnSp macro="">
      <xdr:nvCxnSpPr>
        <xdr:cNvPr id="696" name="直線コネクタ 695"/>
        <xdr:cNvCxnSpPr/>
      </xdr:nvCxnSpPr>
      <xdr:spPr>
        <a:xfrm flipV="1">
          <a:off x="15481300" y="16684758"/>
          <a:ext cx="838200" cy="3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80953</xdr:rowOff>
    </xdr:from>
    <xdr:ext cx="534377" cy="259045"/>
    <xdr:sp macro="" textlink="">
      <xdr:nvSpPr>
        <xdr:cNvPr id="697" name="公債費平均値テキスト"/>
        <xdr:cNvSpPr txBox="1"/>
      </xdr:nvSpPr>
      <xdr:spPr>
        <a:xfrm>
          <a:off x="16370300" y="16368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58076</xdr:rowOff>
    </xdr:from>
    <xdr:to>
      <xdr:col>23</xdr:col>
      <xdr:colOff>568325</xdr:colOff>
      <xdr:row>96</xdr:row>
      <xdr:rowOff>159676</xdr:rowOff>
    </xdr:to>
    <xdr:sp macro="" textlink="">
      <xdr:nvSpPr>
        <xdr:cNvPr id="698" name="フローチャート : 判断 697"/>
        <xdr:cNvSpPr/>
      </xdr:nvSpPr>
      <xdr:spPr>
        <a:xfrm>
          <a:off x="16268700" y="1651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90624</xdr:rowOff>
    </xdr:from>
    <xdr:to>
      <xdr:col>22</xdr:col>
      <xdr:colOff>365125</xdr:colOff>
      <xdr:row>97</xdr:row>
      <xdr:rowOff>114998</xdr:rowOff>
    </xdr:to>
    <xdr:cxnSp macro="">
      <xdr:nvCxnSpPr>
        <xdr:cNvPr id="699" name="直線コネクタ 698"/>
        <xdr:cNvCxnSpPr/>
      </xdr:nvCxnSpPr>
      <xdr:spPr>
        <a:xfrm flipV="1">
          <a:off x="14592300" y="16721274"/>
          <a:ext cx="889000" cy="2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48282</xdr:rowOff>
    </xdr:from>
    <xdr:to>
      <xdr:col>22</xdr:col>
      <xdr:colOff>415925</xdr:colOff>
      <xdr:row>96</xdr:row>
      <xdr:rowOff>149882</xdr:rowOff>
    </xdr:to>
    <xdr:sp macro="" textlink="">
      <xdr:nvSpPr>
        <xdr:cNvPr id="700" name="フローチャート : 判断 699"/>
        <xdr:cNvSpPr/>
      </xdr:nvSpPr>
      <xdr:spPr>
        <a:xfrm>
          <a:off x="15430500" y="1650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166409</xdr:rowOff>
    </xdr:from>
    <xdr:ext cx="534377" cy="259045"/>
    <xdr:sp macro="" textlink="">
      <xdr:nvSpPr>
        <xdr:cNvPr id="701" name="テキスト ボックス 700"/>
        <xdr:cNvSpPr txBox="1"/>
      </xdr:nvSpPr>
      <xdr:spPr>
        <a:xfrm>
          <a:off x="15214111" y="1628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83,884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114998</xdr:rowOff>
    </xdr:from>
    <xdr:to>
      <xdr:col>21</xdr:col>
      <xdr:colOff>161925</xdr:colOff>
      <xdr:row>97</xdr:row>
      <xdr:rowOff>120081</xdr:rowOff>
    </xdr:to>
    <xdr:cxnSp macro="">
      <xdr:nvCxnSpPr>
        <xdr:cNvPr id="702" name="直線コネクタ 701"/>
        <xdr:cNvCxnSpPr/>
      </xdr:nvCxnSpPr>
      <xdr:spPr>
        <a:xfrm flipV="1">
          <a:off x="13703300" y="16745648"/>
          <a:ext cx="889000" cy="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295</xdr:rowOff>
    </xdr:from>
    <xdr:to>
      <xdr:col>21</xdr:col>
      <xdr:colOff>212725</xdr:colOff>
      <xdr:row>96</xdr:row>
      <xdr:rowOff>101895</xdr:rowOff>
    </xdr:to>
    <xdr:sp macro="" textlink="">
      <xdr:nvSpPr>
        <xdr:cNvPr id="703" name="フローチャート : 判断 702"/>
        <xdr:cNvSpPr/>
      </xdr:nvSpPr>
      <xdr:spPr>
        <a:xfrm>
          <a:off x="14541500" y="164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118422</xdr:rowOff>
    </xdr:from>
    <xdr:ext cx="534377" cy="259045"/>
    <xdr:sp macro="" textlink="">
      <xdr:nvSpPr>
        <xdr:cNvPr id="704" name="テキスト ボックス 703"/>
        <xdr:cNvSpPr txBox="1"/>
      </xdr:nvSpPr>
      <xdr:spPr>
        <a:xfrm>
          <a:off x="14325111" y="1623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94,380</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118436</xdr:rowOff>
    </xdr:from>
    <xdr:to>
      <xdr:col>19</xdr:col>
      <xdr:colOff>644525</xdr:colOff>
      <xdr:row>97</xdr:row>
      <xdr:rowOff>120081</xdr:rowOff>
    </xdr:to>
    <xdr:cxnSp macro="">
      <xdr:nvCxnSpPr>
        <xdr:cNvPr id="705" name="直線コネクタ 704"/>
        <xdr:cNvCxnSpPr/>
      </xdr:nvCxnSpPr>
      <xdr:spPr>
        <a:xfrm>
          <a:off x="12814300" y="16749086"/>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165334</xdr:rowOff>
    </xdr:from>
    <xdr:to>
      <xdr:col>20</xdr:col>
      <xdr:colOff>9525</xdr:colOff>
      <xdr:row>96</xdr:row>
      <xdr:rowOff>95484</xdr:rowOff>
    </xdr:to>
    <xdr:sp macro="" textlink="">
      <xdr:nvSpPr>
        <xdr:cNvPr id="706" name="フローチャート : 判断 705"/>
        <xdr:cNvSpPr/>
      </xdr:nvSpPr>
      <xdr:spPr>
        <a:xfrm>
          <a:off x="13652500" y="164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112011</xdr:rowOff>
    </xdr:from>
    <xdr:ext cx="534377" cy="259045"/>
    <xdr:sp macro="" textlink="">
      <xdr:nvSpPr>
        <xdr:cNvPr id="707" name="テキスト ボックス 706"/>
        <xdr:cNvSpPr txBox="1"/>
      </xdr:nvSpPr>
      <xdr:spPr>
        <a:xfrm>
          <a:off x="13436111" y="162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155623</xdr:rowOff>
    </xdr:from>
    <xdr:to>
      <xdr:col>18</xdr:col>
      <xdr:colOff>492125</xdr:colOff>
      <xdr:row>96</xdr:row>
      <xdr:rowOff>85773</xdr:rowOff>
    </xdr:to>
    <xdr:sp macro="" textlink="">
      <xdr:nvSpPr>
        <xdr:cNvPr id="708" name="フローチャート : 判断 707"/>
        <xdr:cNvSpPr/>
      </xdr:nvSpPr>
      <xdr:spPr>
        <a:xfrm>
          <a:off x="12763500" y="1644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102300</xdr:rowOff>
    </xdr:from>
    <xdr:ext cx="534377" cy="259045"/>
    <xdr:sp macro="" textlink="">
      <xdr:nvSpPr>
        <xdr:cNvPr id="709" name="テキスト ボックス 708"/>
        <xdr:cNvSpPr txBox="1"/>
      </xdr:nvSpPr>
      <xdr:spPr>
        <a:xfrm>
          <a:off x="12547111" y="1621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97,906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3308</xdr:rowOff>
    </xdr:from>
    <xdr:to>
      <xdr:col>23</xdr:col>
      <xdr:colOff>568325</xdr:colOff>
      <xdr:row>97</xdr:row>
      <xdr:rowOff>104908</xdr:rowOff>
    </xdr:to>
    <xdr:sp macro="" textlink="">
      <xdr:nvSpPr>
        <xdr:cNvPr id="715" name="円/楕円 714"/>
        <xdr:cNvSpPr/>
      </xdr:nvSpPr>
      <xdr:spPr>
        <a:xfrm>
          <a:off x="16268700" y="1663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153185</xdr:rowOff>
    </xdr:from>
    <xdr:ext cx="534377" cy="259045"/>
    <xdr:sp macro="" textlink="">
      <xdr:nvSpPr>
        <xdr:cNvPr id="716" name="公債費該当値テキスト"/>
        <xdr:cNvSpPr txBox="1"/>
      </xdr:nvSpPr>
      <xdr:spPr>
        <a:xfrm>
          <a:off x="16370300" y="1661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56,221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39824</xdr:rowOff>
    </xdr:from>
    <xdr:to>
      <xdr:col>22</xdr:col>
      <xdr:colOff>415925</xdr:colOff>
      <xdr:row>97</xdr:row>
      <xdr:rowOff>141424</xdr:rowOff>
    </xdr:to>
    <xdr:sp macro="" textlink="">
      <xdr:nvSpPr>
        <xdr:cNvPr id="717" name="円/楕円 716"/>
        <xdr:cNvSpPr/>
      </xdr:nvSpPr>
      <xdr:spPr>
        <a:xfrm>
          <a:off x="15430500" y="1667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132551</xdr:rowOff>
    </xdr:from>
    <xdr:ext cx="534377" cy="259045"/>
    <xdr:sp macro="" textlink="">
      <xdr:nvSpPr>
        <xdr:cNvPr id="718" name="テキスト ボックス 717"/>
        <xdr:cNvSpPr txBox="1"/>
      </xdr:nvSpPr>
      <xdr:spPr>
        <a:xfrm>
          <a:off x="15214111" y="1676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48,234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64198</xdr:rowOff>
    </xdr:from>
    <xdr:to>
      <xdr:col>21</xdr:col>
      <xdr:colOff>212725</xdr:colOff>
      <xdr:row>97</xdr:row>
      <xdr:rowOff>165798</xdr:rowOff>
    </xdr:to>
    <xdr:sp macro="" textlink="">
      <xdr:nvSpPr>
        <xdr:cNvPr id="719" name="円/楕円 718"/>
        <xdr:cNvSpPr/>
      </xdr:nvSpPr>
      <xdr:spPr>
        <a:xfrm>
          <a:off x="14541500" y="1669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156925</xdr:rowOff>
    </xdr:from>
    <xdr:ext cx="534377" cy="259045"/>
    <xdr:sp macro="" textlink="">
      <xdr:nvSpPr>
        <xdr:cNvPr id="720" name="テキスト ボックス 719"/>
        <xdr:cNvSpPr txBox="1"/>
      </xdr:nvSpPr>
      <xdr:spPr>
        <a:xfrm>
          <a:off x="14325111" y="1678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42,903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69281</xdr:rowOff>
    </xdr:from>
    <xdr:to>
      <xdr:col>20</xdr:col>
      <xdr:colOff>9525</xdr:colOff>
      <xdr:row>97</xdr:row>
      <xdr:rowOff>170881</xdr:rowOff>
    </xdr:to>
    <xdr:sp macro="" textlink="">
      <xdr:nvSpPr>
        <xdr:cNvPr id="721" name="円/楕円 720"/>
        <xdr:cNvSpPr/>
      </xdr:nvSpPr>
      <xdr:spPr>
        <a:xfrm>
          <a:off x="13652500" y="16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162008</xdr:rowOff>
    </xdr:from>
    <xdr:ext cx="534377" cy="259045"/>
    <xdr:sp macro="" textlink="">
      <xdr:nvSpPr>
        <xdr:cNvPr id="722" name="テキスト ボックス 721"/>
        <xdr:cNvSpPr txBox="1"/>
      </xdr:nvSpPr>
      <xdr:spPr>
        <a:xfrm>
          <a:off x="13436111" y="1679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41,791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67636</xdr:rowOff>
    </xdr:from>
    <xdr:to>
      <xdr:col>18</xdr:col>
      <xdr:colOff>492125</xdr:colOff>
      <xdr:row>97</xdr:row>
      <xdr:rowOff>169236</xdr:rowOff>
    </xdr:to>
    <xdr:sp macro="" textlink="">
      <xdr:nvSpPr>
        <xdr:cNvPr id="723" name="円/楕円 722"/>
        <xdr:cNvSpPr/>
      </xdr:nvSpPr>
      <xdr:spPr>
        <a:xfrm>
          <a:off x="12763500" y="1669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160363</xdr:rowOff>
    </xdr:from>
    <xdr:ext cx="534377" cy="259045"/>
    <xdr:sp macro="" textlink="">
      <xdr:nvSpPr>
        <xdr:cNvPr id="724" name="テキスト ボックス 723"/>
        <xdr:cNvSpPr txBox="1"/>
      </xdr:nvSpPr>
      <xdr:spPr>
        <a:xfrm>
          <a:off x="12547111" y="1679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42,151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5" name="直線コネクタ 73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6" name="テキスト ボックス 73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7" name="直線コネクタ 73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8" name="テキスト ボックス 73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9" name="直線コネクタ 73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40" name="テキスト ボックス 73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1" name="直線コネクタ 74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2" name="テキスト ボックス 74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135585</xdr:rowOff>
    </xdr:from>
    <xdr:to>
      <xdr:col>32</xdr:col>
      <xdr:colOff>186689</xdr:colOff>
      <xdr:row>38</xdr:row>
      <xdr:rowOff>139700</xdr:rowOff>
    </xdr:to>
    <xdr:cxnSp macro="">
      <xdr:nvCxnSpPr>
        <xdr:cNvPr id="746" name="直線コネクタ 745"/>
        <xdr:cNvCxnSpPr/>
      </xdr:nvCxnSpPr>
      <xdr:spPr>
        <a:xfrm flipV="1">
          <a:off x="22159595" y="5450535"/>
          <a:ext cx="1269" cy="120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156837</xdr:rowOff>
    </xdr:from>
    <xdr:ext cx="249299" cy="259045"/>
    <xdr:sp macro="" textlink="">
      <xdr:nvSpPr>
        <xdr:cNvPr id="747" name="諸支出金最小値テキスト"/>
        <xdr:cNvSpPr txBox="1"/>
      </xdr:nvSpPr>
      <xdr:spPr>
        <a:xfrm>
          <a:off x="22212300" y="6671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8" name="直線コネクタ 74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82262</xdr:rowOff>
    </xdr:from>
    <xdr:ext cx="469744" cy="259045"/>
    <xdr:sp macro="" textlink="">
      <xdr:nvSpPr>
        <xdr:cNvPr id="749" name="諸支出金最大値テキスト"/>
        <xdr:cNvSpPr txBox="1"/>
      </xdr:nvSpPr>
      <xdr:spPr>
        <a:xfrm>
          <a:off x="22212300" y="522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5,268</a:t>
          </a:r>
          <a:endParaRPr kumimoji="1" lang="ja-JP" altLang="en-US" sz="1000" b="1">
            <a:latin typeface="ＭＳ Ｐゴシック"/>
          </a:endParaRPr>
        </a:p>
      </xdr:txBody>
    </xdr:sp>
    <xdr:clientData/>
  </xdr:oneCellAnchor>
  <xdr:twoCellAnchor>
    <xdr:from>
      <xdr:col>32</xdr:col>
      <xdr:colOff>98425</xdr:colOff>
      <xdr:row>31</xdr:row>
      <xdr:rowOff>135585</xdr:rowOff>
    </xdr:from>
    <xdr:to>
      <xdr:col>32</xdr:col>
      <xdr:colOff>276225</xdr:colOff>
      <xdr:row>31</xdr:row>
      <xdr:rowOff>135585</xdr:rowOff>
    </xdr:to>
    <xdr:cxnSp macro="">
      <xdr:nvCxnSpPr>
        <xdr:cNvPr id="750" name="直線コネクタ 749"/>
        <xdr:cNvCxnSpPr/>
      </xdr:nvCxnSpPr>
      <xdr:spPr>
        <a:xfrm>
          <a:off x="22072600" y="5450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1" name="直線コネクタ 75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74287</xdr:rowOff>
    </xdr:from>
    <xdr:ext cx="378565" cy="259045"/>
    <xdr:sp macro="" textlink="">
      <xdr:nvSpPr>
        <xdr:cNvPr id="752" name="諸支出金平均値テキスト"/>
        <xdr:cNvSpPr txBox="1"/>
      </xdr:nvSpPr>
      <xdr:spPr>
        <a:xfrm>
          <a:off x="22212300" y="64179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51409</xdr:rowOff>
    </xdr:from>
    <xdr:to>
      <xdr:col>32</xdr:col>
      <xdr:colOff>238125</xdr:colOff>
      <xdr:row>38</xdr:row>
      <xdr:rowOff>153009</xdr:rowOff>
    </xdr:to>
    <xdr:sp macro="" textlink="">
      <xdr:nvSpPr>
        <xdr:cNvPr id="753" name="フローチャート : 判断 752"/>
        <xdr:cNvSpPr/>
      </xdr:nvSpPr>
      <xdr:spPr>
        <a:xfrm>
          <a:off x="221107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4" name="直線コネクタ 75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49123</xdr:rowOff>
    </xdr:from>
    <xdr:to>
      <xdr:col>31</xdr:col>
      <xdr:colOff>85725</xdr:colOff>
      <xdr:row>38</xdr:row>
      <xdr:rowOff>150723</xdr:rowOff>
    </xdr:to>
    <xdr:sp macro="" textlink="">
      <xdr:nvSpPr>
        <xdr:cNvPr id="755" name="フローチャート : 判断 754"/>
        <xdr:cNvSpPr/>
      </xdr:nvSpPr>
      <xdr:spPr>
        <a:xfrm>
          <a:off x="21272500" y="656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167251</xdr:rowOff>
    </xdr:from>
    <xdr:ext cx="378565" cy="259045"/>
    <xdr:sp macro="" textlink="">
      <xdr:nvSpPr>
        <xdr:cNvPr id="756" name="テキスト ボックス 755"/>
        <xdr:cNvSpPr txBox="1"/>
      </xdr:nvSpPr>
      <xdr:spPr>
        <a:xfrm>
          <a:off x="21134017" y="633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7" name="直線コネクタ 75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55067</xdr:rowOff>
    </xdr:from>
    <xdr:to>
      <xdr:col>29</xdr:col>
      <xdr:colOff>568325</xdr:colOff>
      <xdr:row>38</xdr:row>
      <xdr:rowOff>156667</xdr:rowOff>
    </xdr:to>
    <xdr:sp macro="" textlink="">
      <xdr:nvSpPr>
        <xdr:cNvPr id="758" name="フローチャート : 判断 757"/>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1744</xdr:rowOff>
    </xdr:from>
    <xdr:ext cx="378565" cy="259045"/>
    <xdr:sp macro="" textlink="">
      <xdr:nvSpPr>
        <xdr:cNvPr id="759" name="テキスト ボックス 758"/>
        <xdr:cNvSpPr txBox="1"/>
      </xdr:nvSpPr>
      <xdr:spPr>
        <a:xfrm>
          <a:off x="20245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0" name="直線コネクタ 75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53467</xdr:rowOff>
    </xdr:from>
    <xdr:to>
      <xdr:col>28</xdr:col>
      <xdr:colOff>365125</xdr:colOff>
      <xdr:row>38</xdr:row>
      <xdr:rowOff>155067</xdr:rowOff>
    </xdr:to>
    <xdr:sp macro="" textlink="">
      <xdr:nvSpPr>
        <xdr:cNvPr id="761" name="フローチャート : 判断 760"/>
        <xdr:cNvSpPr/>
      </xdr:nvSpPr>
      <xdr:spPr>
        <a:xfrm>
          <a:off x="194945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144</xdr:rowOff>
    </xdr:from>
    <xdr:ext cx="378565" cy="259045"/>
    <xdr:sp macro="" textlink="">
      <xdr:nvSpPr>
        <xdr:cNvPr id="762" name="テキスト ボックス 761"/>
        <xdr:cNvSpPr txBox="1"/>
      </xdr:nvSpPr>
      <xdr:spPr>
        <a:xfrm>
          <a:off x="19356017" y="6343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66726</xdr:rowOff>
    </xdr:from>
    <xdr:to>
      <xdr:col>27</xdr:col>
      <xdr:colOff>161925</xdr:colOff>
      <xdr:row>38</xdr:row>
      <xdr:rowOff>168326</xdr:rowOff>
    </xdr:to>
    <xdr:sp macro="" textlink="">
      <xdr:nvSpPr>
        <xdr:cNvPr id="763" name="フローチャート : 判断 762"/>
        <xdr:cNvSpPr/>
      </xdr:nvSpPr>
      <xdr:spPr>
        <a:xfrm>
          <a:off x="18605500" y="658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13403</xdr:rowOff>
    </xdr:from>
    <xdr:ext cx="313932" cy="259045"/>
    <xdr:sp macro="" textlink="">
      <xdr:nvSpPr>
        <xdr:cNvPr id="764" name="テキスト ボックス 763"/>
        <xdr:cNvSpPr txBox="1"/>
      </xdr:nvSpPr>
      <xdr:spPr>
        <a:xfrm>
          <a:off x="18499333" y="63570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0" name="円/楕円 76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29837</xdr:rowOff>
    </xdr:from>
    <xdr:ext cx="249299" cy="259045"/>
    <xdr:sp macro="" textlink="">
      <xdr:nvSpPr>
        <xdr:cNvPr id="771" name="諸支出金該当値テキスト"/>
        <xdr:cNvSpPr txBox="1"/>
      </xdr:nvSpPr>
      <xdr:spPr>
        <a:xfrm>
          <a:off x="22212300" y="6544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2" name="円/楕円 77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3" name="テキスト ボックス 77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4" name="円/楕円 77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5" name="テキスト ボックス 77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6" name="円/楕円 77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7" name="テキスト ボックス 77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8" name="円/楕円 77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9" name="テキスト ボックス 77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0" name="直線コネクタ 78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1" name="テキスト ボックス 79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92" name="直線コネクタ 79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793" name="テキスト ボックス 792"/>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94" name="直線コネクタ 79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5" name="テキスト ボックス 794"/>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6" name="直線コネクタ 79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97" name="テキスト ボックス 796"/>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99" name="テキスト ボックス 798"/>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801" name="直線コネクタ 800"/>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802"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3" name="直線コネクタ 80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804"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5" name="直線コネクタ 80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6" name="直線コネクタ 805"/>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7"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8" name="フローチャート : 判断 807"/>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9" name="直線コネクタ 808"/>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0" name="フローチャート : 判断 809"/>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1" name="テキスト ボックス 810"/>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12" name="直線コネクタ 811"/>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13" name="フローチャート : 判断 812"/>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14" name="テキスト ボックス 813"/>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5" name="直線コネクタ 814"/>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6" name="フローチャート : 判断 815"/>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7" name="テキスト ボックス 816"/>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51</xdr:row>
      <xdr:rowOff>164338</xdr:rowOff>
    </xdr:from>
    <xdr:to>
      <xdr:col>27</xdr:col>
      <xdr:colOff>161925</xdr:colOff>
      <xdr:row>52</xdr:row>
      <xdr:rowOff>94488</xdr:rowOff>
    </xdr:to>
    <xdr:sp macro="" textlink="">
      <xdr:nvSpPr>
        <xdr:cNvPr id="818" name="フローチャート : 判断 817"/>
        <xdr:cNvSpPr/>
      </xdr:nvSpPr>
      <xdr:spPr>
        <a:xfrm>
          <a:off x="18605500" y="89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50</xdr:row>
      <xdr:rowOff>111015</xdr:rowOff>
    </xdr:from>
    <xdr:ext cx="378565" cy="259045"/>
    <xdr:sp macro="" textlink="">
      <xdr:nvSpPr>
        <xdr:cNvPr id="819" name="テキスト ボックス 818"/>
        <xdr:cNvSpPr txBox="1"/>
      </xdr:nvSpPr>
      <xdr:spPr>
        <a:xfrm>
          <a:off x="18467017" y="8683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5" name="円/楕円 824"/>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6"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7" name="円/楕円 826"/>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8" name="テキスト ボックス 827"/>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9" name="円/楕円 828"/>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30" name="テキスト ボックス 829"/>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1" name="円/楕円 830"/>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32" name="テキスト ボックス 831"/>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33" name="円/楕円 832"/>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34" name="テキスト ボックス 833"/>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人口が微減傾向である中で、全体的に各費目の数値は類似団体とほぼ同じ又は低い水準で推移している。ただ、平成</a:t>
          </a:r>
          <a:r>
            <a:rPr kumimoji="1" lang="en-US" altLang="ja-JP" sz="1300">
              <a:latin typeface="ＭＳ Ｐゴシック"/>
            </a:rPr>
            <a:t>28</a:t>
          </a:r>
          <a:r>
            <a:rPr kumimoji="1" lang="ja-JP" altLang="en-US" sz="1300">
              <a:latin typeface="ＭＳ Ｐゴシック"/>
            </a:rPr>
            <a:t>年熊本地震への対応による経費の増大がみられる。具体的には、民生費、衛生費、農林水産業費、災害復旧費である。民生費については、震災対応にあたった職員、臨時職員等の人件費（</a:t>
          </a:r>
          <a:r>
            <a:rPr kumimoji="1" lang="en-US" altLang="ja-JP" sz="1300">
              <a:latin typeface="ＭＳ Ｐゴシック"/>
            </a:rPr>
            <a:t>31</a:t>
          </a:r>
          <a:r>
            <a:rPr kumimoji="1" lang="ja-JP" altLang="en-US" sz="1300">
              <a:latin typeface="ＭＳ Ｐゴシック"/>
            </a:rPr>
            <a:t>百万円）、衛生費については、損壊家屋解体撤去事業（</a:t>
          </a:r>
          <a:r>
            <a:rPr kumimoji="1" lang="en-US" altLang="ja-JP" sz="1300">
              <a:latin typeface="ＭＳ Ｐゴシック"/>
            </a:rPr>
            <a:t>325</a:t>
          </a:r>
          <a:r>
            <a:rPr kumimoji="1" lang="ja-JP" altLang="en-US" sz="1300">
              <a:latin typeface="ＭＳ Ｐゴシック"/>
            </a:rPr>
            <a:t>百万円）、農林水産業費については、被災農業者向け経営体育成支援事業（</a:t>
          </a:r>
          <a:r>
            <a:rPr kumimoji="1" lang="en-US" altLang="ja-JP" sz="1300">
              <a:latin typeface="ＭＳ Ｐゴシック"/>
            </a:rPr>
            <a:t>355</a:t>
          </a:r>
          <a:r>
            <a:rPr kumimoji="1" lang="ja-JP" altLang="en-US" sz="1300">
              <a:latin typeface="ＭＳ Ｐゴシック"/>
            </a:rPr>
            <a:t>百万円）、災害復旧費については、農業用施設災害復旧事業補助金（</a:t>
          </a:r>
          <a:r>
            <a:rPr kumimoji="1" lang="en-US" altLang="ja-JP" sz="1300">
              <a:latin typeface="ＭＳ Ｐゴシック"/>
            </a:rPr>
            <a:t>24</a:t>
          </a:r>
          <a:r>
            <a:rPr kumimoji="1" lang="ja-JP" altLang="en-US" sz="1300">
              <a:latin typeface="ＭＳ Ｐゴシック"/>
            </a:rPr>
            <a:t>百万円）、公共土木施設復旧工事（</a:t>
          </a:r>
          <a:r>
            <a:rPr kumimoji="1" lang="en-US" altLang="ja-JP" sz="1300">
              <a:latin typeface="ＭＳ Ｐゴシック"/>
            </a:rPr>
            <a:t>17</a:t>
          </a:r>
          <a:r>
            <a:rPr kumimoji="1" lang="ja-JP" altLang="en-US" sz="1300">
              <a:latin typeface="ＭＳ Ｐゴシック"/>
            </a:rPr>
            <a:t>百万円）などである。平成</a:t>
          </a:r>
          <a:r>
            <a:rPr kumimoji="1" lang="en-US" altLang="ja-JP" sz="1300">
              <a:latin typeface="ＭＳ Ｐゴシック"/>
            </a:rPr>
            <a:t>28</a:t>
          </a:r>
          <a:r>
            <a:rPr kumimoji="1" lang="ja-JP" altLang="en-US" sz="1300">
              <a:latin typeface="ＭＳ Ｐゴシック"/>
            </a:rPr>
            <a:t>年度において民生費、衛生費及び農林水産業費が類似団体平均を超えているのは、前述の平成</a:t>
          </a:r>
          <a:r>
            <a:rPr kumimoji="1" lang="en-US" altLang="ja-JP" sz="1300">
              <a:latin typeface="ＭＳ Ｐゴシック"/>
            </a:rPr>
            <a:t>28</a:t>
          </a:r>
          <a:r>
            <a:rPr kumimoji="1" lang="ja-JP" altLang="en-US" sz="1300">
              <a:latin typeface="ＭＳ Ｐゴシック"/>
            </a:rPr>
            <a:t>年熊本地震に関する経費の増額によるものである。また、教育費の数値が急激に低下しているのは、竜北中学校武道場・卓球場兼集会所天井改修事業（</a:t>
          </a:r>
          <a:r>
            <a:rPr kumimoji="1" lang="en-US" altLang="ja-JP" sz="1300">
              <a:latin typeface="ＭＳ Ｐゴシック"/>
            </a:rPr>
            <a:t>29</a:t>
          </a:r>
          <a:r>
            <a:rPr kumimoji="1" lang="ja-JP" altLang="en-US" sz="1300">
              <a:latin typeface="ＭＳ Ｐゴシック"/>
            </a:rPr>
            <a:t>百万円）が前年度に完了したことによるものである。公債費については増加傾向を示しており、これは、学校施設の耐震・大規模改造事業を始めとした多くの事業の償還発生の影響</a:t>
          </a:r>
          <a:r>
            <a:rPr kumimoji="1" lang="ja-JP" altLang="en-US" sz="1300">
              <a:solidFill>
                <a:sysClr val="windowText" lastClr="000000"/>
              </a:solidFill>
              <a:latin typeface="ＭＳ Ｐゴシック"/>
            </a:rPr>
            <a:t>であり、</a:t>
          </a:r>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も増となった。特に公債費については、防災行政無線デジタル化など今後も大型事業を抱えており、借入が増加する見込みであることから、引き続き財政措置の有利な起債選択を行い、後年度への実質負担をできるだけ軽減できるよう適正な起債管理に努め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mn-ea"/>
              <a:ea typeface="+mn-ea"/>
              <a:cs typeface="+mn-cs"/>
            </a:rPr>
            <a:t>■財政調整基金残高</a:t>
          </a:r>
          <a:r>
            <a:rPr kumimoji="1" lang="en-US" altLang="ja-JP" sz="900">
              <a:solidFill>
                <a:schemeClr val="dk1"/>
              </a:solidFill>
              <a:effectLst/>
              <a:latin typeface="+mn-ea"/>
              <a:ea typeface="+mn-ea"/>
              <a:cs typeface="+mn-cs"/>
            </a:rPr>
            <a:t>…</a:t>
          </a:r>
          <a:r>
            <a:rPr kumimoji="1" lang="ja-JP" altLang="ja-JP" sz="900">
              <a:solidFill>
                <a:schemeClr val="dk1"/>
              </a:solidFill>
              <a:effectLst/>
              <a:latin typeface="+mn-ea"/>
              <a:ea typeface="+mn-ea"/>
              <a:cs typeface="+mn-cs"/>
            </a:rPr>
            <a:t>平成</a:t>
          </a:r>
          <a:r>
            <a:rPr kumimoji="1" lang="en-US" altLang="ja-JP" sz="900">
              <a:solidFill>
                <a:schemeClr val="dk1"/>
              </a:solidFill>
              <a:effectLst/>
              <a:latin typeface="+mn-ea"/>
              <a:ea typeface="+mn-ea"/>
              <a:cs typeface="+mn-cs"/>
            </a:rPr>
            <a:t>17</a:t>
          </a:r>
          <a:r>
            <a:rPr kumimoji="1" lang="ja-JP" altLang="ja-JP" sz="900">
              <a:solidFill>
                <a:schemeClr val="dk1"/>
              </a:solidFill>
              <a:effectLst/>
              <a:latin typeface="+mn-ea"/>
              <a:ea typeface="+mn-ea"/>
              <a:cs typeface="+mn-cs"/>
            </a:rPr>
            <a:t>年度の合併から平成</a:t>
          </a:r>
          <a:r>
            <a:rPr kumimoji="1" lang="en-US" altLang="ja-JP" sz="900">
              <a:solidFill>
                <a:schemeClr val="dk1"/>
              </a:solidFill>
              <a:effectLst/>
              <a:latin typeface="+mn-ea"/>
              <a:ea typeface="+mn-ea"/>
              <a:cs typeface="+mn-cs"/>
            </a:rPr>
            <a:t>19</a:t>
          </a:r>
          <a:r>
            <a:rPr kumimoji="1" lang="ja-JP" altLang="ja-JP" sz="900">
              <a:solidFill>
                <a:schemeClr val="dk1"/>
              </a:solidFill>
              <a:effectLst/>
              <a:latin typeface="+mn-ea"/>
              <a:ea typeface="+mn-ea"/>
              <a:cs typeface="+mn-cs"/>
            </a:rPr>
            <a:t>年度までは財源不足を基金取崩しで補填したため減少傾向にあったが、平成</a:t>
          </a:r>
          <a:r>
            <a:rPr kumimoji="1" lang="en-US" altLang="ja-JP" sz="900">
              <a:solidFill>
                <a:schemeClr val="dk1"/>
              </a:solidFill>
              <a:effectLst/>
              <a:latin typeface="+mn-ea"/>
              <a:ea typeface="+mn-ea"/>
              <a:cs typeface="+mn-cs"/>
            </a:rPr>
            <a:t>20</a:t>
          </a:r>
          <a:r>
            <a:rPr kumimoji="1" lang="ja-JP" altLang="ja-JP" sz="900">
              <a:solidFill>
                <a:schemeClr val="dk1"/>
              </a:solidFill>
              <a:effectLst/>
              <a:latin typeface="+mn-ea"/>
              <a:ea typeface="+mn-ea"/>
              <a:cs typeface="+mn-cs"/>
            </a:rPr>
            <a:t>年度</a:t>
          </a:r>
          <a:r>
            <a:rPr kumimoji="1" lang="ja-JP" altLang="en-US" sz="900">
              <a:solidFill>
                <a:schemeClr val="dk1"/>
              </a:solidFill>
              <a:effectLst/>
              <a:latin typeface="+mn-ea"/>
              <a:ea typeface="+mn-ea"/>
              <a:cs typeface="+mn-cs"/>
            </a:rPr>
            <a:t>から平成</a:t>
          </a:r>
          <a:r>
            <a:rPr kumimoji="1" lang="en-US" altLang="ja-JP" sz="900">
              <a:solidFill>
                <a:schemeClr val="dk1"/>
              </a:solidFill>
              <a:effectLst/>
              <a:latin typeface="+mn-ea"/>
              <a:ea typeface="+mn-ea"/>
              <a:cs typeface="+mn-cs"/>
            </a:rPr>
            <a:t>27</a:t>
          </a:r>
          <a:r>
            <a:rPr kumimoji="1" lang="ja-JP" altLang="en-US" sz="900">
              <a:solidFill>
                <a:schemeClr val="dk1"/>
              </a:solidFill>
              <a:effectLst/>
              <a:latin typeface="+mn-ea"/>
              <a:ea typeface="+mn-ea"/>
              <a:cs typeface="+mn-cs"/>
            </a:rPr>
            <a:t>年度までは</a:t>
          </a:r>
          <a:r>
            <a:rPr kumimoji="1" lang="ja-JP" altLang="ja-JP" sz="900">
              <a:solidFill>
                <a:schemeClr val="dk1"/>
              </a:solidFill>
              <a:effectLst/>
              <a:latin typeface="+mn-ea"/>
              <a:ea typeface="+mn-ea"/>
              <a:cs typeface="+mn-cs"/>
            </a:rPr>
            <a:t>国の経済対策交付金等により発生した余裕財源や歳出抑制による歳計剰余金を積極的に積み立ててき</a:t>
          </a:r>
          <a:r>
            <a:rPr kumimoji="1" lang="ja-JP" altLang="en-US" sz="900">
              <a:solidFill>
                <a:schemeClr val="dk1"/>
              </a:solidFill>
              <a:effectLst/>
              <a:latin typeface="+mn-ea"/>
              <a:ea typeface="+mn-ea"/>
              <a:cs typeface="+mn-cs"/>
            </a:rPr>
            <a:t>た</a:t>
          </a:r>
          <a:r>
            <a:rPr kumimoji="1" lang="ja-JP" altLang="ja-JP" sz="900">
              <a:solidFill>
                <a:schemeClr val="dk1"/>
              </a:solidFill>
              <a:effectLst/>
              <a:latin typeface="+mn-ea"/>
              <a:ea typeface="+mn-ea"/>
              <a:cs typeface="+mn-cs"/>
            </a:rPr>
            <a:t>ため増加して</a:t>
          </a:r>
          <a:r>
            <a:rPr kumimoji="1" lang="ja-JP" altLang="en-US" sz="900">
              <a:solidFill>
                <a:schemeClr val="dk1"/>
              </a:solidFill>
              <a:effectLst/>
              <a:latin typeface="+mn-ea"/>
              <a:ea typeface="+mn-ea"/>
              <a:cs typeface="+mn-cs"/>
            </a:rPr>
            <a:t>きた</a:t>
          </a:r>
          <a:r>
            <a:rPr kumimoji="1" lang="ja-JP" altLang="ja-JP" sz="900">
              <a:solidFill>
                <a:schemeClr val="dk1"/>
              </a:solidFill>
              <a:effectLst/>
              <a:latin typeface="+mn-ea"/>
              <a:ea typeface="+mn-ea"/>
              <a:cs typeface="+mn-cs"/>
            </a:rPr>
            <a:t>。</a:t>
          </a:r>
          <a:r>
            <a:rPr kumimoji="1" lang="ja-JP" altLang="en-US" sz="900">
              <a:solidFill>
                <a:schemeClr val="dk1"/>
              </a:solidFill>
              <a:effectLst/>
              <a:latin typeface="+mn-ea"/>
              <a:ea typeface="+mn-ea"/>
              <a:cs typeface="+mn-cs"/>
            </a:rPr>
            <a:t>平成</a:t>
          </a:r>
          <a:r>
            <a:rPr kumimoji="1" lang="en-US" altLang="ja-JP" sz="900">
              <a:solidFill>
                <a:schemeClr val="dk1"/>
              </a:solidFill>
              <a:effectLst/>
              <a:latin typeface="+mn-ea"/>
              <a:ea typeface="+mn-ea"/>
              <a:cs typeface="+mn-cs"/>
            </a:rPr>
            <a:t>28</a:t>
          </a:r>
          <a:r>
            <a:rPr kumimoji="1" lang="ja-JP" altLang="en-US" sz="900">
              <a:solidFill>
                <a:schemeClr val="dk1"/>
              </a:solidFill>
              <a:effectLst/>
              <a:latin typeface="+mn-ea"/>
              <a:ea typeface="+mn-ea"/>
              <a:cs typeface="+mn-cs"/>
            </a:rPr>
            <a:t>年度においては、平成</a:t>
          </a:r>
          <a:r>
            <a:rPr kumimoji="1" lang="en-US" altLang="ja-JP" sz="900">
              <a:solidFill>
                <a:schemeClr val="dk1"/>
              </a:solidFill>
              <a:effectLst/>
              <a:latin typeface="+mn-ea"/>
              <a:ea typeface="+mn-ea"/>
              <a:cs typeface="+mn-cs"/>
            </a:rPr>
            <a:t>28</a:t>
          </a:r>
          <a:r>
            <a:rPr kumimoji="1" lang="ja-JP" altLang="en-US" sz="900">
              <a:solidFill>
                <a:schemeClr val="dk1"/>
              </a:solidFill>
              <a:effectLst/>
              <a:latin typeface="+mn-ea"/>
              <a:ea typeface="+mn-ea"/>
              <a:cs typeface="+mn-cs"/>
            </a:rPr>
            <a:t>年熊本地震の被害対応への財政出動、交付税の合併算定替えの縮減期間に入ったことなどから、基金を取り崩して財源不足に対応したため、減となった。本基金は、合併</a:t>
          </a:r>
          <a:r>
            <a:rPr kumimoji="1" lang="ja-JP" altLang="ja-JP" sz="900">
              <a:solidFill>
                <a:schemeClr val="dk1"/>
              </a:solidFill>
              <a:effectLst/>
              <a:latin typeface="+mn-ea"/>
              <a:ea typeface="+mn-ea"/>
              <a:cs typeface="+mn-cs"/>
            </a:rPr>
            <a:t>算定替終了に備えたものであることから、より一層効率的な管理に努める必要がある。</a:t>
          </a:r>
          <a:endParaRPr lang="ja-JP" altLang="ja-JP" sz="900">
            <a:effectLst/>
            <a:latin typeface="+mn-ea"/>
            <a:ea typeface="+mn-ea"/>
          </a:endParaRPr>
        </a:p>
        <a:p>
          <a:r>
            <a:rPr kumimoji="1" lang="ja-JP" altLang="ja-JP" sz="900">
              <a:solidFill>
                <a:schemeClr val="dk1"/>
              </a:solidFill>
              <a:effectLst/>
              <a:latin typeface="+mn-ea"/>
              <a:ea typeface="+mn-ea"/>
              <a:cs typeface="+mn-cs"/>
            </a:rPr>
            <a:t>■実質収支額</a:t>
          </a:r>
          <a:r>
            <a:rPr kumimoji="1" lang="en-US" altLang="ja-JP" sz="900">
              <a:solidFill>
                <a:schemeClr val="dk1"/>
              </a:solidFill>
              <a:effectLst/>
              <a:latin typeface="+mn-ea"/>
              <a:ea typeface="+mn-ea"/>
              <a:cs typeface="+mn-cs"/>
            </a:rPr>
            <a:t>…</a:t>
          </a:r>
          <a:r>
            <a:rPr kumimoji="1" lang="ja-JP" altLang="ja-JP" sz="900">
              <a:solidFill>
                <a:schemeClr val="dk1"/>
              </a:solidFill>
              <a:effectLst/>
              <a:latin typeface="+mn-ea"/>
              <a:ea typeface="+mn-ea"/>
              <a:cs typeface="+mn-cs"/>
            </a:rPr>
            <a:t>歳出全般の抑制等を図っており概ね良好で</a:t>
          </a:r>
          <a:r>
            <a:rPr kumimoji="1" lang="ja-JP" altLang="en-US" sz="900">
              <a:solidFill>
                <a:schemeClr val="dk1"/>
              </a:solidFill>
              <a:effectLst/>
              <a:latin typeface="+mn-ea"/>
              <a:ea typeface="+mn-ea"/>
              <a:cs typeface="+mn-cs"/>
            </a:rPr>
            <a:t>、</a:t>
          </a:r>
          <a:r>
            <a:rPr kumimoji="1" lang="ja-JP" altLang="ja-JP" sz="900">
              <a:solidFill>
                <a:schemeClr val="dk1"/>
              </a:solidFill>
              <a:effectLst/>
              <a:latin typeface="+mn-ea"/>
              <a:ea typeface="+mn-ea"/>
              <a:cs typeface="+mn-cs"/>
            </a:rPr>
            <a:t>引き続き適正な財政運営に努める。</a:t>
          </a:r>
          <a:endParaRPr lang="ja-JP" altLang="ja-JP" sz="900">
            <a:effectLst/>
            <a:latin typeface="+mn-ea"/>
            <a:ea typeface="+mn-ea"/>
          </a:endParaRPr>
        </a:p>
        <a:p>
          <a:r>
            <a:rPr kumimoji="1" lang="ja-JP" altLang="ja-JP" sz="900">
              <a:solidFill>
                <a:schemeClr val="dk1"/>
              </a:solidFill>
              <a:effectLst/>
              <a:latin typeface="+mn-ea"/>
              <a:ea typeface="+mn-ea"/>
              <a:cs typeface="+mn-cs"/>
            </a:rPr>
            <a:t>■実質単年度収支</a:t>
          </a:r>
          <a:r>
            <a:rPr kumimoji="1" lang="en-US" altLang="ja-JP" sz="900">
              <a:solidFill>
                <a:schemeClr val="dk1"/>
              </a:solidFill>
              <a:effectLst/>
              <a:latin typeface="+mn-ea"/>
              <a:ea typeface="+mn-ea"/>
              <a:cs typeface="+mn-cs"/>
            </a:rPr>
            <a:t>…</a:t>
          </a:r>
          <a:r>
            <a:rPr kumimoji="1" lang="ja-JP" altLang="en-US" sz="900">
              <a:solidFill>
                <a:schemeClr val="dk1"/>
              </a:solidFill>
              <a:effectLst/>
              <a:latin typeface="+mn-ea"/>
              <a:ea typeface="+mn-ea"/>
              <a:cs typeface="+mn-cs"/>
            </a:rPr>
            <a:t>単年度収支がマイナスとなったこと、平成</a:t>
          </a:r>
          <a:r>
            <a:rPr kumimoji="1" lang="en-US" altLang="ja-JP" sz="900">
              <a:solidFill>
                <a:schemeClr val="dk1"/>
              </a:solidFill>
              <a:effectLst/>
              <a:latin typeface="+mn-ea"/>
              <a:ea typeface="+mn-ea"/>
              <a:cs typeface="+mn-cs"/>
            </a:rPr>
            <a:t>28</a:t>
          </a:r>
          <a:r>
            <a:rPr kumimoji="1" lang="ja-JP" altLang="en-US" sz="900">
              <a:solidFill>
                <a:schemeClr val="dk1"/>
              </a:solidFill>
              <a:effectLst/>
              <a:latin typeface="+mn-ea"/>
              <a:ea typeface="+mn-ea"/>
              <a:cs typeface="+mn-cs"/>
            </a:rPr>
            <a:t>年熊本地震に対応するため基金を取り崩したことにより、昨年に</a:t>
          </a:r>
          <a:r>
            <a:rPr kumimoji="1" lang="ja-JP" altLang="ja-JP" sz="900">
              <a:solidFill>
                <a:schemeClr val="dk1"/>
              </a:solidFill>
              <a:effectLst/>
              <a:latin typeface="+mn-ea"/>
              <a:ea typeface="+mn-ea"/>
              <a:cs typeface="+mn-cs"/>
            </a:rPr>
            <a:t>引き続きマイナスとなった。</a:t>
          </a:r>
          <a:endParaRPr lang="ja-JP" altLang="ja-JP" sz="9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一般会計及び関連会計全てにおいて赤字は生じていないが、一般会計から</a:t>
          </a:r>
          <a:r>
            <a:rPr kumimoji="1" lang="ja-JP" altLang="en-US" sz="1400">
              <a:solidFill>
                <a:sysClr val="windowText" lastClr="000000"/>
              </a:solidFill>
              <a:latin typeface="ＭＳ ゴシック" pitchFamily="49" charset="-128"/>
              <a:ea typeface="ＭＳ ゴシック" pitchFamily="49" charset="-128"/>
            </a:rPr>
            <a:t>各会計へ</a:t>
          </a:r>
          <a:r>
            <a:rPr kumimoji="1" lang="ja-JP" altLang="en-US" sz="1400">
              <a:latin typeface="ＭＳ ゴシック" pitchFamily="49" charset="-128"/>
              <a:ea typeface="ＭＳ ゴシック" pitchFamily="49" charset="-128"/>
            </a:rPr>
            <a:t>の操出金は増加傾向にあり、一般会計に対する負担は大きくなっている。各会計において、事業を検証し、使用料や税等の額の見直し（適正化）等による自主財源の確保など、事業の健全化に繋がる施策に早急に取り組んで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4680_&#27703;&#24029;&#30010;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cell r="N51">
            <v>20.100000000000001</v>
          </cell>
        </row>
        <row r="53">
          <cell r="N53">
            <v>43.5</v>
          </cell>
        </row>
        <row r="55">
          <cell r="G55" t="str">
            <v>類似団体内平均値</v>
          </cell>
          <cell r="N55">
            <v>58.9</v>
          </cell>
        </row>
        <row r="57">
          <cell r="N57">
            <v>55.6</v>
          </cell>
        </row>
        <row r="72">
          <cell r="K72" t="str">
            <v>H24</v>
          </cell>
          <cell r="L72" t="str">
            <v>H25</v>
          </cell>
          <cell r="M72" t="str">
            <v>H26</v>
          </cell>
          <cell r="N72" t="str">
            <v>H27</v>
          </cell>
          <cell r="O72" t="str">
            <v>H28</v>
          </cell>
        </row>
        <row r="73">
          <cell r="G73" t="str">
            <v>当該団体値</v>
          </cell>
          <cell r="K73">
            <v>19.600000000000001</v>
          </cell>
          <cell r="L73">
            <v>17.8</v>
          </cell>
          <cell r="M73">
            <v>30.9</v>
          </cell>
          <cell r="N73">
            <v>20.100000000000001</v>
          </cell>
          <cell r="O73">
            <v>18.600000000000001</v>
          </cell>
        </row>
        <row r="75">
          <cell r="K75">
            <v>12</v>
          </cell>
          <cell r="L75">
            <v>11.6</v>
          </cell>
          <cell r="M75">
            <v>9.6999999999999993</v>
          </cell>
          <cell r="N75">
            <v>8.3000000000000007</v>
          </cell>
          <cell r="O75">
            <v>6.4</v>
          </cell>
        </row>
        <row r="77">
          <cell r="G77" t="str">
            <v>類似団体内平均値</v>
          </cell>
          <cell r="K77">
            <v>64.7</v>
          </cell>
          <cell r="L77">
            <v>55.2</v>
          </cell>
          <cell r="M77">
            <v>54</v>
          </cell>
          <cell r="N77">
            <v>58.9</v>
          </cell>
          <cell r="O77">
            <v>51.4</v>
          </cell>
        </row>
        <row r="79">
          <cell r="K79">
            <v>13.3</v>
          </cell>
          <cell r="L79">
            <v>12.5</v>
          </cell>
          <cell r="M79">
            <v>11.5</v>
          </cell>
          <cell r="N79">
            <v>10.8</v>
          </cell>
          <cell r="O79">
            <v>10.199999999999999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7920463</v>
      </c>
      <c r="BO4" s="411"/>
      <c r="BP4" s="411"/>
      <c r="BQ4" s="411"/>
      <c r="BR4" s="411"/>
      <c r="BS4" s="411"/>
      <c r="BT4" s="411"/>
      <c r="BU4" s="412"/>
      <c r="BV4" s="410">
        <v>6885645</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10.1</v>
      </c>
      <c r="CU4" s="588"/>
      <c r="CV4" s="588"/>
      <c r="CW4" s="588"/>
      <c r="CX4" s="588"/>
      <c r="CY4" s="588"/>
      <c r="CZ4" s="588"/>
      <c r="DA4" s="589"/>
      <c r="DB4" s="587">
        <v>11</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7335094</v>
      </c>
      <c r="BO5" s="416"/>
      <c r="BP5" s="416"/>
      <c r="BQ5" s="416"/>
      <c r="BR5" s="416"/>
      <c r="BS5" s="416"/>
      <c r="BT5" s="416"/>
      <c r="BU5" s="417"/>
      <c r="BV5" s="415">
        <v>6416392</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92.6</v>
      </c>
      <c r="CU5" s="386"/>
      <c r="CV5" s="386"/>
      <c r="CW5" s="386"/>
      <c r="CX5" s="386"/>
      <c r="CY5" s="386"/>
      <c r="CZ5" s="386"/>
      <c r="DA5" s="387"/>
      <c r="DB5" s="385">
        <v>86.3</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585369</v>
      </c>
      <c r="BO6" s="416"/>
      <c r="BP6" s="416"/>
      <c r="BQ6" s="416"/>
      <c r="BR6" s="416"/>
      <c r="BS6" s="416"/>
      <c r="BT6" s="416"/>
      <c r="BU6" s="417"/>
      <c r="BV6" s="415">
        <v>469253</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96.5</v>
      </c>
      <c r="CU6" s="562"/>
      <c r="CV6" s="562"/>
      <c r="CW6" s="562"/>
      <c r="CX6" s="562"/>
      <c r="CY6" s="562"/>
      <c r="CZ6" s="562"/>
      <c r="DA6" s="563"/>
      <c r="DB6" s="561">
        <v>90.8</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164207</v>
      </c>
      <c r="BO7" s="416"/>
      <c r="BP7" s="416"/>
      <c r="BQ7" s="416"/>
      <c r="BR7" s="416"/>
      <c r="BS7" s="416"/>
      <c r="BT7" s="416"/>
      <c r="BU7" s="417"/>
      <c r="BV7" s="415">
        <v>8614</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4180473</v>
      </c>
      <c r="CU7" s="416"/>
      <c r="CV7" s="416"/>
      <c r="CW7" s="416"/>
      <c r="CX7" s="416"/>
      <c r="CY7" s="416"/>
      <c r="CZ7" s="416"/>
      <c r="DA7" s="417"/>
      <c r="DB7" s="415">
        <v>4184716</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421162</v>
      </c>
      <c r="BO8" s="416"/>
      <c r="BP8" s="416"/>
      <c r="BQ8" s="416"/>
      <c r="BR8" s="416"/>
      <c r="BS8" s="416"/>
      <c r="BT8" s="416"/>
      <c r="BU8" s="417"/>
      <c r="BV8" s="415">
        <v>460639</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0.28000000000000003</v>
      </c>
      <c r="CU8" s="525"/>
      <c r="CV8" s="525"/>
      <c r="CW8" s="525"/>
      <c r="CX8" s="525"/>
      <c r="CY8" s="525"/>
      <c r="CZ8" s="525"/>
      <c r="DA8" s="526"/>
      <c r="DB8" s="524">
        <v>0.28000000000000003</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11994</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-39477</v>
      </c>
      <c r="BO9" s="416"/>
      <c r="BP9" s="416"/>
      <c r="BQ9" s="416"/>
      <c r="BR9" s="416"/>
      <c r="BS9" s="416"/>
      <c r="BT9" s="416"/>
      <c r="BU9" s="417"/>
      <c r="BV9" s="415">
        <v>-39575</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12.4</v>
      </c>
      <c r="CU9" s="386"/>
      <c r="CV9" s="386"/>
      <c r="CW9" s="386"/>
      <c r="CX9" s="386"/>
      <c r="CY9" s="386"/>
      <c r="CZ9" s="386"/>
      <c r="DA9" s="387"/>
      <c r="DB9" s="385">
        <v>12</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12715</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243645</v>
      </c>
      <c r="BO10" s="416"/>
      <c r="BP10" s="416"/>
      <c r="BQ10" s="416"/>
      <c r="BR10" s="416"/>
      <c r="BS10" s="416"/>
      <c r="BT10" s="416"/>
      <c r="BU10" s="417"/>
      <c r="BV10" s="415">
        <v>3165</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c r="A12" s="140"/>
      <c r="B12" s="527" t="s">
        <v>113</v>
      </c>
      <c r="C12" s="528"/>
      <c r="D12" s="528"/>
      <c r="E12" s="528"/>
      <c r="F12" s="528"/>
      <c r="G12" s="528"/>
      <c r="H12" s="528"/>
      <c r="I12" s="528"/>
      <c r="J12" s="528"/>
      <c r="K12" s="529"/>
      <c r="L12" s="536" t="s">
        <v>114</v>
      </c>
      <c r="M12" s="537"/>
      <c r="N12" s="537"/>
      <c r="O12" s="537"/>
      <c r="P12" s="537"/>
      <c r="Q12" s="538"/>
      <c r="R12" s="539">
        <v>12381</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470000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122</v>
      </c>
      <c r="N13" s="514"/>
      <c r="O13" s="514"/>
      <c r="P13" s="514"/>
      <c r="Q13" s="515"/>
      <c r="R13" s="516">
        <v>12251</v>
      </c>
      <c r="S13" s="517"/>
      <c r="T13" s="517"/>
      <c r="U13" s="517"/>
      <c r="V13" s="518"/>
      <c r="W13" s="504" t="s">
        <v>123</v>
      </c>
      <c r="X13" s="428"/>
      <c r="Y13" s="428"/>
      <c r="Z13" s="428"/>
      <c r="AA13" s="428"/>
      <c r="AB13" s="429"/>
      <c r="AC13" s="391">
        <v>1603</v>
      </c>
      <c r="AD13" s="392"/>
      <c r="AE13" s="392"/>
      <c r="AF13" s="392"/>
      <c r="AG13" s="393"/>
      <c r="AH13" s="391">
        <v>1704</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-265832</v>
      </c>
      <c r="BO13" s="416"/>
      <c r="BP13" s="416"/>
      <c r="BQ13" s="416"/>
      <c r="BR13" s="416"/>
      <c r="BS13" s="416"/>
      <c r="BT13" s="416"/>
      <c r="BU13" s="417"/>
      <c r="BV13" s="415">
        <v>-36410</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6.4</v>
      </c>
      <c r="CU13" s="386"/>
      <c r="CV13" s="386"/>
      <c r="CW13" s="386"/>
      <c r="CX13" s="386"/>
      <c r="CY13" s="386"/>
      <c r="CZ13" s="386"/>
      <c r="DA13" s="387"/>
      <c r="DB13" s="385">
        <v>8.3000000000000007</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128</v>
      </c>
      <c r="M14" s="545"/>
      <c r="N14" s="545"/>
      <c r="O14" s="545"/>
      <c r="P14" s="545"/>
      <c r="Q14" s="546"/>
      <c r="R14" s="516">
        <v>12493</v>
      </c>
      <c r="S14" s="517"/>
      <c r="T14" s="517"/>
      <c r="U14" s="517"/>
      <c r="V14" s="518"/>
      <c r="W14" s="519"/>
      <c r="X14" s="431"/>
      <c r="Y14" s="431"/>
      <c r="Z14" s="431"/>
      <c r="AA14" s="431"/>
      <c r="AB14" s="432"/>
      <c r="AC14" s="509">
        <v>27.4</v>
      </c>
      <c r="AD14" s="510"/>
      <c r="AE14" s="510"/>
      <c r="AF14" s="510"/>
      <c r="AG14" s="511"/>
      <c r="AH14" s="509">
        <v>28.8</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18.600000000000001</v>
      </c>
      <c r="CU14" s="488"/>
      <c r="CV14" s="488"/>
      <c r="CW14" s="488"/>
      <c r="CX14" s="488"/>
      <c r="CY14" s="488"/>
      <c r="CZ14" s="488"/>
      <c r="DA14" s="489"/>
      <c r="DB14" s="520">
        <v>20.100000000000001</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122</v>
      </c>
      <c r="N15" s="514"/>
      <c r="O15" s="514"/>
      <c r="P15" s="514"/>
      <c r="Q15" s="515"/>
      <c r="R15" s="516">
        <v>12388</v>
      </c>
      <c r="S15" s="517"/>
      <c r="T15" s="517"/>
      <c r="U15" s="517"/>
      <c r="V15" s="518"/>
      <c r="W15" s="504" t="s">
        <v>130</v>
      </c>
      <c r="X15" s="428"/>
      <c r="Y15" s="428"/>
      <c r="Z15" s="428"/>
      <c r="AA15" s="428"/>
      <c r="AB15" s="429"/>
      <c r="AC15" s="391">
        <v>1096</v>
      </c>
      <c r="AD15" s="392"/>
      <c r="AE15" s="392"/>
      <c r="AF15" s="392"/>
      <c r="AG15" s="393"/>
      <c r="AH15" s="391">
        <v>1143</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990464</v>
      </c>
      <c r="BO15" s="411"/>
      <c r="BP15" s="411"/>
      <c r="BQ15" s="411"/>
      <c r="BR15" s="411"/>
      <c r="BS15" s="411"/>
      <c r="BT15" s="411"/>
      <c r="BU15" s="412"/>
      <c r="BV15" s="410">
        <v>966397</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18.8</v>
      </c>
      <c r="AD16" s="510"/>
      <c r="AE16" s="510"/>
      <c r="AF16" s="510"/>
      <c r="AG16" s="511"/>
      <c r="AH16" s="509">
        <v>19.3</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3490169</v>
      </c>
      <c r="BO16" s="416"/>
      <c r="BP16" s="416"/>
      <c r="BQ16" s="416"/>
      <c r="BR16" s="416"/>
      <c r="BS16" s="416"/>
      <c r="BT16" s="416"/>
      <c r="BU16" s="417"/>
      <c r="BV16" s="415">
        <v>3350246</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136</v>
      </c>
      <c r="N17" s="499"/>
      <c r="O17" s="499"/>
      <c r="P17" s="499"/>
      <c r="Q17" s="500"/>
      <c r="R17" s="501" t="s">
        <v>137</v>
      </c>
      <c r="S17" s="502"/>
      <c r="T17" s="502"/>
      <c r="U17" s="502"/>
      <c r="V17" s="503"/>
      <c r="W17" s="504" t="s">
        <v>138</v>
      </c>
      <c r="X17" s="428"/>
      <c r="Y17" s="428"/>
      <c r="Z17" s="428"/>
      <c r="AA17" s="428"/>
      <c r="AB17" s="429"/>
      <c r="AC17" s="391">
        <v>3141</v>
      </c>
      <c r="AD17" s="392"/>
      <c r="AE17" s="392"/>
      <c r="AF17" s="392"/>
      <c r="AG17" s="393"/>
      <c r="AH17" s="391">
        <v>3078</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1230836</v>
      </c>
      <c r="BO17" s="416"/>
      <c r="BP17" s="416"/>
      <c r="BQ17" s="416"/>
      <c r="BR17" s="416"/>
      <c r="BS17" s="416"/>
      <c r="BT17" s="416"/>
      <c r="BU17" s="417"/>
      <c r="BV17" s="415">
        <v>1200864</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140</v>
      </c>
      <c r="C18" s="478"/>
      <c r="D18" s="478"/>
      <c r="E18" s="479"/>
      <c r="F18" s="479"/>
      <c r="G18" s="479"/>
      <c r="H18" s="479"/>
      <c r="I18" s="479"/>
      <c r="J18" s="479"/>
      <c r="K18" s="479"/>
      <c r="L18" s="480">
        <v>33.36</v>
      </c>
      <c r="M18" s="480"/>
      <c r="N18" s="480"/>
      <c r="O18" s="480"/>
      <c r="P18" s="480"/>
      <c r="Q18" s="480"/>
      <c r="R18" s="481"/>
      <c r="S18" s="481"/>
      <c r="T18" s="481"/>
      <c r="U18" s="481"/>
      <c r="V18" s="482"/>
      <c r="W18" s="496"/>
      <c r="X18" s="497"/>
      <c r="Y18" s="497"/>
      <c r="Z18" s="497"/>
      <c r="AA18" s="497"/>
      <c r="AB18" s="505"/>
      <c r="AC18" s="379">
        <v>53.8</v>
      </c>
      <c r="AD18" s="380"/>
      <c r="AE18" s="380"/>
      <c r="AF18" s="380"/>
      <c r="AG18" s="483"/>
      <c r="AH18" s="379">
        <v>51.9</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3872926</v>
      </c>
      <c r="BO18" s="416"/>
      <c r="BP18" s="416"/>
      <c r="BQ18" s="416"/>
      <c r="BR18" s="416"/>
      <c r="BS18" s="416"/>
      <c r="BT18" s="416"/>
      <c r="BU18" s="417"/>
      <c r="BV18" s="415">
        <v>3633824</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142</v>
      </c>
      <c r="C19" s="478"/>
      <c r="D19" s="478"/>
      <c r="E19" s="479"/>
      <c r="F19" s="479"/>
      <c r="G19" s="479"/>
      <c r="H19" s="479"/>
      <c r="I19" s="479"/>
      <c r="J19" s="479"/>
      <c r="K19" s="479"/>
      <c r="L19" s="485">
        <v>360</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5444614</v>
      </c>
      <c r="BO19" s="416"/>
      <c r="BP19" s="416"/>
      <c r="BQ19" s="416"/>
      <c r="BR19" s="416"/>
      <c r="BS19" s="416"/>
      <c r="BT19" s="416"/>
      <c r="BU19" s="417"/>
      <c r="BV19" s="415">
        <v>4869657</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144</v>
      </c>
      <c r="C20" s="478"/>
      <c r="D20" s="478"/>
      <c r="E20" s="479"/>
      <c r="F20" s="479"/>
      <c r="G20" s="479"/>
      <c r="H20" s="479"/>
      <c r="I20" s="479"/>
      <c r="J20" s="479"/>
      <c r="K20" s="479"/>
      <c r="L20" s="485">
        <v>3878</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6438398</v>
      </c>
      <c r="BO23" s="416"/>
      <c r="BP23" s="416"/>
      <c r="BQ23" s="416"/>
      <c r="BR23" s="416"/>
      <c r="BS23" s="416"/>
      <c r="BT23" s="416"/>
      <c r="BU23" s="417"/>
      <c r="BV23" s="415">
        <v>6409681</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153</v>
      </c>
      <c r="F24" s="389"/>
      <c r="G24" s="389"/>
      <c r="H24" s="389"/>
      <c r="I24" s="389"/>
      <c r="J24" s="389"/>
      <c r="K24" s="390"/>
      <c r="L24" s="391">
        <v>1</v>
      </c>
      <c r="M24" s="392"/>
      <c r="N24" s="392"/>
      <c r="O24" s="392"/>
      <c r="P24" s="393"/>
      <c r="Q24" s="391">
        <v>7450</v>
      </c>
      <c r="R24" s="392"/>
      <c r="S24" s="392"/>
      <c r="T24" s="392"/>
      <c r="U24" s="392"/>
      <c r="V24" s="393"/>
      <c r="W24" s="457"/>
      <c r="X24" s="448"/>
      <c r="Y24" s="449"/>
      <c r="Z24" s="388" t="s">
        <v>154</v>
      </c>
      <c r="AA24" s="389"/>
      <c r="AB24" s="389"/>
      <c r="AC24" s="389"/>
      <c r="AD24" s="389"/>
      <c r="AE24" s="389"/>
      <c r="AF24" s="389"/>
      <c r="AG24" s="390"/>
      <c r="AH24" s="391">
        <v>111</v>
      </c>
      <c r="AI24" s="392"/>
      <c r="AJ24" s="392"/>
      <c r="AK24" s="392"/>
      <c r="AL24" s="393"/>
      <c r="AM24" s="391">
        <v>333444</v>
      </c>
      <c r="AN24" s="392"/>
      <c r="AO24" s="392"/>
      <c r="AP24" s="392"/>
      <c r="AQ24" s="392"/>
      <c r="AR24" s="393"/>
      <c r="AS24" s="391">
        <v>3004</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4795484</v>
      </c>
      <c r="BO24" s="416"/>
      <c r="BP24" s="416"/>
      <c r="BQ24" s="416"/>
      <c r="BR24" s="416"/>
      <c r="BS24" s="416"/>
      <c r="BT24" s="416"/>
      <c r="BU24" s="417"/>
      <c r="BV24" s="415">
        <v>4689872</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156</v>
      </c>
      <c r="F25" s="389"/>
      <c r="G25" s="389"/>
      <c r="H25" s="389"/>
      <c r="I25" s="389"/>
      <c r="J25" s="389"/>
      <c r="K25" s="390"/>
      <c r="L25" s="391">
        <v>1</v>
      </c>
      <c r="M25" s="392"/>
      <c r="N25" s="392"/>
      <c r="O25" s="392"/>
      <c r="P25" s="393"/>
      <c r="Q25" s="391">
        <v>5740</v>
      </c>
      <c r="R25" s="392"/>
      <c r="S25" s="392"/>
      <c r="T25" s="392"/>
      <c r="U25" s="392"/>
      <c r="V25" s="393"/>
      <c r="W25" s="457"/>
      <c r="X25" s="448"/>
      <c r="Y25" s="449"/>
      <c r="Z25" s="388" t="s">
        <v>157</v>
      </c>
      <c r="AA25" s="389"/>
      <c r="AB25" s="389"/>
      <c r="AC25" s="389"/>
      <c r="AD25" s="389"/>
      <c r="AE25" s="389"/>
      <c r="AF25" s="389"/>
      <c r="AG25" s="390"/>
      <c r="AH25" s="391" t="s">
        <v>120</v>
      </c>
      <c r="AI25" s="392"/>
      <c r="AJ25" s="392"/>
      <c r="AK25" s="392"/>
      <c r="AL25" s="393"/>
      <c r="AM25" s="391" t="s">
        <v>120</v>
      </c>
      <c r="AN25" s="392"/>
      <c r="AO25" s="392"/>
      <c r="AP25" s="392"/>
      <c r="AQ25" s="392"/>
      <c r="AR25" s="393"/>
      <c r="AS25" s="391" t="s">
        <v>120</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1319100</v>
      </c>
      <c r="BO25" s="411"/>
      <c r="BP25" s="411"/>
      <c r="BQ25" s="411"/>
      <c r="BR25" s="411"/>
      <c r="BS25" s="411"/>
      <c r="BT25" s="411"/>
      <c r="BU25" s="412"/>
      <c r="BV25" s="410">
        <v>1046194</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159</v>
      </c>
      <c r="F26" s="389"/>
      <c r="G26" s="389"/>
      <c r="H26" s="389"/>
      <c r="I26" s="389"/>
      <c r="J26" s="389"/>
      <c r="K26" s="390"/>
      <c r="L26" s="391">
        <v>1</v>
      </c>
      <c r="M26" s="392"/>
      <c r="N26" s="392"/>
      <c r="O26" s="392"/>
      <c r="P26" s="393"/>
      <c r="Q26" s="391">
        <v>5330</v>
      </c>
      <c r="R26" s="392"/>
      <c r="S26" s="392"/>
      <c r="T26" s="392"/>
      <c r="U26" s="392"/>
      <c r="V26" s="393"/>
      <c r="W26" s="457"/>
      <c r="X26" s="448"/>
      <c r="Y26" s="449"/>
      <c r="Z26" s="388" t="s">
        <v>160</v>
      </c>
      <c r="AA26" s="470"/>
      <c r="AB26" s="470"/>
      <c r="AC26" s="470"/>
      <c r="AD26" s="470"/>
      <c r="AE26" s="470"/>
      <c r="AF26" s="470"/>
      <c r="AG26" s="471"/>
      <c r="AH26" s="391">
        <v>3</v>
      </c>
      <c r="AI26" s="392"/>
      <c r="AJ26" s="392"/>
      <c r="AK26" s="392"/>
      <c r="AL26" s="393"/>
      <c r="AM26" s="391">
        <v>7317</v>
      </c>
      <c r="AN26" s="392"/>
      <c r="AO26" s="392"/>
      <c r="AP26" s="392"/>
      <c r="AQ26" s="392"/>
      <c r="AR26" s="393"/>
      <c r="AS26" s="391">
        <v>2439</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162</v>
      </c>
      <c r="F27" s="389"/>
      <c r="G27" s="389"/>
      <c r="H27" s="389"/>
      <c r="I27" s="389"/>
      <c r="J27" s="389"/>
      <c r="K27" s="390"/>
      <c r="L27" s="391">
        <v>1</v>
      </c>
      <c r="M27" s="392"/>
      <c r="N27" s="392"/>
      <c r="O27" s="392"/>
      <c r="P27" s="393"/>
      <c r="Q27" s="391">
        <v>3080</v>
      </c>
      <c r="R27" s="392"/>
      <c r="S27" s="392"/>
      <c r="T27" s="392"/>
      <c r="U27" s="392"/>
      <c r="V27" s="393"/>
      <c r="W27" s="457"/>
      <c r="X27" s="448"/>
      <c r="Y27" s="449"/>
      <c r="Z27" s="388" t="s">
        <v>163</v>
      </c>
      <c r="AA27" s="389"/>
      <c r="AB27" s="389"/>
      <c r="AC27" s="389"/>
      <c r="AD27" s="389"/>
      <c r="AE27" s="389"/>
      <c r="AF27" s="389"/>
      <c r="AG27" s="390"/>
      <c r="AH27" s="391" t="s">
        <v>120</v>
      </c>
      <c r="AI27" s="392"/>
      <c r="AJ27" s="392"/>
      <c r="AK27" s="392"/>
      <c r="AL27" s="393"/>
      <c r="AM27" s="391" t="s">
        <v>120</v>
      </c>
      <c r="AN27" s="392"/>
      <c r="AO27" s="392"/>
      <c r="AP27" s="392"/>
      <c r="AQ27" s="392"/>
      <c r="AR27" s="393"/>
      <c r="AS27" s="391" t="s">
        <v>120</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53803</v>
      </c>
      <c r="BO27" s="419"/>
      <c r="BP27" s="419"/>
      <c r="BQ27" s="419"/>
      <c r="BR27" s="419"/>
      <c r="BS27" s="419"/>
      <c r="BT27" s="419"/>
      <c r="BU27" s="420"/>
      <c r="BV27" s="418">
        <v>53763</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165</v>
      </c>
      <c r="F28" s="389"/>
      <c r="G28" s="389"/>
      <c r="H28" s="389"/>
      <c r="I28" s="389"/>
      <c r="J28" s="389"/>
      <c r="K28" s="390"/>
      <c r="L28" s="391">
        <v>1</v>
      </c>
      <c r="M28" s="392"/>
      <c r="N28" s="392"/>
      <c r="O28" s="392"/>
      <c r="P28" s="393"/>
      <c r="Q28" s="391">
        <v>2540</v>
      </c>
      <c r="R28" s="392"/>
      <c r="S28" s="392"/>
      <c r="T28" s="392"/>
      <c r="U28" s="392"/>
      <c r="V28" s="393"/>
      <c r="W28" s="457"/>
      <c r="X28" s="448"/>
      <c r="Y28" s="449"/>
      <c r="Z28" s="388" t="s">
        <v>166</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2398767</v>
      </c>
      <c r="BO28" s="411"/>
      <c r="BP28" s="411"/>
      <c r="BQ28" s="411"/>
      <c r="BR28" s="411"/>
      <c r="BS28" s="411"/>
      <c r="BT28" s="411"/>
      <c r="BU28" s="412"/>
      <c r="BV28" s="410">
        <v>2625122</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169</v>
      </c>
      <c r="F29" s="389"/>
      <c r="G29" s="389"/>
      <c r="H29" s="389"/>
      <c r="I29" s="389"/>
      <c r="J29" s="389"/>
      <c r="K29" s="390"/>
      <c r="L29" s="391">
        <v>10</v>
      </c>
      <c r="M29" s="392"/>
      <c r="N29" s="392"/>
      <c r="O29" s="392"/>
      <c r="P29" s="393"/>
      <c r="Q29" s="391">
        <v>2310</v>
      </c>
      <c r="R29" s="392"/>
      <c r="S29" s="392"/>
      <c r="T29" s="392"/>
      <c r="U29" s="392"/>
      <c r="V29" s="393"/>
      <c r="W29" s="458"/>
      <c r="X29" s="459"/>
      <c r="Y29" s="460"/>
      <c r="Z29" s="388" t="s">
        <v>170</v>
      </c>
      <c r="AA29" s="389"/>
      <c r="AB29" s="389"/>
      <c r="AC29" s="389"/>
      <c r="AD29" s="389"/>
      <c r="AE29" s="389"/>
      <c r="AF29" s="389"/>
      <c r="AG29" s="390"/>
      <c r="AH29" s="391">
        <v>111</v>
      </c>
      <c r="AI29" s="392"/>
      <c r="AJ29" s="392"/>
      <c r="AK29" s="392"/>
      <c r="AL29" s="393"/>
      <c r="AM29" s="391">
        <v>333444</v>
      </c>
      <c r="AN29" s="392"/>
      <c r="AO29" s="392"/>
      <c r="AP29" s="392"/>
      <c r="AQ29" s="392"/>
      <c r="AR29" s="393"/>
      <c r="AS29" s="391">
        <v>3004</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50980</v>
      </c>
      <c r="BO29" s="416"/>
      <c r="BP29" s="416"/>
      <c r="BQ29" s="416"/>
      <c r="BR29" s="416"/>
      <c r="BS29" s="416"/>
      <c r="BT29" s="416"/>
      <c r="BU29" s="417"/>
      <c r="BV29" s="415">
        <v>50951</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94.9</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692359</v>
      </c>
      <c r="BO30" s="419"/>
      <c r="BP30" s="419"/>
      <c r="BQ30" s="419"/>
      <c r="BR30" s="419"/>
      <c r="BS30" s="419"/>
      <c r="BT30" s="419"/>
      <c r="BU30" s="420"/>
      <c r="BV30" s="418">
        <v>758558</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5</v>
      </c>
      <c r="BF34" s="375"/>
      <c r="BG34" s="374" t="str">
        <f>IF('各会計、関係団体の財政状況及び健全化判断比率'!B31="","",'各会計、関係団体の財政状況及び健全化判断比率'!B31)</f>
        <v>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7</v>
      </c>
      <c r="BX34" s="375"/>
      <c r="BY34" s="374" t="str">
        <f>IF('各会計、関係団体の財政状況及び健全化判断比率'!B68="","",'各会計、関係団体の財政状況及び健全化判断比率'!B68)</f>
        <v>熊本県市町村総合事務組合</v>
      </c>
      <c r="BZ34" s="374"/>
      <c r="CA34" s="374"/>
      <c r="CB34" s="374"/>
      <c r="CC34" s="374"/>
      <c r="CD34" s="374"/>
      <c r="CE34" s="374"/>
      <c r="CF34" s="374"/>
      <c r="CG34" s="374"/>
      <c r="CH34" s="374"/>
      <c r="CI34" s="374"/>
      <c r="CJ34" s="374"/>
      <c r="CK34" s="374"/>
      <c r="CL34" s="374"/>
      <c r="CM34" s="374"/>
      <c r="CN34" s="167"/>
      <c r="CO34" s="375">
        <f>IF(CQ34="","",MAX(C34:D43,U34:V43,AM34:AN43,BE34:BF43,BW34:BX43)+1)</f>
        <v>14</v>
      </c>
      <c r="CP34" s="375"/>
      <c r="CQ34" s="374" t="str">
        <f>IF('各会計、関係団体の財政状況及び健全化判断比率'!BS7="","",'各会計、関係団体の財政状況及び健全化判断比率'!BS7)</f>
        <v>宮原まちづくり（株）</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6</v>
      </c>
      <c r="BF35" s="375"/>
      <c r="BG35" s="374" t="str">
        <f>IF('各会計、関係団体の財政状況及び健全化判断比率'!B32="","",'各会計、関係団体の財政状況及び健全化判断比率'!B32)</f>
        <v>宅地開発事業特別会計</v>
      </c>
      <c r="BH35" s="374"/>
      <c r="BI35" s="374"/>
      <c r="BJ35" s="374"/>
      <c r="BK35" s="374"/>
      <c r="BL35" s="374"/>
      <c r="BM35" s="374"/>
      <c r="BN35" s="374"/>
      <c r="BO35" s="374"/>
      <c r="BP35" s="374"/>
      <c r="BQ35" s="374"/>
      <c r="BR35" s="374"/>
      <c r="BS35" s="374"/>
      <c r="BT35" s="374"/>
      <c r="BU35" s="374"/>
      <c r="BV35" s="167"/>
      <c r="BW35" s="375">
        <f t="shared" ref="BW35:BW43" si="2">IF(BY35="","",BW34+1)</f>
        <v>8</v>
      </c>
      <c r="BX35" s="375"/>
      <c r="BY35" s="374" t="str">
        <f>IF('各会計、関係団体の財政状況及び健全化判断比率'!B69="","",'各会計、関係団体の財政状況及び健全化判断比率'!B69)</f>
        <v>氷川町及び八代市中学校組合</v>
      </c>
      <c r="BZ35" s="374"/>
      <c r="CA35" s="374"/>
      <c r="CB35" s="374"/>
      <c r="CC35" s="374"/>
      <c r="CD35" s="374"/>
      <c r="CE35" s="374"/>
      <c r="CF35" s="374"/>
      <c r="CG35" s="374"/>
      <c r="CH35" s="374"/>
      <c r="CI35" s="374"/>
      <c r="CJ35" s="374"/>
      <c r="CK35" s="374"/>
      <c r="CL35" s="374"/>
      <c r="CM35" s="374"/>
      <c r="CN35" s="167"/>
      <c r="CO35" s="375">
        <f t="shared" ref="CO35:CO43" si="3">IF(CQ35="","",CO34+1)</f>
        <v>15</v>
      </c>
      <c r="CP35" s="375"/>
      <c r="CQ35" s="374" t="str">
        <f>IF('各会計、関係団体の財政状況及び健全化判断比率'!BS8="","",'各会計、関係団体の財政状況及び健全化判断比率'!BS8)</f>
        <v>（有）氷川町まちづくり振興会</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9</v>
      </c>
      <c r="BX36" s="375"/>
      <c r="BY36" s="374" t="str">
        <f>IF('各会計、関係団体の財政状況及び健全化判断比率'!B70="","",'各会計、関係団体の財政状況及び健全化判断比率'!B70)</f>
        <v>八代広域行政事務組合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10</v>
      </c>
      <c r="BX37" s="375"/>
      <c r="BY37" s="374" t="str">
        <f>IF('各会計、関係団体の財政状況及び健全化判断比率'!B71="","",'各会計、関係団体の財政状況及び健全化判断比率'!B71)</f>
        <v>八代生活環境事務組合（一般会計）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11</v>
      </c>
      <c r="BX38" s="375"/>
      <c r="BY38" s="374" t="str">
        <f>IF('各会計、関係団体の財政状況及び健全化判断比率'!B72="","",'各会計、関係団体の財政状況及び健全化判断比率'!B72)</f>
        <v>八代生活環境事務組合（水道事業会計）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12</v>
      </c>
      <c r="BX39" s="375"/>
      <c r="BY39" s="374" t="str">
        <f>IF('各会計、関係団体の財政状況及び健全化判断比率'!B73="","",'各会計、関係団体の財政状況及び健全化判断比率'!B73)</f>
        <v>熊本県後期高齢者医療広域連合（一般会計）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13</v>
      </c>
      <c r="BX40" s="375"/>
      <c r="BY40" s="374" t="str">
        <f>IF('各会計、関係団体の財政状況及び健全化判断比率'!B74="","",'各会計、関係団体の財政状況及び健全化判断比率'!B74)</f>
        <v>熊本県後期高齢者医療広域連合（後期高齢者医療特別会計）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515</v>
      </c>
      <c r="G33" s="29" t="s">
        <v>516</v>
      </c>
      <c r="H33" s="29" t="s">
        <v>517</v>
      </c>
      <c r="I33" s="29" t="s">
        <v>518</v>
      </c>
      <c r="J33" s="30" t="s">
        <v>519</v>
      </c>
      <c r="K33" s="22"/>
      <c r="L33" s="22"/>
      <c r="M33" s="22"/>
      <c r="N33" s="22"/>
      <c r="O33" s="22"/>
      <c r="P33" s="22"/>
    </row>
    <row r="34" spans="1:16" ht="39" customHeight="1">
      <c r="A34" s="22"/>
      <c r="B34" s="31"/>
      <c r="C34" s="1184" t="s">
        <v>523</v>
      </c>
      <c r="D34" s="1184"/>
      <c r="E34" s="1185"/>
      <c r="F34" s="32">
        <v>8.43</v>
      </c>
      <c r="G34" s="33">
        <v>10.02</v>
      </c>
      <c r="H34" s="33">
        <v>12.31</v>
      </c>
      <c r="I34" s="33">
        <v>11</v>
      </c>
      <c r="J34" s="34">
        <v>10.07</v>
      </c>
      <c r="K34" s="22"/>
      <c r="L34" s="22"/>
      <c r="M34" s="22"/>
      <c r="N34" s="22"/>
      <c r="O34" s="22"/>
      <c r="P34" s="22"/>
    </row>
    <row r="35" spans="1:16" ht="39" customHeight="1">
      <c r="A35" s="22"/>
      <c r="B35" s="35"/>
      <c r="C35" s="1178" t="s">
        <v>524</v>
      </c>
      <c r="D35" s="1179"/>
      <c r="E35" s="1180"/>
      <c r="F35" s="36">
        <v>3.48</v>
      </c>
      <c r="G35" s="37">
        <v>2.8</v>
      </c>
      <c r="H35" s="37">
        <v>3.21</v>
      </c>
      <c r="I35" s="37">
        <v>2.0299999999999998</v>
      </c>
      <c r="J35" s="38">
        <v>4.6500000000000004</v>
      </c>
      <c r="K35" s="22"/>
      <c r="L35" s="22"/>
      <c r="M35" s="22"/>
      <c r="N35" s="22"/>
      <c r="O35" s="22"/>
      <c r="P35" s="22"/>
    </row>
    <row r="36" spans="1:16" ht="39" customHeight="1">
      <c r="A36" s="22"/>
      <c r="B36" s="35"/>
      <c r="C36" s="1178" t="s">
        <v>525</v>
      </c>
      <c r="D36" s="1179"/>
      <c r="E36" s="1180"/>
      <c r="F36" s="36">
        <v>2.37</v>
      </c>
      <c r="G36" s="37">
        <v>2.61</v>
      </c>
      <c r="H36" s="37">
        <v>2.4</v>
      </c>
      <c r="I36" s="37">
        <v>1.66</v>
      </c>
      <c r="J36" s="38">
        <v>2.0699999999999998</v>
      </c>
      <c r="K36" s="22"/>
      <c r="L36" s="22"/>
      <c r="M36" s="22"/>
      <c r="N36" s="22"/>
      <c r="O36" s="22"/>
      <c r="P36" s="22"/>
    </row>
    <row r="37" spans="1:16" ht="39" customHeight="1">
      <c r="A37" s="22"/>
      <c r="B37" s="35"/>
      <c r="C37" s="1178" t="s">
        <v>526</v>
      </c>
      <c r="D37" s="1179"/>
      <c r="E37" s="1180"/>
      <c r="F37" s="36">
        <v>0.42</v>
      </c>
      <c r="G37" s="37">
        <v>0.5</v>
      </c>
      <c r="H37" s="37">
        <v>0.56000000000000005</v>
      </c>
      <c r="I37" s="37">
        <v>0.24</v>
      </c>
      <c r="J37" s="38">
        <v>0.33</v>
      </c>
      <c r="K37" s="22"/>
      <c r="L37" s="22"/>
      <c r="M37" s="22"/>
      <c r="N37" s="22"/>
      <c r="O37" s="22"/>
      <c r="P37" s="22"/>
    </row>
    <row r="38" spans="1:16" ht="39" customHeight="1">
      <c r="A38" s="22"/>
      <c r="B38" s="35"/>
      <c r="C38" s="1178" t="s">
        <v>527</v>
      </c>
      <c r="D38" s="1179"/>
      <c r="E38" s="1180"/>
      <c r="F38" s="36">
        <v>0</v>
      </c>
      <c r="G38" s="37">
        <v>0</v>
      </c>
      <c r="H38" s="37">
        <v>0</v>
      </c>
      <c r="I38" s="37">
        <v>0</v>
      </c>
      <c r="J38" s="38">
        <v>0.08</v>
      </c>
      <c r="K38" s="22"/>
      <c r="L38" s="22"/>
      <c r="M38" s="22"/>
      <c r="N38" s="22"/>
      <c r="O38" s="22"/>
      <c r="P38" s="22"/>
    </row>
    <row r="39" spans="1:16" ht="39" customHeight="1">
      <c r="A39" s="22"/>
      <c r="B39" s="35"/>
      <c r="C39" s="1178" t="s">
        <v>528</v>
      </c>
      <c r="D39" s="1179"/>
      <c r="E39" s="1180"/>
      <c r="F39" s="36">
        <v>0.01</v>
      </c>
      <c r="G39" s="37">
        <v>0.02</v>
      </c>
      <c r="H39" s="37">
        <v>0.01</v>
      </c>
      <c r="I39" s="37">
        <v>0</v>
      </c>
      <c r="J39" s="38">
        <v>0.03</v>
      </c>
      <c r="K39" s="22"/>
      <c r="L39" s="22"/>
      <c r="M39" s="22"/>
      <c r="N39" s="22"/>
      <c r="O39" s="22"/>
      <c r="P39" s="22"/>
    </row>
    <row r="40" spans="1:16" ht="39" customHeight="1">
      <c r="A40" s="22"/>
      <c r="B40" s="35"/>
      <c r="C40" s="1178"/>
      <c r="D40" s="1179"/>
      <c r="E40" s="1180"/>
      <c r="F40" s="36"/>
      <c r="G40" s="37"/>
      <c r="H40" s="37"/>
      <c r="I40" s="37"/>
      <c r="J40" s="38"/>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529</v>
      </c>
      <c r="D42" s="1179"/>
      <c r="E42" s="1180"/>
      <c r="F42" s="36" t="s">
        <v>475</v>
      </c>
      <c r="G42" s="37" t="s">
        <v>475</v>
      </c>
      <c r="H42" s="37" t="s">
        <v>475</v>
      </c>
      <c r="I42" s="37" t="s">
        <v>475</v>
      </c>
      <c r="J42" s="38" t="s">
        <v>475</v>
      </c>
      <c r="K42" s="22"/>
      <c r="L42" s="22"/>
      <c r="M42" s="22"/>
      <c r="N42" s="22"/>
      <c r="O42" s="22"/>
      <c r="P42" s="22"/>
    </row>
    <row r="43" spans="1:16" ht="39" customHeight="1" thickBot="1">
      <c r="A43" s="22"/>
      <c r="B43" s="40"/>
      <c r="C43" s="1181" t="s">
        <v>530</v>
      </c>
      <c r="D43" s="1182"/>
      <c r="E43" s="1183"/>
      <c r="F43" s="41" t="s">
        <v>475</v>
      </c>
      <c r="G43" s="42" t="s">
        <v>475</v>
      </c>
      <c r="H43" s="42" t="s">
        <v>475</v>
      </c>
      <c r="I43" s="42" t="s">
        <v>475</v>
      </c>
      <c r="J43" s="43" t="s">
        <v>475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c r="A45" s="48"/>
      <c r="B45" s="1194" t="s">
        <v>11</v>
      </c>
      <c r="C45" s="1195"/>
      <c r="D45" s="58"/>
      <c r="E45" s="1200" t="s">
        <v>12</v>
      </c>
      <c r="F45" s="1200"/>
      <c r="G45" s="1200"/>
      <c r="H45" s="1200"/>
      <c r="I45" s="1200"/>
      <c r="J45" s="1201"/>
      <c r="K45" s="59">
        <v>540</v>
      </c>
      <c r="L45" s="60">
        <v>532</v>
      </c>
      <c r="M45" s="60">
        <v>541</v>
      </c>
      <c r="N45" s="60">
        <v>603</v>
      </c>
      <c r="O45" s="61">
        <v>696</v>
      </c>
      <c r="P45" s="48"/>
      <c r="Q45" s="48"/>
      <c r="R45" s="48"/>
      <c r="S45" s="48"/>
      <c r="T45" s="48"/>
      <c r="U45" s="48"/>
    </row>
    <row r="46" spans="1:21" ht="30.75" customHeight="1">
      <c r="A46" s="48"/>
      <c r="B46" s="1196"/>
      <c r="C46" s="1197"/>
      <c r="D46" s="62"/>
      <c r="E46" s="1188" t="s">
        <v>13</v>
      </c>
      <c r="F46" s="1188"/>
      <c r="G46" s="1188"/>
      <c r="H46" s="1188"/>
      <c r="I46" s="1188"/>
      <c r="J46" s="1189"/>
      <c r="K46" s="63" t="s">
        <v>475</v>
      </c>
      <c r="L46" s="64" t="s">
        <v>475</v>
      </c>
      <c r="M46" s="64" t="s">
        <v>475</v>
      </c>
      <c r="N46" s="64" t="s">
        <v>475</v>
      </c>
      <c r="O46" s="65" t="s">
        <v>475</v>
      </c>
      <c r="P46" s="48"/>
      <c r="Q46" s="48"/>
      <c r="R46" s="48"/>
      <c r="S46" s="48"/>
      <c r="T46" s="48"/>
      <c r="U46" s="48"/>
    </row>
    <row r="47" spans="1:21" ht="30.75" customHeight="1">
      <c r="A47" s="48"/>
      <c r="B47" s="1196"/>
      <c r="C47" s="1197"/>
      <c r="D47" s="62"/>
      <c r="E47" s="1188" t="s">
        <v>14</v>
      </c>
      <c r="F47" s="1188"/>
      <c r="G47" s="1188"/>
      <c r="H47" s="1188"/>
      <c r="I47" s="1188"/>
      <c r="J47" s="1189"/>
      <c r="K47" s="63" t="s">
        <v>475</v>
      </c>
      <c r="L47" s="64" t="s">
        <v>475</v>
      </c>
      <c r="M47" s="64" t="s">
        <v>475</v>
      </c>
      <c r="N47" s="64" t="s">
        <v>475</v>
      </c>
      <c r="O47" s="65" t="s">
        <v>475</v>
      </c>
      <c r="P47" s="48"/>
      <c r="Q47" s="48"/>
      <c r="R47" s="48"/>
      <c r="S47" s="48"/>
      <c r="T47" s="48"/>
      <c r="U47" s="48"/>
    </row>
    <row r="48" spans="1:21" ht="30.75" customHeight="1">
      <c r="A48" s="48"/>
      <c r="B48" s="1196"/>
      <c r="C48" s="1197"/>
      <c r="D48" s="62"/>
      <c r="E48" s="1188" t="s">
        <v>15</v>
      </c>
      <c r="F48" s="1188"/>
      <c r="G48" s="1188"/>
      <c r="H48" s="1188"/>
      <c r="I48" s="1188"/>
      <c r="J48" s="1189"/>
      <c r="K48" s="63">
        <v>285</v>
      </c>
      <c r="L48" s="64">
        <v>289</v>
      </c>
      <c r="M48" s="64">
        <v>251</v>
      </c>
      <c r="N48" s="64">
        <v>243</v>
      </c>
      <c r="O48" s="65">
        <v>248</v>
      </c>
      <c r="P48" s="48"/>
      <c r="Q48" s="48"/>
      <c r="R48" s="48"/>
      <c r="S48" s="48"/>
      <c r="T48" s="48"/>
      <c r="U48" s="48"/>
    </row>
    <row r="49" spans="1:21" ht="30.75" customHeight="1">
      <c r="A49" s="48"/>
      <c r="B49" s="1196"/>
      <c r="C49" s="1197"/>
      <c r="D49" s="62"/>
      <c r="E49" s="1188" t="s">
        <v>16</v>
      </c>
      <c r="F49" s="1188"/>
      <c r="G49" s="1188"/>
      <c r="H49" s="1188"/>
      <c r="I49" s="1188"/>
      <c r="J49" s="1189"/>
      <c r="K49" s="63">
        <v>302</v>
      </c>
      <c r="L49" s="64">
        <v>253</v>
      </c>
      <c r="M49" s="64">
        <v>146</v>
      </c>
      <c r="N49" s="64">
        <v>146</v>
      </c>
      <c r="O49" s="65">
        <v>50</v>
      </c>
      <c r="P49" s="48"/>
      <c r="Q49" s="48"/>
      <c r="R49" s="48"/>
      <c r="S49" s="48"/>
      <c r="T49" s="48"/>
      <c r="U49" s="48"/>
    </row>
    <row r="50" spans="1:21" ht="30.75" customHeight="1">
      <c r="A50" s="48"/>
      <c r="B50" s="1196"/>
      <c r="C50" s="1197"/>
      <c r="D50" s="62"/>
      <c r="E50" s="1188" t="s">
        <v>17</v>
      </c>
      <c r="F50" s="1188"/>
      <c r="G50" s="1188"/>
      <c r="H50" s="1188"/>
      <c r="I50" s="1188"/>
      <c r="J50" s="1189"/>
      <c r="K50" s="63">
        <v>37</v>
      </c>
      <c r="L50" s="64">
        <v>56</v>
      </c>
      <c r="M50" s="64">
        <v>19</v>
      </c>
      <c r="N50" s="64">
        <v>7</v>
      </c>
      <c r="O50" s="65">
        <v>4</v>
      </c>
      <c r="P50" s="48"/>
      <c r="Q50" s="48"/>
      <c r="R50" s="48"/>
      <c r="S50" s="48"/>
      <c r="T50" s="48"/>
      <c r="U50" s="48"/>
    </row>
    <row r="51" spans="1:21" ht="30.75" customHeight="1">
      <c r="A51" s="48"/>
      <c r="B51" s="1198"/>
      <c r="C51" s="1199"/>
      <c r="D51" s="66"/>
      <c r="E51" s="1188" t="s">
        <v>18</v>
      </c>
      <c r="F51" s="1188"/>
      <c r="G51" s="1188"/>
      <c r="H51" s="1188"/>
      <c r="I51" s="1188"/>
      <c r="J51" s="1189"/>
      <c r="K51" s="63" t="s">
        <v>475</v>
      </c>
      <c r="L51" s="64" t="s">
        <v>475</v>
      </c>
      <c r="M51" s="64" t="s">
        <v>475</v>
      </c>
      <c r="N51" s="64" t="s">
        <v>475</v>
      </c>
      <c r="O51" s="65" t="s">
        <v>475</v>
      </c>
      <c r="P51" s="48"/>
      <c r="Q51" s="48"/>
      <c r="R51" s="48"/>
      <c r="S51" s="48"/>
      <c r="T51" s="48"/>
      <c r="U51" s="48"/>
    </row>
    <row r="52" spans="1:21" ht="30.75" customHeight="1">
      <c r="A52" s="48"/>
      <c r="B52" s="1186" t="s">
        <v>19</v>
      </c>
      <c r="C52" s="1187"/>
      <c r="D52" s="66"/>
      <c r="E52" s="1188" t="s">
        <v>20</v>
      </c>
      <c r="F52" s="1188"/>
      <c r="G52" s="1188"/>
      <c r="H52" s="1188"/>
      <c r="I52" s="1188"/>
      <c r="J52" s="1189"/>
      <c r="K52" s="63">
        <v>776</v>
      </c>
      <c r="L52" s="64">
        <v>750</v>
      </c>
      <c r="M52" s="64">
        <v>730</v>
      </c>
      <c r="N52" s="64">
        <v>750</v>
      </c>
      <c r="O52" s="65">
        <v>811</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388</v>
      </c>
      <c r="L53" s="69">
        <v>380</v>
      </c>
      <c r="M53" s="69">
        <v>227</v>
      </c>
      <c r="N53" s="69">
        <v>249</v>
      </c>
      <c r="O53" s="70">
        <v>187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515</v>
      </c>
      <c r="J40" s="79" t="s">
        <v>516</v>
      </c>
      <c r="K40" s="79" t="s">
        <v>517</v>
      </c>
      <c r="L40" s="79" t="s">
        <v>518</v>
      </c>
      <c r="M40" s="80" t="s">
        <v>519</v>
      </c>
    </row>
    <row r="41" spans="2:13" ht="27.75" customHeight="1">
      <c r="B41" s="1214" t="s">
        <v>24</v>
      </c>
      <c r="C41" s="1215"/>
      <c r="D41" s="81"/>
      <c r="E41" s="1216" t="s">
        <v>25</v>
      </c>
      <c r="F41" s="1216"/>
      <c r="G41" s="1216"/>
      <c r="H41" s="1217"/>
      <c r="I41" s="82">
        <v>5321</v>
      </c>
      <c r="J41" s="83">
        <v>5412</v>
      </c>
      <c r="K41" s="83">
        <v>6151</v>
      </c>
      <c r="L41" s="83">
        <v>6410</v>
      </c>
      <c r="M41" s="84">
        <v>6438</v>
      </c>
    </row>
    <row r="42" spans="2:13" ht="27.75" customHeight="1">
      <c r="B42" s="1204"/>
      <c r="C42" s="1205"/>
      <c r="D42" s="85"/>
      <c r="E42" s="1208" t="s">
        <v>26</v>
      </c>
      <c r="F42" s="1208"/>
      <c r="G42" s="1208"/>
      <c r="H42" s="1209"/>
      <c r="I42" s="86" t="s">
        <v>475</v>
      </c>
      <c r="J42" s="87" t="s">
        <v>475</v>
      </c>
      <c r="K42" s="87" t="s">
        <v>475</v>
      </c>
      <c r="L42" s="87" t="s">
        <v>475</v>
      </c>
      <c r="M42" s="88" t="s">
        <v>475</v>
      </c>
    </row>
    <row r="43" spans="2:13" ht="27.75" customHeight="1">
      <c r="B43" s="1204"/>
      <c r="C43" s="1205"/>
      <c r="D43" s="85"/>
      <c r="E43" s="1208" t="s">
        <v>27</v>
      </c>
      <c r="F43" s="1208"/>
      <c r="G43" s="1208"/>
      <c r="H43" s="1209"/>
      <c r="I43" s="86">
        <v>3709</v>
      </c>
      <c r="J43" s="87">
        <v>3698</v>
      </c>
      <c r="K43" s="87">
        <v>3628</v>
      </c>
      <c r="L43" s="87">
        <v>3443</v>
      </c>
      <c r="M43" s="88">
        <v>3362</v>
      </c>
    </row>
    <row r="44" spans="2:13" ht="27.75" customHeight="1">
      <c r="B44" s="1204"/>
      <c r="C44" s="1205"/>
      <c r="D44" s="85"/>
      <c r="E44" s="1208" t="s">
        <v>28</v>
      </c>
      <c r="F44" s="1208"/>
      <c r="G44" s="1208"/>
      <c r="H44" s="1209"/>
      <c r="I44" s="86">
        <v>665</v>
      </c>
      <c r="J44" s="87">
        <v>583</v>
      </c>
      <c r="K44" s="87">
        <v>462</v>
      </c>
      <c r="L44" s="87">
        <v>342</v>
      </c>
      <c r="M44" s="88">
        <v>279</v>
      </c>
    </row>
    <row r="45" spans="2:13" ht="27.75" customHeight="1">
      <c r="B45" s="1204"/>
      <c r="C45" s="1205"/>
      <c r="D45" s="85"/>
      <c r="E45" s="1208" t="s">
        <v>29</v>
      </c>
      <c r="F45" s="1208"/>
      <c r="G45" s="1208"/>
      <c r="H45" s="1209"/>
      <c r="I45" s="86">
        <v>1168</v>
      </c>
      <c r="J45" s="87">
        <v>1152</v>
      </c>
      <c r="K45" s="87">
        <v>1076</v>
      </c>
      <c r="L45" s="87">
        <v>1040</v>
      </c>
      <c r="M45" s="88">
        <v>886</v>
      </c>
    </row>
    <row r="46" spans="2:13" ht="27.75" customHeight="1">
      <c r="B46" s="1204"/>
      <c r="C46" s="1205"/>
      <c r="D46" s="89"/>
      <c r="E46" s="1208" t="s">
        <v>30</v>
      </c>
      <c r="F46" s="1208"/>
      <c r="G46" s="1208"/>
      <c r="H46" s="1209"/>
      <c r="I46" s="86" t="s">
        <v>475</v>
      </c>
      <c r="J46" s="87" t="s">
        <v>475</v>
      </c>
      <c r="K46" s="87" t="s">
        <v>475</v>
      </c>
      <c r="L46" s="87" t="s">
        <v>475</v>
      </c>
      <c r="M46" s="88" t="s">
        <v>475</v>
      </c>
    </row>
    <row r="47" spans="2:13" ht="27.75" customHeight="1">
      <c r="B47" s="1204"/>
      <c r="C47" s="1205"/>
      <c r="D47" s="90"/>
      <c r="E47" s="1218" t="s">
        <v>31</v>
      </c>
      <c r="F47" s="1219"/>
      <c r="G47" s="1219"/>
      <c r="H47" s="1220"/>
      <c r="I47" s="86" t="s">
        <v>475</v>
      </c>
      <c r="J47" s="87" t="s">
        <v>475</v>
      </c>
      <c r="K47" s="87" t="s">
        <v>475</v>
      </c>
      <c r="L47" s="87" t="s">
        <v>475</v>
      </c>
      <c r="M47" s="88" t="s">
        <v>475</v>
      </c>
    </row>
    <row r="48" spans="2:13" ht="27.75" customHeight="1">
      <c r="B48" s="1204"/>
      <c r="C48" s="1205"/>
      <c r="D48" s="85"/>
      <c r="E48" s="1208" t="s">
        <v>32</v>
      </c>
      <c r="F48" s="1208"/>
      <c r="G48" s="1208"/>
      <c r="H48" s="1209"/>
      <c r="I48" s="86" t="s">
        <v>475</v>
      </c>
      <c r="J48" s="87" t="s">
        <v>475</v>
      </c>
      <c r="K48" s="87" t="s">
        <v>475</v>
      </c>
      <c r="L48" s="87" t="s">
        <v>475</v>
      </c>
      <c r="M48" s="88" t="s">
        <v>475</v>
      </c>
    </row>
    <row r="49" spans="2:13" ht="27.75" customHeight="1">
      <c r="B49" s="1206"/>
      <c r="C49" s="1207"/>
      <c r="D49" s="85"/>
      <c r="E49" s="1208" t="s">
        <v>33</v>
      </c>
      <c r="F49" s="1208"/>
      <c r="G49" s="1208"/>
      <c r="H49" s="1209"/>
      <c r="I49" s="86" t="s">
        <v>475</v>
      </c>
      <c r="J49" s="87" t="s">
        <v>475</v>
      </c>
      <c r="K49" s="87" t="s">
        <v>475</v>
      </c>
      <c r="L49" s="87" t="s">
        <v>475</v>
      </c>
      <c r="M49" s="88" t="s">
        <v>475</v>
      </c>
    </row>
    <row r="50" spans="2:13" ht="27.75" customHeight="1">
      <c r="B50" s="1202" t="s">
        <v>34</v>
      </c>
      <c r="C50" s="1203"/>
      <c r="D50" s="91"/>
      <c r="E50" s="1208" t="s">
        <v>35</v>
      </c>
      <c r="F50" s="1208"/>
      <c r="G50" s="1208"/>
      <c r="H50" s="1209"/>
      <c r="I50" s="86">
        <v>2619</v>
      </c>
      <c r="J50" s="87">
        <v>2710</v>
      </c>
      <c r="K50" s="87">
        <v>2720</v>
      </c>
      <c r="L50" s="87">
        <v>2940</v>
      </c>
      <c r="M50" s="88">
        <v>2696</v>
      </c>
    </row>
    <row r="51" spans="2:13" ht="27.75" customHeight="1">
      <c r="B51" s="1204"/>
      <c r="C51" s="1205"/>
      <c r="D51" s="85"/>
      <c r="E51" s="1208" t="s">
        <v>36</v>
      </c>
      <c r="F51" s="1208"/>
      <c r="G51" s="1208"/>
      <c r="H51" s="1209"/>
      <c r="I51" s="86">
        <v>334</v>
      </c>
      <c r="J51" s="87">
        <v>309</v>
      </c>
      <c r="K51" s="87">
        <v>261</v>
      </c>
      <c r="L51" s="87">
        <v>251</v>
      </c>
      <c r="M51" s="88">
        <v>228</v>
      </c>
    </row>
    <row r="52" spans="2:13" ht="27.75" customHeight="1">
      <c r="B52" s="1206"/>
      <c r="C52" s="1207"/>
      <c r="D52" s="85"/>
      <c r="E52" s="1208" t="s">
        <v>37</v>
      </c>
      <c r="F52" s="1208"/>
      <c r="G52" s="1208"/>
      <c r="H52" s="1209"/>
      <c r="I52" s="86">
        <v>7243</v>
      </c>
      <c r="J52" s="87">
        <v>7215</v>
      </c>
      <c r="K52" s="87">
        <v>7292</v>
      </c>
      <c r="L52" s="87">
        <v>7346</v>
      </c>
      <c r="M52" s="88">
        <v>7410</v>
      </c>
    </row>
    <row r="53" spans="2:13" ht="27.75" customHeight="1" thickBot="1">
      <c r="B53" s="1210" t="s">
        <v>21</v>
      </c>
      <c r="C53" s="1211"/>
      <c r="D53" s="92"/>
      <c r="E53" s="1212" t="s">
        <v>38</v>
      </c>
      <c r="F53" s="1212"/>
      <c r="G53" s="1212"/>
      <c r="H53" s="1213"/>
      <c r="I53" s="93">
        <v>669</v>
      </c>
      <c r="J53" s="94">
        <v>612</v>
      </c>
      <c r="K53" s="94">
        <v>1044</v>
      </c>
      <c r="L53" s="94">
        <v>697</v>
      </c>
      <c r="M53" s="95">
        <v>630</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547</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547</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548</v>
      </c>
      <c r="C41" s="248"/>
      <c r="D41" s="248"/>
      <c r="E41" s="248"/>
      <c r="F41" s="248"/>
      <c r="G41" s="248"/>
      <c r="H41" s="248"/>
      <c r="I41" s="248"/>
      <c r="J41" s="248"/>
      <c r="K41" s="248"/>
      <c r="L41" s="248"/>
      <c r="M41" s="248"/>
      <c r="N41" s="248"/>
      <c r="O41" s="248"/>
      <c r="P41" s="249"/>
    </row>
    <row r="42" spans="2:17">
      <c r="B42" s="250"/>
      <c r="C42" s="246"/>
      <c r="D42" s="246"/>
      <c r="E42" s="246"/>
      <c r="F42" s="246"/>
      <c r="G42" s="353" t="s">
        <v>549</v>
      </c>
      <c r="I42" s="354"/>
      <c r="J42" s="354"/>
      <c r="K42" s="354"/>
      <c r="L42" s="246"/>
      <c r="M42" s="246"/>
      <c r="N42" s="246"/>
      <c r="O42" s="246"/>
    </row>
    <row r="43" spans="2:17">
      <c r="B43" s="250"/>
      <c r="C43" s="246"/>
      <c r="D43" s="246"/>
      <c r="E43" s="246"/>
      <c r="F43" s="246"/>
      <c r="G43" s="1235" t="s">
        <v>557</v>
      </c>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550</v>
      </c>
    </row>
    <row r="50" spans="1:17">
      <c r="B50" s="250"/>
      <c r="C50" s="246"/>
      <c r="D50" s="246"/>
      <c r="E50" s="246"/>
      <c r="F50" s="246"/>
      <c r="G50" s="1244"/>
      <c r="H50" s="1245"/>
      <c r="I50" s="1245"/>
      <c r="J50" s="1246"/>
      <c r="K50" s="356" t="s">
        <v>515</v>
      </c>
      <c r="L50" s="356" t="s">
        <v>516</v>
      </c>
      <c r="M50" s="356" t="s">
        <v>517</v>
      </c>
      <c r="N50" s="356" t="s">
        <v>518</v>
      </c>
      <c r="O50" s="356" t="s">
        <v>519</v>
      </c>
    </row>
    <row r="51" spans="1:17">
      <c r="B51" s="250"/>
      <c r="C51" s="246"/>
      <c r="D51" s="246"/>
      <c r="E51" s="246"/>
      <c r="F51" s="246"/>
      <c r="G51" s="1247" t="s">
        <v>551</v>
      </c>
      <c r="H51" s="1248"/>
      <c r="I51" s="1253" t="s">
        <v>552</v>
      </c>
      <c r="J51" s="1253"/>
      <c r="K51" s="1255"/>
      <c r="L51" s="1255"/>
      <c r="M51" s="1255"/>
      <c r="N51" s="1221">
        <v>20.100000000000001</v>
      </c>
      <c r="O51" s="1255"/>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558</v>
      </c>
      <c r="J53" s="1233"/>
      <c r="K53" s="1256"/>
      <c r="L53" s="1256"/>
      <c r="M53" s="1256"/>
      <c r="N53" s="1225">
        <v>43.5</v>
      </c>
      <c r="O53" s="1256"/>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553</v>
      </c>
      <c r="H55" s="1228"/>
      <c r="I55" s="1233" t="s">
        <v>552</v>
      </c>
      <c r="J55" s="1233"/>
      <c r="K55" s="1255"/>
      <c r="L55" s="1255"/>
      <c r="M55" s="1255"/>
      <c r="N55" s="1221">
        <v>58.9</v>
      </c>
      <c r="O55" s="1255"/>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558</v>
      </c>
      <c r="J57" s="1223"/>
      <c r="K57" s="1256"/>
      <c r="L57" s="1256"/>
      <c r="M57" s="1256"/>
      <c r="N57" s="1225">
        <v>55.6</v>
      </c>
      <c r="O57" s="1256"/>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554</v>
      </c>
      <c r="C63" s="246"/>
      <c r="D63" s="246"/>
      <c r="E63" s="246"/>
      <c r="F63" s="246"/>
      <c r="G63" s="246"/>
      <c r="H63" s="246"/>
      <c r="I63" s="246"/>
      <c r="J63" s="246"/>
      <c r="K63" s="246"/>
      <c r="L63" s="246"/>
      <c r="M63" s="246"/>
      <c r="N63" s="246"/>
      <c r="O63" s="246"/>
    </row>
    <row r="64" spans="1:17">
      <c r="B64" s="250"/>
      <c r="C64" s="246"/>
      <c r="D64" s="246"/>
      <c r="E64" s="246"/>
      <c r="F64" s="246"/>
      <c r="G64" s="353" t="s">
        <v>549</v>
      </c>
      <c r="I64" s="354"/>
      <c r="J64" s="354"/>
      <c r="K64" s="354"/>
      <c r="L64" s="246"/>
      <c r="M64" s="246"/>
      <c r="N64" s="246"/>
      <c r="O64" s="246"/>
    </row>
    <row r="65" spans="2:30">
      <c r="B65" s="250"/>
      <c r="C65" s="246"/>
      <c r="D65" s="246"/>
      <c r="E65" s="246"/>
      <c r="F65" s="246"/>
      <c r="G65" s="1235" t="s">
        <v>559</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555</v>
      </c>
      <c r="I71" s="370"/>
      <c r="J71" s="366"/>
      <c r="K71" s="366"/>
      <c r="L71" s="367"/>
      <c r="M71" s="366"/>
      <c r="N71" s="367"/>
      <c r="O71" s="368"/>
    </row>
    <row r="72" spans="2:30">
      <c r="B72" s="250"/>
      <c r="C72" s="246"/>
      <c r="D72" s="246"/>
      <c r="E72" s="246"/>
      <c r="F72" s="246"/>
      <c r="G72" s="1244"/>
      <c r="H72" s="1245"/>
      <c r="I72" s="1245"/>
      <c r="J72" s="1246"/>
      <c r="K72" s="356" t="s">
        <v>515</v>
      </c>
      <c r="L72" s="356" t="s">
        <v>516</v>
      </c>
      <c r="M72" s="356" t="s">
        <v>517</v>
      </c>
      <c r="N72" s="356" t="s">
        <v>518</v>
      </c>
      <c r="O72" s="356" t="s">
        <v>519</v>
      </c>
    </row>
    <row r="73" spans="2:30">
      <c r="B73" s="250"/>
      <c r="C73" s="246"/>
      <c r="D73" s="246"/>
      <c r="E73" s="246"/>
      <c r="F73" s="246"/>
      <c r="G73" s="1247" t="s">
        <v>551</v>
      </c>
      <c r="H73" s="1248"/>
      <c r="I73" s="1253" t="s">
        <v>552</v>
      </c>
      <c r="J73" s="1253"/>
      <c r="K73" s="1234">
        <v>19.600000000000001</v>
      </c>
      <c r="L73" s="1234">
        <v>17.8</v>
      </c>
      <c r="M73" s="1221">
        <v>30.9</v>
      </c>
      <c r="N73" s="1221">
        <v>20.100000000000001</v>
      </c>
      <c r="O73" s="1221">
        <v>18.600000000000001</v>
      </c>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556</v>
      </c>
      <c r="J75" s="1233"/>
      <c r="K75" s="1225">
        <v>12</v>
      </c>
      <c r="L75" s="1225">
        <v>11.6</v>
      </c>
      <c r="M75" s="1225">
        <v>9.6999999999999993</v>
      </c>
      <c r="N75" s="1225">
        <v>8.3000000000000007</v>
      </c>
      <c r="O75" s="1225">
        <v>6.4</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553</v>
      </c>
      <c r="H77" s="1228"/>
      <c r="I77" s="1233" t="s">
        <v>552</v>
      </c>
      <c r="J77" s="1233"/>
      <c r="K77" s="1234">
        <v>64.7</v>
      </c>
      <c r="L77" s="1234">
        <v>55.2</v>
      </c>
      <c r="M77" s="1221">
        <v>54</v>
      </c>
      <c r="N77" s="1221">
        <v>58.9</v>
      </c>
      <c r="O77" s="1221">
        <v>51.4</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556</v>
      </c>
      <c r="J79" s="1223"/>
      <c r="K79" s="1224">
        <v>13.3</v>
      </c>
      <c r="L79" s="1224">
        <v>12.5</v>
      </c>
      <c r="M79" s="1224">
        <v>11.5</v>
      </c>
      <c r="N79" s="1224">
        <v>10.8</v>
      </c>
      <c r="O79" s="1224">
        <v>10.199999999999999</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514</v>
      </c>
      <c r="G2" s="113"/>
      <c r="H2" s="114"/>
    </row>
    <row r="3" spans="1:8">
      <c r="A3" s="110" t="s">
        <v>507</v>
      </c>
      <c r="B3" s="115"/>
      <c r="C3" s="116"/>
      <c r="D3" s="117">
        <v>90152</v>
      </c>
      <c r="E3" s="118"/>
      <c r="F3" s="119">
        <v>114097</v>
      </c>
      <c r="G3" s="120"/>
      <c r="H3" s="121"/>
    </row>
    <row r="4" spans="1:8">
      <c r="A4" s="122"/>
      <c r="B4" s="123"/>
      <c r="C4" s="124"/>
      <c r="D4" s="125">
        <v>28905</v>
      </c>
      <c r="E4" s="126"/>
      <c r="F4" s="127">
        <v>61630</v>
      </c>
      <c r="G4" s="128"/>
      <c r="H4" s="129"/>
    </row>
    <row r="5" spans="1:8">
      <c r="A5" s="110" t="s">
        <v>509</v>
      </c>
      <c r="B5" s="115"/>
      <c r="C5" s="116"/>
      <c r="D5" s="117">
        <v>132815</v>
      </c>
      <c r="E5" s="118"/>
      <c r="F5" s="119">
        <v>136577</v>
      </c>
      <c r="G5" s="120"/>
      <c r="H5" s="121"/>
    </row>
    <row r="6" spans="1:8">
      <c r="A6" s="122"/>
      <c r="B6" s="123"/>
      <c r="C6" s="124"/>
      <c r="D6" s="125">
        <v>25653</v>
      </c>
      <c r="E6" s="126"/>
      <c r="F6" s="127">
        <v>59645</v>
      </c>
      <c r="G6" s="128"/>
      <c r="H6" s="129"/>
    </row>
    <row r="7" spans="1:8">
      <c r="A7" s="110" t="s">
        <v>510</v>
      </c>
      <c r="B7" s="115"/>
      <c r="C7" s="116"/>
      <c r="D7" s="117">
        <v>164953</v>
      </c>
      <c r="E7" s="118"/>
      <c r="F7" s="119">
        <v>132212</v>
      </c>
      <c r="G7" s="120"/>
      <c r="H7" s="121"/>
    </row>
    <row r="8" spans="1:8">
      <c r="A8" s="122"/>
      <c r="B8" s="123"/>
      <c r="C8" s="124"/>
      <c r="D8" s="125">
        <v>71377</v>
      </c>
      <c r="E8" s="126"/>
      <c r="F8" s="127">
        <v>67114</v>
      </c>
      <c r="G8" s="128"/>
      <c r="H8" s="129"/>
    </row>
    <row r="9" spans="1:8">
      <c r="A9" s="110" t="s">
        <v>511</v>
      </c>
      <c r="B9" s="115"/>
      <c r="C9" s="116"/>
      <c r="D9" s="117">
        <v>57820</v>
      </c>
      <c r="E9" s="118"/>
      <c r="F9" s="119">
        <v>93741</v>
      </c>
      <c r="G9" s="120"/>
      <c r="H9" s="121"/>
    </row>
    <row r="10" spans="1:8">
      <c r="A10" s="122"/>
      <c r="B10" s="123"/>
      <c r="C10" s="124"/>
      <c r="D10" s="125">
        <v>33560</v>
      </c>
      <c r="E10" s="126"/>
      <c r="F10" s="127">
        <v>46285</v>
      </c>
      <c r="G10" s="128"/>
      <c r="H10" s="129"/>
    </row>
    <row r="11" spans="1:8">
      <c r="A11" s="110" t="s">
        <v>512</v>
      </c>
      <c r="B11" s="115"/>
      <c r="C11" s="116"/>
      <c r="D11" s="117">
        <v>51406</v>
      </c>
      <c r="E11" s="118"/>
      <c r="F11" s="119">
        <v>107537</v>
      </c>
      <c r="G11" s="120"/>
      <c r="H11" s="121"/>
    </row>
    <row r="12" spans="1:8">
      <c r="A12" s="122"/>
      <c r="B12" s="123"/>
      <c r="C12" s="130"/>
      <c r="D12" s="125">
        <v>28061</v>
      </c>
      <c r="E12" s="126"/>
      <c r="F12" s="127">
        <v>57923</v>
      </c>
      <c r="G12" s="128"/>
      <c r="H12" s="129"/>
    </row>
    <row r="13" spans="1:8">
      <c r="A13" s="110"/>
      <c r="B13" s="115"/>
      <c r="C13" s="131"/>
      <c r="D13" s="132">
        <v>99429</v>
      </c>
      <c r="E13" s="133"/>
      <c r="F13" s="134">
        <v>116833</v>
      </c>
      <c r="G13" s="135"/>
      <c r="H13" s="121"/>
    </row>
    <row r="14" spans="1:8">
      <c r="A14" s="122"/>
      <c r="B14" s="123"/>
      <c r="C14" s="124"/>
      <c r="D14" s="125">
        <v>37511</v>
      </c>
      <c r="E14" s="126"/>
      <c r="F14" s="127">
        <v>58519</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8.44</v>
      </c>
      <c r="C19" s="136">
        <f>ROUND(VALUE(SUBSTITUTE(実質収支比率等に係る経年分析!G$48,"▲","-")),2)</f>
        <v>10.029999999999999</v>
      </c>
      <c r="D19" s="136">
        <f>ROUND(VALUE(SUBSTITUTE(実質収支比率等に係る経年分析!H$48,"▲","-")),2)</f>
        <v>12.31</v>
      </c>
      <c r="E19" s="136">
        <f>ROUND(VALUE(SUBSTITUTE(実質収支比率等に係る経年分析!I$48,"▲","-")),2)</f>
        <v>11.01</v>
      </c>
      <c r="F19" s="136">
        <f>ROUND(VALUE(SUBSTITUTE(実質収支比率等に係る経年分析!J$48,"▲","-")),2)</f>
        <v>10.07</v>
      </c>
    </row>
    <row r="20" spans="1:11">
      <c r="A20" s="136" t="s">
        <v>43</v>
      </c>
      <c r="B20" s="136">
        <f>ROUND(VALUE(SUBSTITUTE(実質収支比率等に係る経年分析!F$47,"▲","-")),2)</f>
        <v>57.04</v>
      </c>
      <c r="C20" s="136">
        <f>ROUND(VALUE(SUBSTITUTE(実質収支比率等に係る経年分析!G$47,"▲","-")),2)</f>
        <v>56.99</v>
      </c>
      <c r="D20" s="136">
        <f>ROUND(VALUE(SUBSTITUTE(実質収支比率等に係る経年分析!H$47,"▲","-")),2)</f>
        <v>58.14</v>
      </c>
      <c r="E20" s="136">
        <f>ROUND(VALUE(SUBSTITUTE(実質収支比率等に係る経年分析!I$47,"▲","-")),2)</f>
        <v>62.73</v>
      </c>
      <c r="F20" s="136">
        <f>ROUND(VALUE(SUBSTITUTE(実質収支比率等に係る経年分析!J$47,"▲","-")),2)</f>
        <v>57.38</v>
      </c>
    </row>
    <row r="21" spans="1:11">
      <c r="A21" s="136" t="s">
        <v>44</v>
      </c>
      <c r="B21" s="136">
        <f>IF(ISNUMBER(VALUE(SUBSTITUTE(実質収支比率等に係る経年分析!F$49,"▲","-"))),ROUND(VALUE(SUBSTITUTE(実質収支比率等に係る経年分析!F$49,"▲","-")),2),NA())</f>
        <v>1.56</v>
      </c>
      <c r="C21" s="136">
        <f>IF(ISNUMBER(VALUE(SUBSTITUTE(実質収支比率等に係る経年分析!G$49,"▲","-"))),ROUND(VALUE(SUBSTITUTE(実質収支比率等に係る経年分析!G$49,"▲","-")),2),NA())</f>
        <v>1.7</v>
      </c>
      <c r="D21" s="136">
        <f>IF(ISNUMBER(VALUE(SUBSTITUTE(実質収支比率等に係る経年分析!H$49,"▲","-"))),ROUND(VALUE(SUBSTITUTE(実質収支比率等に係る経年分析!H$49,"▲","-")),2),NA())</f>
        <v>-0.28000000000000003</v>
      </c>
      <c r="E21" s="136">
        <f>IF(ISNUMBER(VALUE(SUBSTITUTE(実質収支比率等に係る経年分析!I$49,"▲","-"))),ROUND(VALUE(SUBSTITUTE(実質収支比率等に係る経年分析!I$49,"▲","-")),2),NA())</f>
        <v>-0.87</v>
      </c>
      <c r="F21" s="136">
        <f>IF(ISNUMBER(VALUE(SUBSTITUTE(実質収支比率等に係る経年分析!J$49,"▲","-"))),ROUND(VALUE(SUBSTITUTE(実質収支比率等に係る経年分析!J$49,"▲","-")),2),NA())</f>
        <v>-6.36</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0.03</v>
      </c>
    </row>
    <row r="32" spans="1:11">
      <c r="A32" s="137" t="str">
        <f>IF(連結実質赤字比率に係る赤字・黒字の構成分析!C$38="",NA(),連結実質赤字比率に係る赤字・黒字の構成分析!C$38)</f>
        <v>宅地開発事業特別会計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0.08</v>
      </c>
    </row>
    <row r="33" spans="1:16">
      <c r="A33" s="137" t="str">
        <f>IF(連結実質赤字比率に係る赤字・黒字の構成分析!C$37="",NA(),連結実質赤字比率に係る赤字・黒字の構成分析!C$37)</f>
        <v>下水道事業特別会計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0.42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0.56000000000000005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0.24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0.33</v>
      </c>
    </row>
    <row r="34" spans="1:16">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2.37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2.61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1.66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2.0699999999999998</v>
      </c>
    </row>
    <row r="35" spans="1:16">
      <c r="A35" s="137" t="str">
        <f>IF(連結実質赤字比率に係る赤字・黒字の構成分析!C$35="",NA(),連結実質赤字比率に係る赤字・黒字の構成分析!C$35)</f>
        <v>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3.48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3.21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2.0299999999999998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4.6500000000000004</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8.43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10.02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12.31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10.07</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776</v>
      </c>
      <c r="E42" s="138"/>
      <c r="F42" s="138"/>
      <c r="G42" s="138">
        <f>'実質公債費比率（分子）の構造'!L$52</f>
        <v>750</v>
      </c>
      <c r="H42" s="138"/>
      <c r="I42" s="138"/>
      <c r="J42" s="138">
        <f>'実質公債費比率（分子）の構造'!M$52</f>
        <v>730</v>
      </c>
      <c r="K42" s="138"/>
      <c r="L42" s="138"/>
      <c r="M42" s="138">
        <f>'実質公債費比率（分子）の構造'!N$52</f>
        <v>750</v>
      </c>
      <c r="N42" s="138"/>
      <c r="O42" s="138"/>
      <c r="P42" s="138">
        <f>'実質公債費比率（分子）の構造'!O$52</f>
        <v>811</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37</v>
      </c>
      <c r="C44" s="138"/>
      <c r="D44" s="138"/>
      <c r="E44" s="138">
        <f>'実質公債費比率（分子）の構造'!L$50</f>
        <v>56</v>
      </c>
      <c r="F44" s="138"/>
      <c r="G44" s="138"/>
      <c r="H44" s="138">
        <f>'実質公債費比率（分子）の構造'!M$50</f>
        <v>19</v>
      </c>
      <c r="I44" s="138"/>
      <c r="J44" s="138"/>
      <c r="K44" s="138">
        <f>'実質公債費比率（分子）の構造'!N$50</f>
        <v>7</v>
      </c>
      <c r="L44" s="138"/>
      <c r="M44" s="138"/>
      <c r="N44" s="138">
        <f>'実質公債費比率（分子）の構造'!O$50</f>
        <v>4</v>
      </c>
      <c r="O44" s="138"/>
      <c r="P44" s="138"/>
    </row>
    <row r="45" spans="1:16">
      <c r="A45" s="138" t="s">
        <v>54</v>
      </c>
      <c r="B45" s="138">
        <f>'実質公債費比率（分子）の構造'!K$49</f>
        <v>302</v>
      </c>
      <c r="C45" s="138"/>
      <c r="D45" s="138"/>
      <c r="E45" s="138">
        <f>'実質公債費比率（分子）の構造'!L$49</f>
        <v>253</v>
      </c>
      <c r="F45" s="138"/>
      <c r="G45" s="138"/>
      <c r="H45" s="138">
        <f>'実質公債費比率（分子）の構造'!M$49</f>
        <v>146</v>
      </c>
      <c r="I45" s="138"/>
      <c r="J45" s="138"/>
      <c r="K45" s="138">
        <f>'実質公債費比率（分子）の構造'!N$49</f>
        <v>146</v>
      </c>
      <c r="L45" s="138"/>
      <c r="M45" s="138"/>
      <c r="N45" s="138">
        <f>'実質公債費比率（分子）の構造'!O$49</f>
        <v>50</v>
      </c>
      <c r="O45" s="138"/>
      <c r="P45" s="138"/>
    </row>
    <row r="46" spans="1:16">
      <c r="A46" s="138" t="s">
        <v>55</v>
      </c>
      <c r="B46" s="138">
        <f>'実質公債費比率（分子）の構造'!K$48</f>
        <v>285</v>
      </c>
      <c r="C46" s="138"/>
      <c r="D46" s="138"/>
      <c r="E46" s="138">
        <f>'実質公債費比率（分子）の構造'!L$48</f>
        <v>289</v>
      </c>
      <c r="F46" s="138"/>
      <c r="G46" s="138"/>
      <c r="H46" s="138">
        <f>'実質公債費比率（分子）の構造'!M$48</f>
        <v>251</v>
      </c>
      <c r="I46" s="138"/>
      <c r="J46" s="138"/>
      <c r="K46" s="138">
        <f>'実質公債費比率（分子）の構造'!N$48</f>
        <v>243</v>
      </c>
      <c r="L46" s="138"/>
      <c r="M46" s="138"/>
      <c r="N46" s="138">
        <f>'実質公債費比率（分子）の構造'!O$48</f>
        <v>248</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540</v>
      </c>
      <c r="C49" s="138"/>
      <c r="D49" s="138"/>
      <c r="E49" s="138">
        <f>'実質公債費比率（分子）の構造'!L$45</f>
        <v>532</v>
      </c>
      <c r="F49" s="138"/>
      <c r="G49" s="138"/>
      <c r="H49" s="138">
        <f>'実質公債費比率（分子）の構造'!M$45</f>
        <v>541</v>
      </c>
      <c r="I49" s="138"/>
      <c r="J49" s="138"/>
      <c r="K49" s="138">
        <f>'実質公債費比率（分子）の構造'!N$45</f>
        <v>603</v>
      </c>
      <c r="L49" s="138"/>
      <c r="M49" s="138"/>
      <c r="N49" s="138">
        <f>'実質公債費比率（分子）の構造'!O$45</f>
        <v>696</v>
      </c>
      <c r="O49" s="138"/>
      <c r="P49" s="138"/>
    </row>
    <row r="50" spans="1:16">
      <c r="A50" s="138" t="s">
        <v>59</v>
      </c>
      <c r="B50" s="138" t="e">
        <f>NA()</f>
        <v>#N/A</v>
      </c>
      <c r="C50" s="138">
        <f>IF(ISNUMBER('実質公債費比率（分子）の構造'!K$53),'実質公債費比率（分子）の構造'!K$53,NA())</f>
        <v>388</v>
      </c>
      <c r="D50" s="138" t="e">
        <f>NA()</f>
        <v>#N/A</v>
      </c>
      <c r="E50" s="138" t="e">
        <f>NA()</f>
        <v>#N/A</v>
      </c>
      <c r="F50" s="138">
        <f>IF(ISNUMBER('実質公債費比率（分子）の構造'!L$53),'実質公債費比率（分子）の構造'!L$53,NA())</f>
        <v>380</v>
      </c>
      <c r="G50" s="138" t="e">
        <f>NA()</f>
        <v>#N/A</v>
      </c>
      <c r="H50" s="138" t="e">
        <f>NA()</f>
        <v>#N/A</v>
      </c>
      <c r="I50" s="138">
        <f>IF(ISNUMBER('実質公債費比率（分子）の構造'!M$53),'実質公債費比率（分子）の構造'!M$53,NA())</f>
        <v>227</v>
      </c>
      <c r="J50" s="138" t="e">
        <f>NA()</f>
        <v>#N/A</v>
      </c>
      <c r="K50" s="138" t="e">
        <f>NA()</f>
        <v>#N/A</v>
      </c>
      <c r="L50" s="138">
        <f>IF(ISNUMBER('実質公債費比率（分子）の構造'!N$53),'実質公債費比率（分子）の構造'!N$53,NA())</f>
        <v>249</v>
      </c>
      <c r="M50" s="138" t="e">
        <f>NA()</f>
        <v>#N/A</v>
      </c>
      <c r="N50" s="138" t="e">
        <f>NA()</f>
        <v>#N/A</v>
      </c>
      <c r="O50" s="138">
        <f>IF(ISNUMBER('実質公債費比率（分子）の構造'!O$53),'実質公債費比率（分子）の構造'!O$53,NA())</f>
        <v>187</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7243</v>
      </c>
      <c r="E56" s="137"/>
      <c r="F56" s="137"/>
      <c r="G56" s="137">
        <f>'将来負担比率（分子）の構造'!J$52</f>
        <v>7215</v>
      </c>
      <c r="H56" s="137"/>
      <c r="I56" s="137"/>
      <c r="J56" s="137">
        <f>'将来負担比率（分子）の構造'!K$52</f>
        <v>7292</v>
      </c>
      <c r="K56" s="137"/>
      <c r="L56" s="137"/>
      <c r="M56" s="137">
        <f>'将来負担比率（分子）の構造'!L$52</f>
        <v>7346</v>
      </c>
      <c r="N56" s="137"/>
      <c r="O56" s="137"/>
      <c r="P56" s="137">
        <f>'将来負担比率（分子）の構造'!M$52</f>
        <v>7410</v>
      </c>
    </row>
    <row r="57" spans="1:16">
      <c r="A57" s="137" t="s">
        <v>36</v>
      </c>
      <c r="B57" s="137"/>
      <c r="C57" s="137"/>
      <c r="D57" s="137">
        <f>'将来負担比率（分子）の構造'!I$51</f>
        <v>334</v>
      </c>
      <c r="E57" s="137"/>
      <c r="F57" s="137"/>
      <c r="G57" s="137">
        <f>'将来負担比率（分子）の構造'!J$51</f>
        <v>309</v>
      </c>
      <c r="H57" s="137"/>
      <c r="I57" s="137"/>
      <c r="J57" s="137">
        <f>'将来負担比率（分子）の構造'!K$51</f>
        <v>261</v>
      </c>
      <c r="K57" s="137"/>
      <c r="L57" s="137"/>
      <c r="M57" s="137">
        <f>'将来負担比率（分子）の構造'!L$51</f>
        <v>251</v>
      </c>
      <c r="N57" s="137"/>
      <c r="O57" s="137"/>
      <c r="P57" s="137">
        <f>'将来負担比率（分子）の構造'!M$51</f>
        <v>228</v>
      </c>
    </row>
    <row r="58" spans="1:16">
      <c r="A58" s="137" t="s">
        <v>35</v>
      </c>
      <c r="B58" s="137"/>
      <c r="C58" s="137"/>
      <c r="D58" s="137">
        <f>'将来負担比率（分子）の構造'!I$50</f>
        <v>2619</v>
      </c>
      <c r="E58" s="137"/>
      <c r="F58" s="137"/>
      <c r="G58" s="137">
        <f>'将来負担比率（分子）の構造'!J$50</f>
        <v>2710</v>
      </c>
      <c r="H58" s="137"/>
      <c r="I58" s="137"/>
      <c r="J58" s="137">
        <f>'将来負担比率（分子）の構造'!K$50</f>
        <v>2720</v>
      </c>
      <c r="K58" s="137"/>
      <c r="L58" s="137"/>
      <c r="M58" s="137">
        <f>'将来負担比率（分子）の構造'!L$50</f>
        <v>2940</v>
      </c>
      <c r="N58" s="137"/>
      <c r="O58" s="137"/>
      <c r="P58" s="137">
        <f>'将来負担比率（分子）の構造'!M$50</f>
        <v>2696</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1168</v>
      </c>
      <c r="C62" s="137"/>
      <c r="D62" s="137"/>
      <c r="E62" s="137">
        <f>'将来負担比率（分子）の構造'!J$45</f>
        <v>1152</v>
      </c>
      <c r="F62" s="137"/>
      <c r="G62" s="137"/>
      <c r="H62" s="137">
        <f>'将来負担比率（分子）の構造'!K$45</f>
        <v>1076</v>
      </c>
      <c r="I62" s="137"/>
      <c r="J62" s="137"/>
      <c r="K62" s="137">
        <f>'将来負担比率（分子）の構造'!L$45</f>
        <v>1040</v>
      </c>
      <c r="L62" s="137"/>
      <c r="M62" s="137"/>
      <c r="N62" s="137">
        <f>'将来負担比率（分子）の構造'!M$45</f>
        <v>886</v>
      </c>
      <c r="O62" s="137"/>
      <c r="P62" s="137"/>
    </row>
    <row r="63" spans="1:16">
      <c r="A63" s="137" t="s">
        <v>28</v>
      </c>
      <c r="B63" s="137">
        <f>'将来負担比率（分子）の構造'!I$44</f>
        <v>665</v>
      </c>
      <c r="C63" s="137"/>
      <c r="D63" s="137"/>
      <c r="E63" s="137">
        <f>'将来負担比率（分子）の構造'!J$44</f>
        <v>583</v>
      </c>
      <c r="F63" s="137"/>
      <c r="G63" s="137"/>
      <c r="H63" s="137">
        <f>'将来負担比率（分子）の構造'!K$44</f>
        <v>462</v>
      </c>
      <c r="I63" s="137"/>
      <c r="J63" s="137"/>
      <c r="K63" s="137">
        <f>'将来負担比率（分子）の構造'!L$44</f>
        <v>342</v>
      </c>
      <c r="L63" s="137"/>
      <c r="M63" s="137"/>
      <c r="N63" s="137">
        <f>'将来負担比率（分子）の構造'!M$44</f>
        <v>279</v>
      </c>
      <c r="O63" s="137"/>
      <c r="P63" s="137"/>
    </row>
    <row r="64" spans="1:16">
      <c r="A64" s="137" t="s">
        <v>27</v>
      </c>
      <c r="B64" s="137">
        <f>'将来負担比率（分子）の構造'!I$43</f>
        <v>3709</v>
      </c>
      <c r="C64" s="137"/>
      <c r="D64" s="137"/>
      <c r="E64" s="137">
        <f>'将来負担比率（分子）の構造'!J$43</f>
        <v>3698</v>
      </c>
      <c r="F64" s="137"/>
      <c r="G64" s="137"/>
      <c r="H64" s="137">
        <f>'将来負担比率（分子）の構造'!K$43</f>
        <v>3628</v>
      </c>
      <c r="I64" s="137"/>
      <c r="J64" s="137"/>
      <c r="K64" s="137">
        <f>'将来負担比率（分子）の構造'!L$43</f>
        <v>3443</v>
      </c>
      <c r="L64" s="137"/>
      <c r="M64" s="137"/>
      <c r="N64" s="137">
        <f>'将来負担比率（分子）の構造'!M$43</f>
        <v>3362</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5321</v>
      </c>
      <c r="C66" s="137"/>
      <c r="D66" s="137"/>
      <c r="E66" s="137">
        <f>'将来負担比率（分子）の構造'!J$41</f>
        <v>5412</v>
      </c>
      <c r="F66" s="137"/>
      <c r="G66" s="137"/>
      <c r="H66" s="137">
        <f>'将来負担比率（分子）の構造'!K$41</f>
        <v>6151</v>
      </c>
      <c r="I66" s="137"/>
      <c r="J66" s="137"/>
      <c r="K66" s="137">
        <f>'将来負担比率（分子）の構造'!L$41</f>
        <v>6410</v>
      </c>
      <c r="L66" s="137"/>
      <c r="M66" s="137"/>
      <c r="N66" s="137">
        <f>'将来負担比率（分子）の構造'!M$41</f>
        <v>6438</v>
      </c>
      <c r="O66" s="137"/>
      <c r="P66" s="137"/>
    </row>
    <row r="67" spans="1:16">
      <c r="A67" s="137" t="s">
        <v>63</v>
      </c>
      <c r="B67" s="137" t="e">
        <f>NA()</f>
        <v>#N/A</v>
      </c>
      <c r="C67" s="137">
        <f>IF(ISNUMBER('将来負担比率（分子）の構造'!I$53), IF('将来負担比率（分子）の構造'!I$53 &lt; 0, 0, '将来負担比率（分子）の構造'!I$53), NA())</f>
        <v>669</v>
      </c>
      <c r="D67" s="137" t="e">
        <f>NA()</f>
        <v>#N/A</v>
      </c>
      <c r="E67" s="137" t="e">
        <f>NA()</f>
        <v>#N/A</v>
      </c>
      <c r="F67" s="137">
        <f>IF(ISNUMBER('将来負担比率（分子）の構造'!J$53), IF('将来負担比率（分子）の構造'!J$53 &lt; 0, 0, '将来負担比率（分子）の構造'!J$53), NA())</f>
        <v>612</v>
      </c>
      <c r="G67" s="137" t="e">
        <f>NA()</f>
        <v>#N/A</v>
      </c>
      <c r="H67" s="137" t="e">
        <f>NA()</f>
        <v>#N/A</v>
      </c>
      <c r="I67" s="137">
        <f>IF(ISNUMBER('将来負担比率（分子）の構造'!K$53), IF('将来負担比率（分子）の構造'!K$53 &lt; 0, 0, '将来負担比率（分子）の構造'!K$53), NA())</f>
        <v>1044</v>
      </c>
      <c r="J67" s="137" t="e">
        <f>NA()</f>
        <v>#N/A</v>
      </c>
      <c r="K67" s="137" t="e">
        <f>NA()</f>
        <v>#N/A</v>
      </c>
      <c r="L67" s="137">
        <f>IF(ISNUMBER('将来負担比率（分子）の構造'!L$53), IF('将来負担比率（分子）の構造'!L$53 &lt; 0, 0, '将来負担比率（分子）の構造'!L$53), NA())</f>
        <v>697</v>
      </c>
      <c r="M67" s="137" t="e">
        <f>NA()</f>
        <v>#N/A</v>
      </c>
      <c r="N67" s="137" t="e">
        <f>NA()</f>
        <v>#N/A</v>
      </c>
      <c r="O67" s="137">
        <f>IF(ISNUMBER('将来負担比率（分子）の構造'!M$53), IF('将来負担比率（分子）の構造'!M$53 &lt; 0, 0, '将来負担比率（分子）の構造'!M$53), NA())</f>
        <v>630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208</v>
      </c>
      <c r="C5" s="708"/>
      <c r="D5" s="708"/>
      <c r="E5" s="708"/>
      <c r="F5" s="708"/>
      <c r="G5" s="708"/>
      <c r="H5" s="708"/>
      <c r="I5" s="708"/>
      <c r="J5" s="708"/>
      <c r="K5" s="708"/>
      <c r="L5" s="708"/>
      <c r="M5" s="708"/>
      <c r="N5" s="708"/>
      <c r="O5" s="708"/>
      <c r="P5" s="708"/>
      <c r="Q5" s="709"/>
      <c r="R5" s="670">
        <v>947935</v>
      </c>
      <c r="S5" s="671"/>
      <c r="T5" s="671"/>
      <c r="U5" s="671"/>
      <c r="V5" s="671"/>
      <c r="W5" s="671"/>
      <c r="X5" s="671"/>
      <c r="Y5" s="718"/>
      <c r="Z5" s="731">
        <v>12</v>
      </c>
      <c r="AA5" s="731"/>
      <c r="AB5" s="731"/>
      <c r="AC5" s="731"/>
      <c r="AD5" s="732">
        <v>947935</v>
      </c>
      <c r="AE5" s="732"/>
      <c r="AF5" s="732"/>
      <c r="AG5" s="732"/>
      <c r="AH5" s="732"/>
      <c r="AI5" s="732"/>
      <c r="AJ5" s="732"/>
      <c r="AK5" s="732"/>
      <c r="AL5" s="719">
        <v>23.6</v>
      </c>
      <c r="AM5" s="688"/>
      <c r="AN5" s="688"/>
      <c r="AO5" s="720"/>
      <c r="AP5" s="707" t="s">
        <v>209</v>
      </c>
      <c r="AQ5" s="708"/>
      <c r="AR5" s="708"/>
      <c r="AS5" s="708"/>
      <c r="AT5" s="708"/>
      <c r="AU5" s="708"/>
      <c r="AV5" s="708"/>
      <c r="AW5" s="708"/>
      <c r="AX5" s="708"/>
      <c r="AY5" s="708"/>
      <c r="AZ5" s="708"/>
      <c r="BA5" s="708"/>
      <c r="BB5" s="708"/>
      <c r="BC5" s="708"/>
      <c r="BD5" s="708"/>
      <c r="BE5" s="708"/>
      <c r="BF5" s="709"/>
      <c r="BG5" s="620">
        <v>947935</v>
      </c>
      <c r="BH5" s="621"/>
      <c r="BI5" s="621"/>
      <c r="BJ5" s="621"/>
      <c r="BK5" s="621"/>
      <c r="BL5" s="621"/>
      <c r="BM5" s="621"/>
      <c r="BN5" s="622"/>
      <c r="BO5" s="673">
        <v>100</v>
      </c>
      <c r="BP5" s="673"/>
      <c r="BQ5" s="673"/>
      <c r="BR5" s="673"/>
      <c r="BS5" s="674">
        <v>1425</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c r="B6" s="617" t="s">
        <v>213</v>
      </c>
      <c r="C6" s="618"/>
      <c r="D6" s="618"/>
      <c r="E6" s="618"/>
      <c r="F6" s="618"/>
      <c r="G6" s="618"/>
      <c r="H6" s="618"/>
      <c r="I6" s="618"/>
      <c r="J6" s="618"/>
      <c r="K6" s="618"/>
      <c r="L6" s="618"/>
      <c r="M6" s="618"/>
      <c r="N6" s="618"/>
      <c r="O6" s="618"/>
      <c r="P6" s="618"/>
      <c r="Q6" s="619"/>
      <c r="R6" s="620">
        <v>69655</v>
      </c>
      <c r="S6" s="621"/>
      <c r="T6" s="621"/>
      <c r="U6" s="621"/>
      <c r="V6" s="621"/>
      <c r="W6" s="621"/>
      <c r="X6" s="621"/>
      <c r="Y6" s="622"/>
      <c r="Z6" s="673">
        <v>0.9</v>
      </c>
      <c r="AA6" s="673"/>
      <c r="AB6" s="673"/>
      <c r="AC6" s="673"/>
      <c r="AD6" s="674">
        <v>69655</v>
      </c>
      <c r="AE6" s="674"/>
      <c r="AF6" s="674"/>
      <c r="AG6" s="674"/>
      <c r="AH6" s="674"/>
      <c r="AI6" s="674"/>
      <c r="AJ6" s="674"/>
      <c r="AK6" s="674"/>
      <c r="AL6" s="643">
        <v>1.7</v>
      </c>
      <c r="AM6" s="675"/>
      <c r="AN6" s="675"/>
      <c r="AO6" s="676"/>
      <c r="AP6" s="617" t="s">
        <v>214</v>
      </c>
      <c r="AQ6" s="618"/>
      <c r="AR6" s="618"/>
      <c r="AS6" s="618"/>
      <c r="AT6" s="618"/>
      <c r="AU6" s="618"/>
      <c r="AV6" s="618"/>
      <c r="AW6" s="618"/>
      <c r="AX6" s="618"/>
      <c r="AY6" s="618"/>
      <c r="AZ6" s="618"/>
      <c r="BA6" s="618"/>
      <c r="BB6" s="618"/>
      <c r="BC6" s="618"/>
      <c r="BD6" s="618"/>
      <c r="BE6" s="618"/>
      <c r="BF6" s="619"/>
      <c r="BG6" s="620">
        <v>947935</v>
      </c>
      <c r="BH6" s="621"/>
      <c r="BI6" s="621"/>
      <c r="BJ6" s="621"/>
      <c r="BK6" s="621"/>
      <c r="BL6" s="621"/>
      <c r="BM6" s="621"/>
      <c r="BN6" s="622"/>
      <c r="BO6" s="673">
        <v>100</v>
      </c>
      <c r="BP6" s="673"/>
      <c r="BQ6" s="673"/>
      <c r="BR6" s="673"/>
      <c r="BS6" s="674">
        <v>1425</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83943</v>
      </c>
      <c r="CS6" s="621"/>
      <c r="CT6" s="621"/>
      <c r="CU6" s="621"/>
      <c r="CV6" s="621"/>
      <c r="CW6" s="621"/>
      <c r="CX6" s="621"/>
      <c r="CY6" s="622"/>
      <c r="CZ6" s="673">
        <v>1.1000000000000001</v>
      </c>
      <c r="DA6" s="673"/>
      <c r="DB6" s="673"/>
      <c r="DC6" s="673"/>
      <c r="DD6" s="626" t="s">
        <v>216</v>
      </c>
      <c r="DE6" s="621"/>
      <c r="DF6" s="621"/>
      <c r="DG6" s="621"/>
      <c r="DH6" s="621"/>
      <c r="DI6" s="621"/>
      <c r="DJ6" s="621"/>
      <c r="DK6" s="621"/>
      <c r="DL6" s="621"/>
      <c r="DM6" s="621"/>
      <c r="DN6" s="621"/>
      <c r="DO6" s="621"/>
      <c r="DP6" s="622"/>
      <c r="DQ6" s="626">
        <v>83943</v>
      </c>
      <c r="DR6" s="621"/>
      <c r="DS6" s="621"/>
      <c r="DT6" s="621"/>
      <c r="DU6" s="621"/>
      <c r="DV6" s="621"/>
      <c r="DW6" s="621"/>
      <c r="DX6" s="621"/>
      <c r="DY6" s="621"/>
      <c r="DZ6" s="621"/>
      <c r="EA6" s="621"/>
      <c r="EB6" s="621"/>
      <c r="EC6" s="656"/>
    </row>
    <row r="7" spans="2:143" ht="11.25" customHeight="1">
      <c r="B7" s="617" t="s">
        <v>217</v>
      </c>
      <c r="C7" s="618"/>
      <c r="D7" s="618"/>
      <c r="E7" s="618"/>
      <c r="F7" s="618"/>
      <c r="G7" s="618"/>
      <c r="H7" s="618"/>
      <c r="I7" s="618"/>
      <c r="J7" s="618"/>
      <c r="K7" s="618"/>
      <c r="L7" s="618"/>
      <c r="M7" s="618"/>
      <c r="N7" s="618"/>
      <c r="O7" s="618"/>
      <c r="P7" s="618"/>
      <c r="Q7" s="619"/>
      <c r="R7" s="620">
        <v>909</v>
      </c>
      <c r="S7" s="621"/>
      <c r="T7" s="621"/>
      <c r="U7" s="621"/>
      <c r="V7" s="621"/>
      <c r="W7" s="621"/>
      <c r="X7" s="621"/>
      <c r="Y7" s="622"/>
      <c r="Z7" s="673">
        <v>0</v>
      </c>
      <c r="AA7" s="673"/>
      <c r="AB7" s="673"/>
      <c r="AC7" s="673"/>
      <c r="AD7" s="674">
        <v>909</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389101</v>
      </c>
      <c r="BH7" s="621"/>
      <c r="BI7" s="621"/>
      <c r="BJ7" s="621"/>
      <c r="BK7" s="621"/>
      <c r="BL7" s="621"/>
      <c r="BM7" s="621"/>
      <c r="BN7" s="622"/>
      <c r="BO7" s="673">
        <v>41</v>
      </c>
      <c r="BP7" s="673"/>
      <c r="BQ7" s="673"/>
      <c r="BR7" s="673"/>
      <c r="BS7" s="674">
        <v>1425</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933468</v>
      </c>
      <c r="CS7" s="621"/>
      <c r="CT7" s="621"/>
      <c r="CU7" s="621"/>
      <c r="CV7" s="621"/>
      <c r="CW7" s="621"/>
      <c r="CX7" s="621"/>
      <c r="CY7" s="622"/>
      <c r="CZ7" s="673">
        <v>12.7</v>
      </c>
      <c r="DA7" s="673"/>
      <c r="DB7" s="673"/>
      <c r="DC7" s="673"/>
      <c r="DD7" s="626">
        <v>16832</v>
      </c>
      <c r="DE7" s="621"/>
      <c r="DF7" s="621"/>
      <c r="DG7" s="621"/>
      <c r="DH7" s="621"/>
      <c r="DI7" s="621"/>
      <c r="DJ7" s="621"/>
      <c r="DK7" s="621"/>
      <c r="DL7" s="621"/>
      <c r="DM7" s="621"/>
      <c r="DN7" s="621"/>
      <c r="DO7" s="621"/>
      <c r="DP7" s="622"/>
      <c r="DQ7" s="626">
        <v>837959</v>
      </c>
      <c r="DR7" s="621"/>
      <c r="DS7" s="621"/>
      <c r="DT7" s="621"/>
      <c r="DU7" s="621"/>
      <c r="DV7" s="621"/>
      <c r="DW7" s="621"/>
      <c r="DX7" s="621"/>
      <c r="DY7" s="621"/>
      <c r="DZ7" s="621"/>
      <c r="EA7" s="621"/>
      <c r="EB7" s="621"/>
      <c r="EC7" s="656"/>
    </row>
    <row r="8" spans="2:143" ht="11.25" customHeight="1">
      <c r="B8" s="617" t="s">
        <v>220</v>
      </c>
      <c r="C8" s="618"/>
      <c r="D8" s="618"/>
      <c r="E8" s="618"/>
      <c r="F8" s="618"/>
      <c r="G8" s="618"/>
      <c r="H8" s="618"/>
      <c r="I8" s="618"/>
      <c r="J8" s="618"/>
      <c r="K8" s="618"/>
      <c r="L8" s="618"/>
      <c r="M8" s="618"/>
      <c r="N8" s="618"/>
      <c r="O8" s="618"/>
      <c r="P8" s="618"/>
      <c r="Q8" s="619"/>
      <c r="R8" s="620">
        <v>2101</v>
      </c>
      <c r="S8" s="621"/>
      <c r="T8" s="621"/>
      <c r="U8" s="621"/>
      <c r="V8" s="621"/>
      <c r="W8" s="621"/>
      <c r="X8" s="621"/>
      <c r="Y8" s="622"/>
      <c r="Z8" s="673">
        <v>0</v>
      </c>
      <c r="AA8" s="673"/>
      <c r="AB8" s="673"/>
      <c r="AC8" s="673"/>
      <c r="AD8" s="674">
        <v>2101</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18930</v>
      </c>
      <c r="BH8" s="621"/>
      <c r="BI8" s="621"/>
      <c r="BJ8" s="621"/>
      <c r="BK8" s="621"/>
      <c r="BL8" s="621"/>
      <c r="BM8" s="621"/>
      <c r="BN8" s="622"/>
      <c r="BO8" s="673">
        <v>2</v>
      </c>
      <c r="BP8" s="673"/>
      <c r="BQ8" s="673"/>
      <c r="BR8" s="673"/>
      <c r="BS8" s="626" t="s">
        <v>111</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2156976</v>
      </c>
      <c r="CS8" s="621"/>
      <c r="CT8" s="621"/>
      <c r="CU8" s="621"/>
      <c r="CV8" s="621"/>
      <c r="CW8" s="621"/>
      <c r="CX8" s="621"/>
      <c r="CY8" s="622"/>
      <c r="CZ8" s="673">
        <v>29.4</v>
      </c>
      <c r="DA8" s="673"/>
      <c r="DB8" s="673"/>
      <c r="DC8" s="673"/>
      <c r="DD8" s="626">
        <v>74171</v>
      </c>
      <c r="DE8" s="621"/>
      <c r="DF8" s="621"/>
      <c r="DG8" s="621"/>
      <c r="DH8" s="621"/>
      <c r="DI8" s="621"/>
      <c r="DJ8" s="621"/>
      <c r="DK8" s="621"/>
      <c r="DL8" s="621"/>
      <c r="DM8" s="621"/>
      <c r="DN8" s="621"/>
      <c r="DO8" s="621"/>
      <c r="DP8" s="622"/>
      <c r="DQ8" s="626">
        <v>1134084</v>
      </c>
      <c r="DR8" s="621"/>
      <c r="DS8" s="621"/>
      <c r="DT8" s="621"/>
      <c r="DU8" s="621"/>
      <c r="DV8" s="621"/>
      <c r="DW8" s="621"/>
      <c r="DX8" s="621"/>
      <c r="DY8" s="621"/>
      <c r="DZ8" s="621"/>
      <c r="EA8" s="621"/>
      <c r="EB8" s="621"/>
      <c r="EC8" s="656"/>
    </row>
    <row r="9" spans="2:143" ht="11.25" customHeight="1">
      <c r="B9" s="617" t="s">
        <v>223</v>
      </c>
      <c r="C9" s="618"/>
      <c r="D9" s="618"/>
      <c r="E9" s="618"/>
      <c r="F9" s="618"/>
      <c r="G9" s="618"/>
      <c r="H9" s="618"/>
      <c r="I9" s="618"/>
      <c r="J9" s="618"/>
      <c r="K9" s="618"/>
      <c r="L9" s="618"/>
      <c r="M9" s="618"/>
      <c r="N9" s="618"/>
      <c r="O9" s="618"/>
      <c r="P9" s="618"/>
      <c r="Q9" s="619"/>
      <c r="R9" s="620">
        <v>1531</v>
      </c>
      <c r="S9" s="621"/>
      <c r="T9" s="621"/>
      <c r="U9" s="621"/>
      <c r="V9" s="621"/>
      <c r="W9" s="621"/>
      <c r="X9" s="621"/>
      <c r="Y9" s="622"/>
      <c r="Z9" s="673">
        <v>0</v>
      </c>
      <c r="AA9" s="673"/>
      <c r="AB9" s="673"/>
      <c r="AC9" s="673"/>
      <c r="AD9" s="674">
        <v>1531</v>
      </c>
      <c r="AE9" s="674"/>
      <c r="AF9" s="674"/>
      <c r="AG9" s="674"/>
      <c r="AH9" s="674"/>
      <c r="AI9" s="674"/>
      <c r="AJ9" s="674"/>
      <c r="AK9" s="674"/>
      <c r="AL9" s="643">
        <v>0</v>
      </c>
      <c r="AM9" s="675"/>
      <c r="AN9" s="675"/>
      <c r="AO9" s="676"/>
      <c r="AP9" s="617" t="s">
        <v>224</v>
      </c>
      <c r="AQ9" s="618"/>
      <c r="AR9" s="618"/>
      <c r="AS9" s="618"/>
      <c r="AT9" s="618"/>
      <c r="AU9" s="618"/>
      <c r="AV9" s="618"/>
      <c r="AW9" s="618"/>
      <c r="AX9" s="618"/>
      <c r="AY9" s="618"/>
      <c r="AZ9" s="618"/>
      <c r="BA9" s="618"/>
      <c r="BB9" s="618"/>
      <c r="BC9" s="618"/>
      <c r="BD9" s="618"/>
      <c r="BE9" s="618"/>
      <c r="BF9" s="619"/>
      <c r="BG9" s="620">
        <v>344958</v>
      </c>
      <c r="BH9" s="621"/>
      <c r="BI9" s="621"/>
      <c r="BJ9" s="621"/>
      <c r="BK9" s="621"/>
      <c r="BL9" s="621"/>
      <c r="BM9" s="621"/>
      <c r="BN9" s="622"/>
      <c r="BO9" s="673">
        <v>36.4</v>
      </c>
      <c r="BP9" s="673"/>
      <c r="BQ9" s="673"/>
      <c r="BR9" s="673"/>
      <c r="BS9" s="626" t="s">
        <v>111</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829464</v>
      </c>
      <c r="CS9" s="621"/>
      <c r="CT9" s="621"/>
      <c r="CU9" s="621"/>
      <c r="CV9" s="621"/>
      <c r="CW9" s="621"/>
      <c r="CX9" s="621"/>
      <c r="CY9" s="622"/>
      <c r="CZ9" s="673">
        <v>11.3</v>
      </c>
      <c r="DA9" s="673"/>
      <c r="DB9" s="673"/>
      <c r="DC9" s="673"/>
      <c r="DD9" s="626">
        <v>19930</v>
      </c>
      <c r="DE9" s="621"/>
      <c r="DF9" s="621"/>
      <c r="DG9" s="621"/>
      <c r="DH9" s="621"/>
      <c r="DI9" s="621"/>
      <c r="DJ9" s="621"/>
      <c r="DK9" s="621"/>
      <c r="DL9" s="621"/>
      <c r="DM9" s="621"/>
      <c r="DN9" s="621"/>
      <c r="DO9" s="621"/>
      <c r="DP9" s="622"/>
      <c r="DQ9" s="626">
        <v>446453</v>
      </c>
      <c r="DR9" s="621"/>
      <c r="DS9" s="621"/>
      <c r="DT9" s="621"/>
      <c r="DU9" s="621"/>
      <c r="DV9" s="621"/>
      <c r="DW9" s="621"/>
      <c r="DX9" s="621"/>
      <c r="DY9" s="621"/>
      <c r="DZ9" s="621"/>
      <c r="EA9" s="621"/>
      <c r="EB9" s="621"/>
      <c r="EC9" s="656"/>
    </row>
    <row r="10" spans="2:143" ht="11.25" customHeight="1">
      <c r="B10" s="617" t="s">
        <v>226</v>
      </c>
      <c r="C10" s="618"/>
      <c r="D10" s="618"/>
      <c r="E10" s="618"/>
      <c r="F10" s="618"/>
      <c r="G10" s="618"/>
      <c r="H10" s="618"/>
      <c r="I10" s="618"/>
      <c r="J10" s="618"/>
      <c r="K10" s="618"/>
      <c r="L10" s="618"/>
      <c r="M10" s="618"/>
      <c r="N10" s="618"/>
      <c r="O10" s="618"/>
      <c r="P10" s="618"/>
      <c r="Q10" s="619"/>
      <c r="R10" s="620">
        <v>188608</v>
      </c>
      <c r="S10" s="621"/>
      <c r="T10" s="621"/>
      <c r="U10" s="621"/>
      <c r="V10" s="621"/>
      <c r="W10" s="621"/>
      <c r="X10" s="621"/>
      <c r="Y10" s="622"/>
      <c r="Z10" s="673">
        <v>2.4</v>
      </c>
      <c r="AA10" s="673"/>
      <c r="AB10" s="673"/>
      <c r="AC10" s="673"/>
      <c r="AD10" s="674">
        <v>188608</v>
      </c>
      <c r="AE10" s="674"/>
      <c r="AF10" s="674"/>
      <c r="AG10" s="674"/>
      <c r="AH10" s="674"/>
      <c r="AI10" s="674"/>
      <c r="AJ10" s="674"/>
      <c r="AK10" s="674"/>
      <c r="AL10" s="643">
        <v>4.7</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16486</v>
      </c>
      <c r="BH10" s="621"/>
      <c r="BI10" s="621"/>
      <c r="BJ10" s="621"/>
      <c r="BK10" s="621"/>
      <c r="BL10" s="621"/>
      <c r="BM10" s="621"/>
      <c r="BN10" s="622"/>
      <c r="BO10" s="673">
        <v>1.7</v>
      </c>
      <c r="BP10" s="673"/>
      <c r="BQ10" s="673"/>
      <c r="BR10" s="673"/>
      <c r="BS10" s="626" t="s">
        <v>111</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6201</v>
      </c>
      <c r="CS10" s="621"/>
      <c r="CT10" s="621"/>
      <c r="CU10" s="621"/>
      <c r="CV10" s="621"/>
      <c r="CW10" s="621"/>
      <c r="CX10" s="621"/>
      <c r="CY10" s="622"/>
      <c r="CZ10" s="673">
        <v>0.1</v>
      </c>
      <c r="DA10" s="673"/>
      <c r="DB10" s="673"/>
      <c r="DC10" s="673"/>
      <c r="DD10" s="626" t="s">
        <v>111</v>
      </c>
      <c r="DE10" s="621"/>
      <c r="DF10" s="621"/>
      <c r="DG10" s="621"/>
      <c r="DH10" s="621"/>
      <c r="DI10" s="621"/>
      <c r="DJ10" s="621"/>
      <c r="DK10" s="621"/>
      <c r="DL10" s="621"/>
      <c r="DM10" s="621"/>
      <c r="DN10" s="621"/>
      <c r="DO10" s="621"/>
      <c r="DP10" s="622"/>
      <c r="DQ10" s="626">
        <v>6201</v>
      </c>
      <c r="DR10" s="621"/>
      <c r="DS10" s="621"/>
      <c r="DT10" s="621"/>
      <c r="DU10" s="621"/>
      <c r="DV10" s="621"/>
      <c r="DW10" s="621"/>
      <c r="DX10" s="621"/>
      <c r="DY10" s="621"/>
      <c r="DZ10" s="621"/>
      <c r="EA10" s="621"/>
      <c r="EB10" s="621"/>
      <c r="EC10" s="656"/>
    </row>
    <row r="11" spans="2:143" ht="11.25" customHeight="1">
      <c r="B11" s="617" t="s">
        <v>229</v>
      </c>
      <c r="C11" s="618"/>
      <c r="D11" s="618"/>
      <c r="E11" s="618"/>
      <c r="F11" s="618"/>
      <c r="G11" s="618"/>
      <c r="H11" s="618"/>
      <c r="I11" s="618"/>
      <c r="J11" s="618"/>
      <c r="K11" s="618"/>
      <c r="L11" s="618"/>
      <c r="M11" s="618"/>
      <c r="N11" s="618"/>
      <c r="O11" s="618"/>
      <c r="P11" s="618"/>
      <c r="Q11" s="619"/>
      <c r="R11" s="620" t="s">
        <v>111</v>
      </c>
      <c r="S11" s="621"/>
      <c r="T11" s="621"/>
      <c r="U11" s="621"/>
      <c r="V11" s="621"/>
      <c r="W11" s="621"/>
      <c r="X11" s="621"/>
      <c r="Y11" s="622"/>
      <c r="Z11" s="673" t="s">
        <v>111</v>
      </c>
      <c r="AA11" s="673"/>
      <c r="AB11" s="673"/>
      <c r="AC11" s="673"/>
      <c r="AD11" s="674" t="s">
        <v>111</v>
      </c>
      <c r="AE11" s="674"/>
      <c r="AF11" s="674"/>
      <c r="AG11" s="674"/>
      <c r="AH11" s="674"/>
      <c r="AI11" s="674"/>
      <c r="AJ11" s="674"/>
      <c r="AK11" s="674"/>
      <c r="AL11" s="643" t="s">
        <v>111</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8727</v>
      </c>
      <c r="BH11" s="621"/>
      <c r="BI11" s="621"/>
      <c r="BJ11" s="621"/>
      <c r="BK11" s="621"/>
      <c r="BL11" s="621"/>
      <c r="BM11" s="621"/>
      <c r="BN11" s="622"/>
      <c r="BO11" s="673">
        <v>0.9</v>
      </c>
      <c r="BP11" s="673"/>
      <c r="BQ11" s="673"/>
      <c r="BR11" s="673"/>
      <c r="BS11" s="626">
        <v>1425</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875231</v>
      </c>
      <c r="CS11" s="621"/>
      <c r="CT11" s="621"/>
      <c r="CU11" s="621"/>
      <c r="CV11" s="621"/>
      <c r="CW11" s="621"/>
      <c r="CX11" s="621"/>
      <c r="CY11" s="622"/>
      <c r="CZ11" s="673">
        <v>11.9</v>
      </c>
      <c r="DA11" s="673"/>
      <c r="DB11" s="673"/>
      <c r="DC11" s="673"/>
      <c r="DD11" s="626">
        <v>205368</v>
      </c>
      <c r="DE11" s="621"/>
      <c r="DF11" s="621"/>
      <c r="DG11" s="621"/>
      <c r="DH11" s="621"/>
      <c r="DI11" s="621"/>
      <c r="DJ11" s="621"/>
      <c r="DK11" s="621"/>
      <c r="DL11" s="621"/>
      <c r="DM11" s="621"/>
      <c r="DN11" s="621"/>
      <c r="DO11" s="621"/>
      <c r="DP11" s="622"/>
      <c r="DQ11" s="626">
        <v>299908</v>
      </c>
      <c r="DR11" s="621"/>
      <c r="DS11" s="621"/>
      <c r="DT11" s="621"/>
      <c r="DU11" s="621"/>
      <c r="DV11" s="621"/>
      <c r="DW11" s="621"/>
      <c r="DX11" s="621"/>
      <c r="DY11" s="621"/>
      <c r="DZ11" s="621"/>
      <c r="EA11" s="621"/>
      <c r="EB11" s="621"/>
      <c r="EC11" s="656"/>
    </row>
    <row r="12" spans="2:143" ht="11.25" customHeight="1">
      <c r="B12" s="617" t="s">
        <v>232</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423812</v>
      </c>
      <c r="BH12" s="621"/>
      <c r="BI12" s="621"/>
      <c r="BJ12" s="621"/>
      <c r="BK12" s="621"/>
      <c r="BL12" s="621"/>
      <c r="BM12" s="621"/>
      <c r="BN12" s="622"/>
      <c r="BO12" s="673">
        <v>44.7</v>
      </c>
      <c r="BP12" s="673"/>
      <c r="BQ12" s="673"/>
      <c r="BR12" s="673"/>
      <c r="BS12" s="626" t="s">
        <v>111</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127094</v>
      </c>
      <c r="CS12" s="621"/>
      <c r="CT12" s="621"/>
      <c r="CU12" s="621"/>
      <c r="CV12" s="621"/>
      <c r="CW12" s="621"/>
      <c r="CX12" s="621"/>
      <c r="CY12" s="622"/>
      <c r="CZ12" s="673">
        <v>1.7</v>
      </c>
      <c r="DA12" s="673"/>
      <c r="DB12" s="673"/>
      <c r="DC12" s="673"/>
      <c r="DD12" s="626">
        <v>6506</v>
      </c>
      <c r="DE12" s="621"/>
      <c r="DF12" s="621"/>
      <c r="DG12" s="621"/>
      <c r="DH12" s="621"/>
      <c r="DI12" s="621"/>
      <c r="DJ12" s="621"/>
      <c r="DK12" s="621"/>
      <c r="DL12" s="621"/>
      <c r="DM12" s="621"/>
      <c r="DN12" s="621"/>
      <c r="DO12" s="621"/>
      <c r="DP12" s="622"/>
      <c r="DQ12" s="626">
        <v>102849</v>
      </c>
      <c r="DR12" s="621"/>
      <c r="DS12" s="621"/>
      <c r="DT12" s="621"/>
      <c r="DU12" s="621"/>
      <c r="DV12" s="621"/>
      <c r="DW12" s="621"/>
      <c r="DX12" s="621"/>
      <c r="DY12" s="621"/>
      <c r="DZ12" s="621"/>
      <c r="EA12" s="621"/>
      <c r="EB12" s="621"/>
      <c r="EC12" s="656"/>
    </row>
    <row r="13" spans="2:143" ht="11.25" customHeight="1">
      <c r="B13" s="617" t="s">
        <v>235</v>
      </c>
      <c r="C13" s="618"/>
      <c r="D13" s="618"/>
      <c r="E13" s="618"/>
      <c r="F13" s="618"/>
      <c r="G13" s="618"/>
      <c r="H13" s="618"/>
      <c r="I13" s="618"/>
      <c r="J13" s="618"/>
      <c r="K13" s="618"/>
      <c r="L13" s="618"/>
      <c r="M13" s="618"/>
      <c r="N13" s="618"/>
      <c r="O13" s="618"/>
      <c r="P13" s="618"/>
      <c r="Q13" s="619"/>
      <c r="R13" s="620">
        <v>11762</v>
      </c>
      <c r="S13" s="621"/>
      <c r="T13" s="621"/>
      <c r="U13" s="621"/>
      <c r="V13" s="621"/>
      <c r="W13" s="621"/>
      <c r="X13" s="621"/>
      <c r="Y13" s="622"/>
      <c r="Z13" s="673">
        <v>0.1</v>
      </c>
      <c r="AA13" s="673"/>
      <c r="AB13" s="673"/>
      <c r="AC13" s="673"/>
      <c r="AD13" s="674">
        <v>11762</v>
      </c>
      <c r="AE13" s="674"/>
      <c r="AF13" s="674"/>
      <c r="AG13" s="674"/>
      <c r="AH13" s="674"/>
      <c r="AI13" s="674"/>
      <c r="AJ13" s="674"/>
      <c r="AK13" s="674"/>
      <c r="AL13" s="643">
        <v>0.3</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423518</v>
      </c>
      <c r="BH13" s="621"/>
      <c r="BI13" s="621"/>
      <c r="BJ13" s="621"/>
      <c r="BK13" s="621"/>
      <c r="BL13" s="621"/>
      <c r="BM13" s="621"/>
      <c r="BN13" s="622"/>
      <c r="BO13" s="673">
        <v>44.7</v>
      </c>
      <c r="BP13" s="673"/>
      <c r="BQ13" s="673"/>
      <c r="BR13" s="673"/>
      <c r="BS13" s="626" t="s">
        <v>111</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603795</v>
      </c>
      <c r="CS13" s="621"/>
      <c r="CT13" s="621"/>
      <c r="CU13" s="621"/>
      <c r="CV13" s="621"/>
      <c r="CW13" s="621"/>
      <c r="CX13" s="621"/>
      <c r="CY13" s="622"/>
      <c r="CZ13" s="673">
        <v>8.1999999999999993</v>
      </c>
      <c r="DA13" s="673"/>
      <c r="DB13" s="673"/>
      <c r="DC13" s="673"/>
      <c r="DD13" s="626">
        <v>260370</v>
      </c>
      <c r="DE13" s="621"/>
      <c r="DF13" s="621"/>
      <c r="DG13" s="621"/>
      <c r="DH13" s="621"/>
      <c r="DI13" s="621"/>
      <c r="DJ13" s="621"/>
      <c r="DK13" s="621"/>
      <c r="DL13" s="621"/>
      <c r="DM13" s="621"/>
      <c r="DN13" s="621"/>
      <c r="DO13" s="621"/>
      <c r="DP13" s="622"/>
      <c r="DQ13" s="626">
        <v>427816</v>
      </c>
      <c r="DR13" s="621"/>
      <c r="DS13" s="621"/>
      <c r="DT13" s="621"/>
      <c r="DU13" s="621"/>
      <c r="DV13" s="621"/>
      <c r="DW13" s="621"/>
      <c r="DX13" s="621"/>
      <c r="DY13" s="621"/>
      <c r="DZ13" s="621"/>
      <c r="EA13" s="621"/>
      <c r="EB13" s="621"/>
      <c r="EC13" s="656"/>
    </row>
    <row r="14" spans="2:143" ht="11.25" customHeight="1">
      <c r="B14" s="617" t="s">
        <v>238</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41460</v>
      </c>
      <c r="BH14" s="621"/>
      <c r="BI14" s="621"/>
      <c r="BJ14" s="621"/>
      <c r="BK14" s="621"/>
      <c r="BL14" s="621"/>
      <c r="BM14" s="621"/>
      <c r="BN14" s="622"/>
      <c r="BO14" s="673">
        <v>4.4000000000000004</v>
      </c>
      <c r="BP14" s="673"/>
      <c r="BQ14" s="673"/>
      <c r="BR14" s="673"/>
      <c r="BS14" s="626" t="s">
        <v>111</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385137</v>
      </c>
      <c r="CS14" s="621"/>
      <c r="CT14" s="621"/>
      <c r="CU14" s="621"/>
      <c r="CV14" s="621"/>
      <c r="CW14" s="621"/>
      <c r="CX14" s="621"/>
      <c r="CY14" s="622"/>
      <c r="CZ14" s="673">
        <v>5.3</v>
      </c>
      <c r="DA14" s="673"/>
      <c r="DB14" s="673"/>
      <c r="DC14" s="673"/>
      <c r="DD14" s="626">
        <v>40932</v>
      </c>
      <c r="DE14" s="621"/>
      <c r="DF14" s="621"/>
      <c r="DG14" s="621"/>
      <c r="DH14" s="621"/>
      <c r="DI14" s="621"/>
      <c r="DJ14" s="621"/>
      <c r="DK14" s="621"/>
      <c r="DL14" s="621"/>
      <c r="DM14" s="621"/>
      <c r="DN14" s="621"/>
      <c r="DO14" s="621"/>
      <c r="DP14" s="622"/>
      <c r="DQ14" s="626">
        <v>319270</v>
      </c>
      <c r="DR14" s="621"/>
      <c r="DS14" s="621"/>
      <c r="DT14" s="621"/>
      <c r="DU14" s="621"/>
      <c r="DV14" s="621"/>
      <c r="DW14" s="621"/>
      <c r="DX14" s="621"/>
      <c r="DY14" s="621"/>
      <c r="DZ14" s="621"/>
      <c r="EA14" s="621"/>
      <c r="EB14" s="621"/>
      <c r="EC14" s="656"/>
    </row>
    <row r="15" spans="2:143" ht="11.25" customHeight="1">
      <c r="B15" s="617" t="s">
        <v>241</v>
      </c>
      <c r="C15" s="618"/>
      <c r="D15" s="618"/>
      <c r="E15" s="618"/>
      <c r="F15" s="618"/>
      <c r="G15" s="618"/>
      <c r="H15" s="618"/>
      <c r="I15" s="618"/>
      <c r="J15" s="618"/>
      <c r="K15" s="618"/>
      <c r="L15" s="618"/>
      <c r="M15" s="618"/>
      <c r="N15" s="618"/>
      <c r="O15" s="618"/>
      <c r="P15" s="618"/>
      <c r="Q15" s="619"/>
      <c r="R15" s="620">
        <v>3239</v>
      </c>
      <c r="S15" s="621"/>
      <c r="T15" s="621"/>
      <c r="U15" s="621"/>
      <c r="V15" s="621"/>
      <c r="W15" s="621"/>
      <c r="X15" s="621"/>
      <c r="Y15" s="622"/>
      <c r="Z15" s="673">
        <v>0</v>
      </c>
      <c r="AA15" s="673"/>
      <c r="AB15" s="673"/>
      <c r="AC15" s="673"/>
      <c r="AD15" s="674">
        <v>3239</v>
      </c>
      <c r="AE15" s="674"/>
      <c r="AF15" s="674"/>
      <c r="AG15" s="674"/>
      <c r="AH15" s="674"/>
      <c r="AI15" s="674"/>
      <c r="AJ15" s="674"/>
      <c r="AK15" s="674"/>
      <c r="AL15" s="643">
        <v>0.1</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93562</v>
      </c>
      <c r="BH15" s="621"/>
      <c r="BI15" s="621"/>
      <c r="BJ15" s="621"/>
      <c r="BK15" s="621"/>
      <c r="BL15" s="621"/>
      <c r="BM15" s="621"/>
      <c r="BN15" s="622"/>
      <c r="BO15" s="673">
        <v>9.9</v>
      </c>
      <c r="BP15" s="673"/>
      <c r="BQ15" s="673"/>
      <c r="BR15" s="673"/>
      <c r="BS15" s="626" t="s">
        <v>111</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527431</v>
      </c>
      <c r="CS15" s="621"/>
      <c r="CT15" s="621"/>
      <c r="CU15" s="621"/>
      <c r="CV15" s="621"/>
      <c r="CW15" s="621"/>
      <c r="CX15" s="621"/>
      <c r="CY15" s="622"/>
      <c r="CZ15" s="673">
        <v>7.2</v>
      </c>
      <c r="DA15" s="673"/>
      <c r="DB15" s="673"/>
      <c r="DC15" s="673"/>
      <c r="DD15" s="626">
        <v>12354</v>
      </c>
      <c r="DE15" s="621"/>
      <c r="DF15" s="621"/>
      <c r="DG15" s="621"/>
      <c r="DH15" s="621"/>
      <c r="DI15" s="621"/>
      <c r="DJ15" s="621"/>
      <c r="DK15" s="621"/>
      <c r="DL15" s="621"/>
      <c r="DM15" s="621"/>
      <c r="DN15" s="621"/>
      <c r="DO15" s="621"/>
      <c r="DP15" s="622"/>
      <c r="DQ15" s="626">
        <v>481662</v>
      </c>
      <c r="DR15" s="621"/>
      <c r="DS15" s="621"/>
      <c r="DT15" s="621"/>
      <c r="DU15" s="621"/>
      <c r="DV15" s="621"/>
      <c r="DW15" s="621"/>
      <c r="DX15" s="621"/>
      <c r="DY15" s="621"/>
      <c r="DZ15" s="621"/>
      <c r="EA15" s="621"/>
      <c r="EB15" s="621"/>
      <c r="EC15" s="656"/>
    </row>
    <row r="16" spans="2:143" ht="11.25" customHeight="1">
      <c r="B16" s="617" t="s">
        <v>244</v>
      </c>
      <c r="C16" s="618"/>
      <c r="D16" s="618"/>
      <c r="E16" s="618"/>
      <c r="F16" s="618"/>
      <c r="G16" s="618"/>
      <c r="H16" s="618"/>
      <c r="I16" s="618"/>
      <c r="J16" s="618"/>
      <c r="K16" s="618"/>
      <c r="L16" s="618"/>
      <c r="M16" s="618"/>
      <c r="N16" s="618"/>
      <c r="O16" s="618"/>
      <c r="P16" s="618"/>
      <c r="Q16" s="619"/>
      <c r="R16" s="620">
        <v>3006039</v>
      </c>
      <c r="S16" s="621"/>
      <c r="T16" s="621"/>
      <c r="U16" s="621"/>
      <c r="V16" s="621"/>
      <c r="W16" s="621"/>
      <c r="X16" s="621"/>
      <c r="Y16" s="622"/>
      <c r="Z16" s="673">
        <v>38</v>
      </c>
      <c r="AA16" s="673"/>
      <c r="AB16" s="673"/>
      <c r="AC16" s="673"/>
      <c r="AD16" s="674">
        <v>2778960</v>
      </c>
      <c r="AE16" s="674"/>
      <c r="AF16" s="674"/>
      <c r="AG16" s="674"/>
      <c r="AH16" s="674"/>
      <c r="AI16" s="674"/>
      <c r="AJ16" s="674"/>
      <c r="AK16" s="674"/>
      <c r="AL16" s="643">
        <v>69.3</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110284</v>
      </c>
      <c r="CS16" s="621"/>
      <c r="CT16" s="621"/>
      <c r="CU16" s="621"/>
      <c r="CV16" s="621"/>
      <c r="CW16" s="621"/>
      <c r="CX16" s="621"/>
      <c r="CY16" s="622"/>
      <c r="CZ16" s="673">
        <v>1.5</v>
      </c>
      <c r="DA16" s="673"/>
      <c r="DB16" s="673"/>
      <c r="DC16" s="673"/>
      <c r="DD16" s="626" t="s">
        <v>111</v>
      </c>
      <c r="DE16" s="621"/>
      <c r="DF16" s="621"/>
      <c r="DG16" s="621"/>
      <c r="DH16" s="621"/>
      <c r="DI16" s="621"/>
      <c r="DJ16" s="621"/>
      <c r="DK16" s="621"/>
      <c r="DL16" s="621"/>
      <c r="DM16" s="621"/>
      <c r="DN16" s="621"/>
      <c r="DO16" s="621"/>
      <c r="DP16" s="622"/>
      <c r="DQ16" s="626">
        <v>41474</v>
      </c>
      <c r="DR16" s="621"/>
      <c r="DS16" s="621"/>
      <c r="DT16" s="621"/>
      <c r="DU16" s="621"/>
      <c r="DV16" s="621"/>
      <c r="DW16" s="621"/>
      <c r="DX16" s="621"/>
      <c r="DY16" s="621"/>
      <c r="DZ16" s="621"/>
      <c r="EA16" s="621"/>
      <c r="EB16" s="621"/>
      <c r="EC16" s="656"/>
    </row>
    <row r="17" spans="2:133" ht="11.25" customHeight="1">
      <c r="B17" s="617" t="s">
        <v>247</v>
      </c>
      <c r="C17" s="618"/>
      <c r="D17" s="618"/>
      <c r="E17" s="618"/>
      <c r="F17" s="618"/>
      <c r="G17" s="618"/>
      <c r="H17" s="618"/>
      <c r="I17" s="618"/>
      <c r="J17" s="618"/>
      <c r="K17" s="618"/>
      <c r="L17" s="618"/>
      <c r="M17" s="618"/>
      <c r="N17" s="618"/>
      <c r="O17" s="618"/>
      <c r="P17" s="618"/>
      <c r="Q17" s="619"/>
      <c r="R17" s="620">
        <v>2778960</v>
      </c>
      <c r="S17" s="621"/>
      <c r="T17" s="621"/>
      <c r="U17" s="621"/>
      <c r="V17" s="621"/>
      <c r="W17" s="621"/>
      <c r="X17" s="621"/>
      <c r="Y17" s="622"/>
      <c r="Z17" s="673">
        <v>35.1</v>
      </c>
      <c r="AA17" s="673"/>
      <c r="AB17" s="673"/>
      <c r="AC17" s="673"/>
      <c r="AD17" s="674">
        <v>2778960</v>
      </c>
      <c r="AE17" s="674"/>
      <c r="AF17" s="674"/>
      <c r="AG17" s="674"/>
      <c r="AH17" s="674"/>
      <c r="AI17" s="674"/>
      <c r="AJ17" s="674"/>
      <c r="AK17" s="674"/>
      <c r="AL17" s="643">
        <v>69.3</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696070</v>
      </c>
      <c r="CS17" s="621"/>
      <c r="CT17" s="621"/>
      <c r="CU17" s="621"/>
      <c r="CV17" s="621"/>
      <c r="CW17" s="621"/>
      <c r="CX17" s="621"/>
      <c r="CY17" s="622"/>
      <c r="CZ17" s="673">
        <v>9.5</v>
      </c>
      <c r="DA17" s="673"/>
      <c r="DB17" s="673"/>
      <c r="DC17" s="673"/>
      <c r="DD17" s="626" t="s">
        <v>111</v>
      </c>
      <c r="DE17" s="621"/>
      <c r="DF17" s="621"/>
      <c r="DG17" s="621"/>
      <c r="DH17" s="621"/>
      <c r="DI17" s="621"/>
      <c r="DJ17" s="621"/>
      <c r="DK17" s="621"/>
      <c r="DL17" s="621"/>
      <c r="DM17" s="621"/>
      <c r="DN17" s="621"/>
      <c r="DO17" s="621"/>
      <c r="DP17" s="622"/>
      <c r="DQ17" s="626">
        <v>677626</v>
      </c>
      <c r="DR17" s="621"/>
      <c r="DS17" s="621"/>
      <c r="DT17" s="621"/>
      <c r="DU17" s="621"/>
      <c r="DV17" s="621"/>
      <c r="DW17" s="621"/>
      <c r="DX17" s="621"/>
      <c r="DY17" s="621"/>
      <c r="DZ17" s="621"/>
      <c r="EA17" s="621"/>
      <c r="EB17" s="621"/>
      <c r="EC17" s="656"/>
    </row>
    <row r="18" spans="2:133" ht="11.25" customHeight="1">
      <c r="B18" s="617" t="s">
        <v>250</v>
      </c>
      <c r="C18" s="618"/>
      <c r="D18" s="618"/>
      <c r="E18" s="618"/>
      <c r="F18" s="618"/>
      <c r="G18" s="618"/>
      <c r="H18" s="618"/>
      <c r="I18" s="618"/>
      <c r="J18" s="618"/>
      <c r="K18" s="618"/>
      <c r="L18" s="618"/>
      <c r="M18" s="618"/>
      <c r="N18" s="618"/>
      <c r="O18" s="618"/>
      <c r="P18" s="618"/>
      <c r="Q18" s="619"/>
      <c r="R18" s="620">
        <v>227079</v>
      </c>
      <c r="S18" s="621"/>
      <c r="T18" s="621"/>
      <c r="U18" s="621"/>
      <c r="V18" s="621"/>
      <c r="W18" s="621"/>
      <c r="X18" s="621"/>
      <c r="Y18" s="622"/>
      <c r="Z18" s="673">
        <v>2.9</v>
      </c>
      <c r="AA18" s="673"/>
      <c r="AB18" s="673"/>
      <c r="AC18" s="673"/>
      <c r="AD18" s="674" t="s">
        <v>111</v>
      </c>
      <c r="AE18" s="674"/>
      <c r="AF18" s="674"/>
      <c r="AG18" s="674"/>
      <c r="AH18" s="674"/>
      <c r="AI18" s="674"/>
      <c r="AJ18" s="674"/>
      <c r="AK18" s="674"/>
      <c r="AL18" s="643" t="s">
        <v>111</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c r="B19" s="617" t="s">
        <v>253</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t="s">
        <v>111</v>
      </c>
      <c r="BH19" s="621"/>
      <c r="BI19" s="621"/>
      <c r="BJ19" s="621"/>
      <c r="BK19" s="621"/>
      <c r="BL19" s="621"/>
      <c r="BM19" s="621"/>
      <c r="BN19" s="622"/>
      <c r="BO19" s="673" t="s">
        <v>111</v>
      </c>
      <c r="BP19" s="673"/>
      <c r="BQ19" s="673"/>
      <c r="BR19" s="673"/>
      <c r="BS19" s="626" t="s">
        <v>111</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c r="B20" s="617" t="s">
        <v>256</v>
      </c>
      <c r="C20" s="618"/>
      <c r="D20" s="618"/>
      <c r="E20" s="618"/>
      <c r="F20" s="618"/>
      <c r="G20" s="618"/>
      <c r="H20" s="618"/>
      <c r="I20" s="618"/>
      <c r="J20" s="618"/>
      <c r="K20" s="618"/>
      <c r="L20" s="618"/>
      <c r="M20" s="618"/>
      <c r="N20" s="618"/>
      <c r="O20" s="618"/>
      <c r="P20" s="618"/>
      <c r="Q20" s="619"/>
      <c r="R20" s="620">
        <v>4231779</v>
      </c>
      <c r="S20" s="621"/>
      <c r="T20" s="621"/>
      <c r="U20" s="621"/>
      <c r="V20" s="621"/>
      <c r="W20" s="621"/>
      <c r="X20" s="621"/>
      <c r="Y20" s="622"/>
      <c r="Z20" s="673">
        <v>53.4</v>
      </c>
      <c r="AA20" s="673"/>
      <c r="AB20" s="673"/>
      <c r="AC20" s="673"/>
      <c r="AD20" s="674">
        <v>4004700</v>
      </c>
      <c r="AE20" s="674"/>
      <c r="AF20" s="674"/>
      <c r="AG20" s="674"/>
      <c r="AH20" s="674"/>
      <c r="AI20" s="674"/>
      <c r="AJ20" s="674"/>
      <c r="AK20" s="674"/>
      <c r="AL20" s="643">
        <v>99.8</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t="s">
        <v>111</v>
      </c>
      <c r="BH20" s="621"/>
      <c r="BI20" s="621"/>
      <c r="BJ20" s="621"/>
      <c r="BK20" s="621"/>
      <c r="BL20" s="621"/>
      <c r="BM20" s="621"/>
      <c r="BN20" s="622"/>
      <c r="BO20" s="673" t="s">
        <v>111</v>
      </c>
      <c r="BP20" s="673"/>
      <c r="BQ20" s="673"/>
      <c r="BR20" s="673"/>
      <c r="BS20" s="626" t="s">
        <v>111</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7335094</v>
      </c>
      <c r="CS20" s="621"/>
      <c r="CT20" s="621"/>
      <c r="CU20" s="621"/>
      <c r="CV20" s="621"/>
      <c r="CW20" s="621"/>
      <c r="CX20" s="621"/>
      <c r="CY20" s="622"/>
      <c r="CZ20" s="673">
        <v>100</v>
      </c>
      <c r="DA20" s="673"/>
      <c r="DB20" s="673"/>
      <c r="DC20" s="673"/>
      <c r="DD20" s="626">
        <v>636463</v>
      </c>
      <c r="DE20" s="621"/>
      <c r="DF20" s="621"/>
      <c r="DG20" s="621"/>
      <c r="DH20" s="621"/>
      <c r="DI20" s="621"/>
      <c r="DJ20" s="621"/>
      <c r="DK20" s="621"/>
      <c r="DL20" s="621"/>
      <c r="DM20" s="621"/>
      <c r="DN20" s="621"/>
      <c r="DO20" s="621"/>
      <c r="DP20" s="622"/>
      <c r="DQ20" s="626">
        <v>4859245</v>
      </c>
      <c r="DR20" s="621"/>
      <c r="DS20" s="621"/>
      <c r="DT20" s="621"/>
      <c r="DU20" s="621"/>
      <c r="DV20" s="621"/>
      <c r="DW20" s="621"/>
      <c r="DX20" s="621"/>
      <c r="DY20" s="621"/>
      <c r="DZ20" s="621"/>
      <c r="EA20" s="621"/>
      <c r="EB20" s="621"/>
      <c r="EC20" s="656"/>
    </row>
    <row r="21" spans="2:133" ht="11.25" customHeight="1">
      <c r="B21" s="617" t="s">
        <v>259</v>
      </c>
      <c r="C21" s="618"/>
      <c r="D21" s="618"/>
      <c r="E21" s="618"/>
      <c r="F21" s="618"/>
      <c r="G21" s="618"/>
      <c r="H21" s="618"/>
      <c r="I21" s="618"/>
      <c r="J21" s="618"/>
      <c r="K21" s="618"/>
      <c r="L21" s="618"/>
      <c r="M21" s="618"/>
      <c r="N21" s="618"/>
      <c r="O21" s="618"/>
      <c r="P21" s="618"/>
      <c r="Q21" s="619"/>
      <c r="R21" s="620">
        <v>1729</v>
      </c>
      <c r="S21" s="621"/>
      <c r="T21" s="621"/>
      <c r="U21" s="621"/>
      <c r="V21" s="621"/>
      <c r="W21" s="621"/>
      <c r="X21" s="621"/>
      <c r="Y21" s="622"/>
      <c r="Z21" s="673">
        <v>0</v>
      </c>
      <c r="AA21" s="673"/>
      <c r="AB21" s="673"/>
      <c r="AC21" s="673"/>
      <c r="AD21" s="674">
        <v>1729</v>
      </c>
      <c r="AE21" s="674"/>
      <c r="AF21" s="674"/>
      <c r="AG21" s="674"/>
      <c r="AH21" s="674"/>
      <c r="AI21" s="674"/>
      <c r="AJ21" s="674"/>
      <c r="AK21" s="674"/>
      <c r="AL21" s="643">
        <v>0</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t="s">
        <v>111</v>
      </c>
      <c r="BH21" s="621"/>
      <c r="BI21" s="621"/>
      <c r="BJ21" s="621"/>
      <c r="BK21" s="621"/>
      <c r="BL21" s="621"/>
      <c r="BM21" s="621"/>
      <c r="BN21" s="622"/>
      <c r="BO21" s="673" t="s">
        <v>111</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261</v>
      </c>
      <c r="C22" s="618"/>
      <c r="D22" s="618"/>
      <c r="E22" s="618"/>
      <c r="F22" s="618"/>
      <c r="G22" s="618"/>
      <c r="H22" s="618"/>
      <c r="I22" s="618"/>
      <c r="J22" s="618"/>
      <c r="K22" s="618"/>
      <c r="L22" s="618"/>
      <c r="M22" s="618"/>
      <c r="N22" s="618"/>
      <c r="O22" s="618"/>
      <c r="P22" s="618"/>
      <c r="Q22" s="619"/>
      <c r="R22" s="620">
        <v>56231</v>
      </c>
      <c r="S22" s="621"/>
      <c r="T22" s="621"/>
      <c r="U22" s="621"/>
      <c r="V22" s="621"/>
      <c r="W22" s="621"/>
      <c r="X22" s="621"/>
      <c r="Y22" s="622"/>
      <c r="Z22" s="673">
        <v>0.7</v>
      </c>
      <c r="AA22" s="673"/>
      <c r="AB22" s="673"/>
      <c r="AC22" s="673"/>
      <c r="AD22" s="674" t="s">
        <v>111</v>
      </c>
      <c r="AE22" s="674"/>
      <c r="AF22" s="674"/>
      <c r="AG22" s="674"/>
      <c r="AH22" s="674"/>
      <c r="AI22" s="674"/>
      <c r="AJ22" s="674"/>
      <c r="AK22" s="674"/>
      <c r="AL22" s="643" t="s">
        <v>111</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264</v>
      </c>
      <c r="C23" s="618"/>
      <c r="D23" s="618"/>
      <c r="E23" s="618"/>
      <c r="F23" s="618"/>
      <c r="G23" s="618"/>
      <c r="H23" s="618"/>
      <c r="I23" s="618"/>
      <c r="J23" s="618"/>
      <c r="K23" s="618"/>
      <c r="L23" s="618"/>
      <c r="M23" s="618"/>
      <c r="N23" s="618"/>
      <c r="O23" s="618"/>
      <c r="P23" s="618"/>
      <c r="Q23" s="619"/>
      <c r="R23" s="620">
        <v>79844</v>
      </c>
      <c r="S23" s="621"/>
      <c r="T23" s="621"/>
      <c r="U23" s="621"/>
      <c r="V23" s="621"/>
      <c r="W23" s="621"/>
      <c r="X23" s="621"/>
      <c r="Y23" s="622"/>
      <c r="Z23" s="673">
        <v>1</v>
      </c>
      <c r="AA23" s="673"/>
      <c r="AB23" s="673"/>
      <c r="AC23" s="673"/>
      <c r="AD23" s="674">
        <v>2593</v>
      </c>
      <c r="AE23" s="674"/>
      <c r="AF23" s="674"/>
      <c r="AG23" s="674"/>
      <c r="AH23" s="674"/>
      <c r="AI23" s="674"/>
      <c r="AJ23" s="674"/>
      <c r="AK23" s="674"/>
      <c r="AL23" s="643">
        <v>0.1</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c r="B24" s="617" t="s">
        <v>271</v>
      </c>
      <c r="C24" s="618"/>
      <c r="D24" s="618"/>
      <c r="E24" s="618"/>
      <c r="F24" s="618"/>
      <c r="G24" s="618"/>
      <c r="H24" s="618"/>
      <c r="I24" s="618"/>
      <c r="J24" s="618"/>
      <c r="K24" s="618"/>
      <c r="L24" s="618"/>
      <c r="M24" s="618"/>
      <c r="N24" s="618"/>
      <c r="O24" s="618"/>
      <c r="P24" s="618"/>
      <c r="Q24" s="619"/>
      <c r="R24" s="620">
        <v>16505</v>
      </c>
      <c r="S24" s="621"/>
      <c r="T24" s="621"/>
      <c r="U24" s="621"/>
      <c r="V24" s="621"/>
      <c r="W24" s="621"/>
      <c r="X24" s="621"/>
      <c r="Y24" s="622"/>
      <c r="Z24" s="673">
        <v>0.2</v>
      </c>
      <c r="AA24" s="673"/>
      <c r="AB24" s="673"/>
      <c r="AC24" s="673"/>
      <c r="AD24" s="674">
        <v>1053</v>
      </c>
      <c r="AE24" s="674"/>
      <c r="AF24" s="674"/>
      <c r="AG24" s="674"/>
      <c r="AH24" s="674"/>
      <c r="AI24" s="674"/>
      <c r="AJ24" s="674"/>
      <c r="AK24" s="674"/>
      <c r="AL24" s="643">
        <v>0</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2730049</v>
      </c>
      <c r="CS24" s="671"/>
      <c r="CT24" s="671"/>
      <c r="CU24" s="671"/>
      <c r="CV24" s="671"/>
      <c r="CW24" s="671"/>
      <c r="CX24" s="671"/>
      <c r="CY24" s="718"/>
      <c r="CZ24" s="722">
        <v>37.200000000000003</v>
      </c>
      <c r="DA24" s="723"/>
      <c r="DB24" s="723"/>
      <c r="DC24" s="724"/>
      <c r="DD24" s="717">
        <v>1937487</v>
      </c>
      <c r="DE24" s="671"/>
      <c r="DF24" s="671"/>
      <c r="DG24" s="671"/>
      <c r="DH24" s="671"/>
      <c r="DI24" s="671"/>
      <c r="DJ24" s="671"/>
      <c r="DK24" s="718"/>
      <c r="DL24" s="717">
        <v>1902205</v>
      </c>
      <c r="DM24" s="671"/>
      <c r="DN24" s="671"/>
      <c r="DO24" s="671"/>
      <c r="DP24" s="671"/>
      <c r="DQ24" s="671"/>
      <c r="DR24" s="671"/>
      <c r="DS24" s="671"/>
      <c r="DT24" s="671"/>
      <c r="DU24" s="671"/>
      <c r="DV24" s="718"/>
      <c r="DW24" s="719">
        <v>45.5</v>
      </c>
      <c r="DX24" s="688"/>
      <c r="DY24" s="688"/>
      <c r="DZ24" s="688"/>
      <c r="EA24" s="688"/>
      <c r="EB24" s="688"/>
      <c r="EC24" s="720"/>
    </row>
    <row r="25" spans="2:133" ht="11.25" customHeight="1">
      <c r="B25" s="617" t="s">
        <v>274</v>
      </c>
      <c r="C25" s="618"/>
      <c r="D25" s="618"/>
      <c r="E25" s="618"/>
      <c r="F25" s="618"/>
      <c r="G25" s="618"/>
      <c r="H25" s="618"/>
      <c r="I25" s="618"/>
      <c r="J25" s="618"/>
      <c r="K25" s="618"/>
      <c r="L25" s="618"/>
      <c r="M25" s="618"/>
      <c r="N25" s="618"/>
      <c r="O25" s="618"/>
      <c r="P25" s="618"/>
      <c r="Q25" s="619"/>
      <c r="R25" s="620">
        <v>812944</v>
      </c>
      <c r="S25" s="621"/>
      <c r="T25" s="621"/>
      <c r="U25" s="621"/>
      <c r="V25" s="621"/>
      <c r="W25" s="621"/>
      <c r="X25" s="621"/>
      <c r="Y25" s="622"/>
      <c r="Z25" s="673">
        <v>10.3</v>
      </c>
      <c r="AA25" s="673"/>
      <c r="AB25" s="673"/>
      <c r="AC25" s="673"/>
      <c r="AD25" s="674" t="s">
        <v>111</v>
      </c>
      <c r="AE25" s="674"/>
      <c r="AF25" s="674"/>
      <c r="AG25" s="674"/>
      <c r="AH25" s="674"/>
      <c r="AI25" s="674"/>
      <c r="AJ25" s="674"/>
      <c r="AK25" s="674"/>
      <c r="AL25" s="643" t="s">
        <v>111</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1022964</v>
      </c>
      <c r="CS25" s="639"/>
      <c r="CT25" s="639"/>
      <c r="CU25" s="639"/>
      <c r="CV25" s="639"/>
      <c r="CW25" s="639"/>
      <c r="CX25" s="639"/>
      <c r="CY25" s="640"/>
      <c r="CZ25" s="623">
        <v>13.9</v>
      </c>
      <c r="DA25" s="641"/>
      <c r="DB25" s="641"/>
      <c r="DC25" s="642"/>
      <c r="DD25" s="626">
        <v>932808</v>
      </c>
      <c r="DE25" s="639"/>
      <c r="DF25" s="639"/>
      <c r="DG25" s="639"/>
      <c r="DH25" s="639"/>
      <c r="DI25" s="639"/>
      <c r="DJ25" s="639"/>
      <c r="DK25" s="640"/>
      <c r="DL25" s="626">
        <v>903601</v>
      </c>
      <c r="DM25" s="639"/>
      <c r="DN25" s="639"/>
      <c r="DO25" s="639"/>
      <c r="DP25" s="639"/>
      <c r="DQ25" s="639"/>
      <c r="DR25" s="639"/>
      <c r="DS25" s="639"/>
      <c r="DT25" s="639"/>
      <c r="DU25" s="639"/>
      <c r="DV25" s="640"/>
      <c r="DW25" s="643">
        <v>21.6</v>
      </c>
      <c r="DX25" s="644"/>
      <c r="DY25" s="644"/>
      <c r="DZ25" s="644"/>
      <c r="EA25" s="644"/>
      <c r="EB25" s="644"/>
      <c r="EC25" s="645"/>
    </row>
    <row r="26" spans="2:133" ht="11.25" customHeight="1">
      <c r="B26" s="714" t="s">
        <v>277</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661698</v>
      </c>
      <c r="CS26" s="621"/>
      <c r="CT26" s="621"/>
      <c r="CU26" s="621"/>
      <c r="CV26" s="621"/>
      <c r="CW26" s="621"/>
      <c r="CX26" s="621"/>
      <c r="CY26" s="622"/>
      <c r="CZ26" s="623">
        <v>9</v>
      </c>
      <c r="DA26" s="641"/>
      <c r="DB26" s="641"/>
      <c r="DC26" s="642"/>
      <c r="DD26" s="626">
        <v>577125</v>
      </c>
      <c r="DE26" s="621"/>
      <c r="DF26" s="621"/>
      <c r="DG26" s="621"/>
      <c r="DH26" s="621"/>
      <c r="DI26" s="621"/>
      <c r="DJ26" s="621"/>
      <c r="DK26" s="622"/>
      <c r="DL26" s="626" t="s">
        <v>216</v>
      </c>
      <c r="DM26" s="621"/>
      <c r="DN26" s="621"/>
      <c r="DO26" s="621"/>
      <c r="DP26" s="621"/>
      <c r="DQ26" s="621"/>
      <c r="DR26" s="621"/>
      <c r="DS26" s="621"/>
      <c r="DT26" s="621"/>
      <c r="DU26" s="621"/>
      <c r="DV26" s="622"/>
      <c r="DW26" s="643" t="s">
        <v>216</v>
      </c>
      <c r="DX26" s="644"/>
      <c r="DY26" s="644"/>
      <c r="DZ26" s="644"/>
      <c r="EA26" s="644"/>
      <c r="EB26" s="644"/>
      <c r="EC26" s="645"/>
    </row>
    <row r="27" spans="2:133" ht="11.25" customHeight="1">
      <c r="B27" s="617" t="s">
        <v>280</v>
      </c>
      <c r="C27" s="618"/>
      <c r="D27" s="618"/>
      <c r="E27" s="618"/>
      <c r="F27" s="618"/>
      <c r="G27" s="618"/>
      <c r="H27" s="618"/>
      <c r="I27" s="618"/>
      <c r="J27" s="618"/>
      <c r="K27" s="618"/>
      <c r="L27" s="618"/>
      <c r="M27" s="618"/>
      <c r="N27" s="618"/>
      <c r="O27" s="618"/>
      <c r="P27" s="618"/>
      <c r="Q27" s="619"/>
      <c r="R27" s="620">
        <v>926360</v>
      </c>
      <c r="S27" s="621"/>
      <c r="T27" s="621"/>
      <c r="U27" s="621"/>
      <c r="V27" s="621"/>
      <c r="W27" s="621"/>
      <c r="X27" s="621"/>
      <c r="Y27" s="622"/>
      <c r="Z27" s="673">
        <v>11.7</v>
      </c>
      <c r="AA27" s="673"/>
      <c r="AB27" s="673"/>
      <c r="AC27" s="673"/>
      <c r="AD27" s="674" t="s">
        <v>111</v>
      </c>
      <c r="AE27" s="674"/>
      <c r="AF27" s="674"/>
      <c r="AG27" s="674"/>
      <c r="AH27" s="674"/>
      <c r="AI27" s="674"/>
      <c r="AJ27" s="674"/>
      <c r="AK27" s="674"/>
      <c r="AL27" s="643" t="s">
        <v>111</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947935</v>
      </c>
      <c r="BH27" s="621"/>
      <c r="BI27" s="621"/>
      <c r="BJ27" s="621"/>
      <c r="BK27" s="621"/>
      <c r="BL27" s="621"/>
      <c r="BM27" s="621"/>
      <c r="BN27" s="622"/>
      <c r="BO27" s="673">
        <v>100</v>
      </c>
      <c r="BP27" s="673"/>
      <c r="BQ27" s="673"/>
      <c r="BR27" s="673"/>
      <c r="BS27" s="626">
        <v>1425</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1011015</v>
      </c>
      <c r="CS27" s="639"/>
      <c r="CT27" s="639"/>
      <c r="CU27" s="639"/>
      <c r="CV27" s="639"/>
      <c r="CW27" s="639"/>
      <c r="CX27" s="639"/>
      <c r="CY27" s="640"/>
      <c r="CZ27" s="623">
        <v>13.8</v>
      </c>
      <c r="DA27" s="641"/>
      <c r="DB27" s="641"/>
      <c r="DC27" s="642"/>
      <c r="DD27" s="626">
        <v>327053</v>
      </c>
      <c r="DE27" s="639"/>
      <c r="DF27" s="639"/>
      <c r="DG27" s="639"/>
      <c r="DH27" s="639"/>
      <c r="DI27" s="639"/>
      <c r="DJ27" s="639"/>
      <c r="DK27" s="640"/>
      <c r="DL27" s="626">
        <v>320978</v>
      </c>
      <c r="DM27" s="639"/>
      <c r="DN27" s="639"/>
      <c r="DO27" s="639"/>
      <c r="DP27" s="639"/>
      <c r="DQ27" s="639"/>
      <c r="DR27" s="639"/>
      <c r="DS27" s="639"/>
      <c r="DT27" s="639"/>
      <c r="DU27" s="639"/>
      <c r="DV27" s="640"/>
      <c r="DW27" s="643">
        <v>7.7</v>
      </c>
      <c r="DX27" s="644"/>
      <c r="DY27" s="644"/>
      <c r="DZ27" s="644"/>
      <c r="EA27" s="644"/>
      <c r="EB27" s="644"/>
      <c r="EC27" s="645"/>
    </row>
    <row r="28" spans="2:133" ht="11.25" customHeight="1">
      <c r="B28" s="617" t="s">
        <v>283</v>
      </c>
      <c r="C28" s="618"/>
      <c r="D28" s="618"/>
      <c r="E28" s="618"/>
      <c r="F28" s="618"/>
      <c r="G28" s="618"/>
      <c r="H28" s="618"/>
      <c r="I28" s="618"/>
      <c r="J28" s="618"/>
      <c r="K28" s="618"/>
      <c r="L28" s="618"/>
      <c r="M28" s="618"/>
      <c r="N28" s="618"/>
      <c r="O28" s="618"/>
      <c r="P28" s="618"/>
      <c r="Q28" s="619"/>
      <c r="R28" s="620">
        <v>7236</v>
      </c>
      <c r="S28" s="621"/>
      <c r="T28" s="621"/>
      <c r="U28" s="621"/>
      <c r="V28" s="621"/>
      <c r="W28" s="621"/>
      <c r="X28" s="621"/>
      <c r="Y28" s="622"/>
      <c r="Z28" s="673">
        <v>0.1</v>
      </c>
      <c r="AA28" s="673"/>
      <c r="AB28" s="673"/>
      <c r="AC28" s="673"/>
      <c r="AD28" s="674">
        <v>1385</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696070</v>
      </c>
      <c r="CS28" s="621"/>
      <c r="CT28" s="621"/>
      <c r="CU28" s="621"/>
      <c r="CV28" s="621"/>
      <c r="CW28" s="621"/>
      <c r="CX28" s="621"/>
      <c r="CY28" s="622"/>
      <c r="CZ28" s="623">
        <v>9.5</v>
      </c>
      <c r="DA28" s="641"/>
      <c r="DB28" s="641"/>
      <c r="DC28" s="642"/>
      <c r="DD28" s="626">
        <v>677626</v>
      </c>
      <c r="DE28" s="621"/>
      <c r="DF28" s="621"/>
      <c r="DG28" s="621"/>
      <c r="DH28" s="621"/>
      <c r="DI28" s="621"/>
      <c r="DJ28" s="621"/>
      <c r="DK28" s="622"/>
      <c r="DL28" s="626">
        <v>677626</v>
      </c>
      <c r="DM28" s="621"/>
      <c r="DN28" s="621"/>
      <c r="DO28" s="621"/>
      <c r="DP28" s="621"/>
      <c r="DQ28" s="621"/>
      <c r="DR28" s="621"/>
      <c r="DS28" s="621"/>
      <c r="DT28" s="621"/>
      <c r="DU28" s="621"/>
      <c r="DV28" s="622"/>
      <c r="DW28" s="643">
        <v>16.2</v>
      </c>
      <c r="DX28" s="644"/>
      <c r="DY28" s="644"/>
      <c r="DZ28" s="644"/>
      <c r="EA28" s="644"/>
      <c r="EB28" s="644"/>
      <c r="EC28" s="645"/>
    </row>
    <row r="29" spans="2:133" ht="11.25" customHeight="1">
      <c r="B29" s="617" t="s">
        <v>285</v>
      </c>
      <c r="C29" s="618"/>
      <c r="D29" s="618"/>
      <c r="E29" s="618"/>
      <c r="F29" s="618"/>
      <c r="G29" s="618"/>
      <c r="H29" s="618"/>
      <c r="I29" s="618"/>
      <c r="J29" s="618"/>
      <c r="K29" s="618"/>
      <c r="L29" s="618"/>
      <c r="M29" s="618"/>
      <c r="N29" s="618"/>
      <c r="O29" s="618"/>
      <c r="P29" s="618"/>
      <c r="Q29" s="619"/>
      <c r="R29" s="620">
        <v>21634</v>
      </c>
      <c r="S29" s="621"/>
      <c r="T29" s="621"/>
      <c r="U29" s="621"/>
      <c r="V29" s="621"/>
      <c r="W29" s="621"/>
      <c r="X29" s="621"/>
      <c r="Y29" s="622"/>
      <c r="Z29" s="673">
        <v>0.3</v>
      </c>
      <c r="AA29" s="673"/>
      <c r="AB29" s="673"/>
      <c r="AC29" s="673"/>
      <c r="AD29" s="674" t="s">
        <v>111</v>
      </c>
      <c r="AE29" s="674"/>
      <c r="AF29" s="674"/>
      <c r="AG29" s="674"/>
      <c r="AH29" s="674"/>
      <c r="AI29" s="674"/>
      <c r="AJ29" s="674"/>
      <c r="AK29" s="674"/>
      <c r="AL29" s="643" t="s">
        <v>111</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696070</v>
      </c>
      <c r="CS29" s="639"/>
      <c r="CT29" s="639"/>
      <c r="CU29" s="639"/>
      <c r="CV29" s="639"/>
      <c r="CW29" s="639"/>
      <c r="CX29" s="639"/>
      <c r="CY29" s="640"/>
      <c r="CZ29" s="623">
        <v>9.5</v>
      </c>
      <c r="DA29" s="641"/>
      <c r="DB29" s="641"/>
      <c r="DC29" s="642"/>
      <c r="DD29" s="626">
        <v>677626</v>
      </c>
      <c r="DE29" s="639"/>
      <c r="DF29" s="639"/>
      <c r="DG29" s="639"/>
      <c r="DH29" s="639"/>
      <c r="DI29" s="639"/>
      <c r="DJ29" s="639"/>
      <c r="DK29" s="640"/>
      <c r="DL29" s="626">
        <v>677626</v>
      </c>
      <c r="DM29" s="639"/>
      <c r="DN29" s="639"/>
      <c r="DO29" s="639"/>
      <c r="DP29" s="639"/>
      <c r="DQ29" s="639"/>
      <c r="DR29" s="639"/>
      <c r="DS29" s="639"/>
      <c r="DT29" s="639"/>
      <c r="DU29" s="639"/>
      <c r="DV29" s="640"/>
      <c r="DW29" s="643">
        <v>16.2</v>
      </c>
      <c r="DX29" s="644"/>
      <c r="DY29" s="644"/>
      <c r="DZ29" s="644"/>
      <c r="EA29" s="644"/>
      <c r="EB29" s="644"/>
      <c r="EC29" s="645"/>
    </row>
    <row r="30" spans="2:133" ht="11.25" customHeight="1">
      <c r="B30" s="617" t="s">
        <v>289</v>
      </c>
      <c r="C30" s="618"/>
      <c r="D30" s="618"/>
      <c r="E30" s="618"/>
      <c r="F30" s="618"/>
      <c r="G30" s="618"/>
      <c r="H30" s="618"/>
      <c r="I30" s="618"/>
      <c r="J30" s="618"/>
      <c r="K30" s="618"/>
      <c r="L30" s="618"/>
      <c r="M30" s="618"/>
      <c r="N30" s="618"/>
      <c r="O30" s="618"/>
      <c r="P30" s="618"/>
      <c r="Q30" s="619"/>
      <c r="R30" s="620">
        <v>555333</v>
      </c>
      <c r="S30" s="621"/>
      <c r="T30" s="621"/>
      <c r="U30" s="621"/>
      <c r="V30" s="621"/>
      <c r="W30" s="621"/>
      <c r="X30" s="621"/>
      <c r="Y30" s="622"/>
      <c r="Z30" s="673">
        <v>7</v>
      </c>
      <c r="AA30" s="673"/>
      <c r="AB30" s="673"/>
      <c r="AC30" s="673"/>
      <c r="AD30" s="674" t="s">
        <v>111</v>
      </c>
      <c r="AE30" s="674"/>
      <c r="AF30" s="674"/>
      <c r="AG30" s="674"/>
      <c r="AH30" s="674"/>
      <c r="AI30" s="674"/>
      <c r="AJ30" s="674"/>
      <c r="AK30" s="674"/>
      <c r="AL30" s="643" t="s">
        <v>111</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98.8</v>
      </c>
      <c r="BH30" s="687"/>
      <c r="BI30" s="687"/>
      <c r="BJ30" s="687"/>
      <c r="BK30" s="687"/>
      <c r="BL30" s="687"/>
      <c r="BM30" s="688">
        <v>95.2</v>
      </c>
      <c r="BN30" s="687"/>
      <c r="BO30" s="687"/>
      <c r="BP30" s="687"/>
      <c r="BQ30" s="689"/>
      <c r="BR30" s="686">
        <v>98.4</v>
      </c>
      <c r="BS30" s="687"/>
      <c r="BT30" s="687"/>
      <c r="BU30" s="687"/>
      <c r="BV30" s="687"/>
      <c r="BW30" s="687"/>
      <c r="BX30" s="688">
        <v>94.7</v>
      </c>
      <c r="BY30" s="687"/>
      <c r="BZ30" s="687"/>
      <c r="CA30" s="687"/>
      <c r="CB30" s="689"/>
      <c r="CD30" s="692"/>
      <c r="CE30" s="693"/>
      <c r="CF30" s="657" t="s">
        <v>292</v>
      </c>
      <c r="CG30" s="654"/>
      <c r="CH30" s="654"/>
      <c r="CI30" s="654"/>
      <c r="CJ30" s="654"/>
      <c r="CK30" s="654"/>
      <c r="CL30" s="654"/>
      <c r="CM30" s="654"/>
      <c r="CN30" s="654"/>
      <c r="CO30" s="654"/>
      <c r="CP30" s="654"/>
      <c r="CQ30" s="655"/>
      <c r="CR30" s="620">
        <v>642760</v>
      </c>
      <c r="CS30" s="621"/>
      <c r="CT30" s="621"/>
      <c r="CU30" s="621"/>
      <c r="CV30" s="621"/>
      <c r="CW30" s="621"/>
      <c r="CX30" s="621"/>
      <c r="CY30" s="622"/>
      <c r="CZ30" s="623">
        <v>8.8000000000000007</v>
      </c>
      <c r="DA30" s="641"/>
      <c r="DB30" s="641"/>
      <c r="DC30" s="642"/>
      <c r="DD30" s="626">
        <v>624316</v>
      </c>
      <c r="DE30" s="621"/>
      <c r="DF30" s="621"/>
      <c r="DG30" s="621"/>
      <c r="DH30" s="621"/>
      <c r="DI30" s="621"/>
      <c r="DJ30" s="621"/>
      <c r="DK30" s="622"/>
      <c r="DL30" s="626">
        <v>624316</v>
      </c>
      <c r="DM30" s="621"/>
      <c r="DN30" s="621"/>
      <c r="DO30" s="621"/>
      <c r="DP30" s="621"/>
      <c r="DQ30" s="621"/>
      <c r="DR30" s="621"/>
      <c r="DS30" s="621"/>
      <c r="DT30" s="621"/>
      <c r="DU30" s="621"/>
      <c r="DV30" s="622"/>
      <c r="DW30" s="643">
        <v>14.9</v>
      </c>
      <c r="DX30" s="644"/>
      <c r="DY30" s="644"/>
      <c r="DZ30" s="644"/>
      <c r="EA30" s="644"/>
      <c r="EB30" s="644"/>
      <c r="EC30" s="645"/>
    </row>
    <row r="31" spans="2:133" ht="11.25" customHeight="1">
      <c r="B31" s="617" t="s">
        <v>293</v>
      </c>
      <c r="C31" s="618"/>
      <c r="D31" s="618"/>
      <c r="E31" s="618"/>
      <c r="F31" s="618"/>
      <c r="G31" s="618"/>
      <c r="H31" s="618"/>
      <c r="I31" s="618"/>
      <c r="J31" s="618"/>
      <c r="K31" s="618"/>
      <c r="L31" s="618"/>
      <c r="M31" s="618"/>
      <c r="N31" s="618"/>
      <c r="O31" s="618"/>
      <c r="P31" s="618"/>
      <c r="Q31" s="619"/>
      <c r="R31" s="620">
        <v>469253</v>
      </c>
      <c r="S31" s="621"/>
      <c r="T31" s="621"/>
      <c r="U31" s="621"/>
      <c r="V31" s="621"/>
      <c r="W31" s="621"/>
      <c r="X31" s="621"/>
      <c r="Y31" s="622"/>
      <c r="Z31" s="673">
        <v>5.9</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98.8</v>
      </c>
      <c r="BH31" s="639"/>
      <c r="BI31" s="639"/>
      <c r="BJ31" s="639"/>
      <c r="BK31" s="639"/>
      <c r="BL31" s="639"/>
      <c r="BM31" s="675">
        <v>95.3</v>
      </c>
      <c r="BN31" s="685"/>
      <c r="BO31" s="685"/>
      <c r="BP31" s="685"/>
      <c r="BQ31" s="649"/>
      <c r="BR31" s="684">
        <v>98.7</v>
      </c>
      <c r="BS31" s="639"/>
      <c r="BT31" s="639"/>
      <c r="BU31" s="639"/>
      <c r="BV31" s="639"/>
      <c r="BW31" s="639"/>
      <c r="BX31" s="675">
        <v>95.1</v>
      </c>
      <c r="BY31" s="685"/>
      <c r="BZ31" s="685"/>
      <c r="CA31" s="685"/>
      <c r="CB31" s="649"/>
      <c r="CD31" s="692"/>
      <c r="CE31" s="693"/>
      <c r="CF31" s="657" t="s">
        <v>296</v>
      </c>
      <c r="CG31" s="654"/>
      <c r="CH31" s="654"/>
      <c r="CI31" s="654"/>
      <c r="CJ31" s="654"/>
      <c r="CK31" s="654"/>
      <c r="CL31" s="654"/>
      <c r="CM31" s="654"/>
      <c r="CN31" s="654"/>
      <c r="CO31" s="654"/>
      <c r="CP31" s="654"/>
      <c r="CQ31" s="655"/>
      <c r="CR31" s="620">
        <v>53310</v>
      </c>
      <c r="CS31" s="639"/>
      <c r="CT31" s="639"/>
      <c r="CU31" s="639"/>
      <c r="CV31" s="639"/>
      <c r="CW31" s="639"/>
      <c r="CX31" s="639"/>
      <c r="CY31" s="640"/>
      <c r="CZ31" s="623">
        <v>0.7</v>
      </c>
      <c r="DA31" s="641"/>
      <c r="DB31" s="641"/>
      <c r="DC31" s="642"/>
      <c r="DD31" s="626">
        <v>53310</v>
      </c>
      <c r="DE31" s="639"/>
      <c r="DF31" s="639"/>
      <c r="DG31" s="639"/>
      <c r="DH31" s="639"/>
      <c r="DI31" s="639"/>
      <c r="DJ31" s="639"/>
      <c r="DK31" s="640"/>
      <c r="DL31" s="626">
        <v>53310</v>
      </c>
      <c r="DM31" s="639"/>
      <c r="DN31" s="639"/>
      <c r="DO31" s="639"/>
      <c r="DP31" s="639"/>
      <c r="DQ31" s="639"/>
      <c r="DR31" s="639"/>
      <c r="DS31" s="639"/>
      <c r="DT31" s="639"/>
      <c r="DU31" s="639"/>
      <c r="DV31" s="640"/>
      <c r="DW31" s="643">
        <v>1.3</v>
      </c>
      <c r="DX31" s="644"/>
      <c r="DY31" s="644"/>
      <c r="DZ31" s="644"/>
      <c r="EA31" s="644"/>
      <c r="EB31" s="644"/>
      <c r="EC31" s="645"/>
    </row>
    <row r="32" spans="2:133" ht="11.25" customHeight="1">
      <c r="B32" s="617" t="s">
        <v>297</v>
      </c>
      <c r="C32" s="618"/>
      <c r="D32" s="618"/>
      <c r="E32" s="618"/>
      <c r="F32" s="618"/>
      <c r="G32" s="618"/>
      <c r="H32" s="618"/>
      <c r="I32" s="618"/>
      <c r="J32" s="618"/>
      <c r="K32" s="618"/>
      <c r="L32" s="618"/>
      <c r="M32" s="618"/>
      <c r="N32" s="618"/>
      <c r="O32" s="618"/>
      <c r="P32" s="618"/>
      <c r="Q32" s="619"/>
      <c r="R32" s="620">
        <v>70138</v>
      </c>
      <c r="S32" s="621"/>
      <c r="T32" s="621"/>
      <c r="U32" s="621"/>
      <c r="V32" s="621"/>
      <c r="W32" s="621"/>
      <c r="X32" s="621"/>
      <c r="Y32" s="622"/>
      <c r="Z32" s="673">
        <v>0.9</v>
      </c>
      <c r="AA32" s="673"/>
      <c r="AB32" s="673"/>
      <c r="AC32" s="673"/>
      <c r="AD32" s="674">
        <v>281</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98.6</v>
      </c>
      <c r="BH32" s="605"/>
      <c r="BI32" s="605"/>
      <c r="BJ32" s="605"/>
      <c r="BK32" s="605"/>
      <c r="BL32" s="605"/>
      <c r="BM32" s="668">
        <v>94.1</v>
      </c>
      <c r="BN32" s="605"/>
      <c r="BO32" s="605"/>
      <c r="BP32" s="605"/>
      <c r="BQ32" s="662"/>
      <c r="BR32" s="683">
        <v>97.8</v>
      </c>
      <c r="BS32" s="605"/>
      <c r="BT32" s="605"/>
      <c r="BU32" s="605"/>
      <c r="BV32" s="605"/>
      <c r="BW32" s="605"/>
      <c r="BX32" s="668">
        <v>93.2</v>
      </c>
      <c r="BY32" s="605"/>
      <c r="BZ32" s="605"/>
      <c r="CA32" s="605"/>
      <c r="CB32" s="662"/>
      <c r="CD32" s="694"/>
      <c r="CE32" s="695"/>
      <c r="CF32" s="657" t="s">
        <v>299</v>
      </c>
      <c r="CG32" s="654"/>
      <c r="CH32" s="654"/>
      <c r="CI32" s="654"/>
      <c r="CJ32" s="654"/>
      <c r="CK32" s="654"/>
      <c r="CL32" s="654"/>
      <c r="CM32" s="654"/>
      <c r="CN32" s="654"/>
      <c r="CO32" s="654"/>
      <c r="CP32" s="654"/>
      <c r="CQ32" s="655"/>
      <c r="CR32" s="620" t="s">
        <v>111</v>
      </c>
      <c r="CS32" s="621"/>
      <c r="CT32" s="621"/>
      <c r="CU32" s="621"/>
      <c r="CV32" s="621"/>
      <c r="CW32" s="621"/>
      <c r="CX32" s="621"/>
      <c r="CY32" s="622"/>
      <c r="CZ32" s="623" t="s">
        <v>111</v>
      </c>
      <c r="DA32" s="641"/>
      <c r="DB32" s="641"/>
      <c r="DC32" s="642"/>
      <c r="DD32" s="626" t="s">
        <v>111</v>
      </c>
      <c r="DE32" s="621"/>
      <c r="DF32" s="621"/>
      <c r="DG32" s="621"/>
      <c r="DH32" s="621"/>
      <c r="DI32" s="621"/>
      <c r="DJ32" s="621"/>
      <c r="DK32" s="622"/>
      <c r="DL32" s="626" t="s">
        <v>111</v>
      </c>
      <c r="DM32" s="621"/>
      <c r="DN32" s="621"/>
      <c r="DO32" s="621"/>
      <c r="DP32" s="621"/>
      <c r="DQ32" s="621"/>
      <c r="DR32" s="621"/>
      <c r="DS32" s="621"/>
      <c r="DT32" s="621"/>
      <c r="DU32" s="621"/>
      <c r="DV32" s="622"/>
      <c r="DW32" s="643" t="s">
        <v>111</v>
      </c>
      <c r="DX32" s="644"/>
      <c r="DY32" s="644"/>
      <c r="DZ32" s="644"/>
      <c r="EA32" s="644"/>
      <c r="EB32" s="644"/>
      <c r="EC32" s="645"/>
    </row>
    <row r="33" spans="2:133" ht="11.25" customHeight="1">
      <c r="B33" s="617" t="s">
        <v>300</v>
      </c>
      <c r="C33" s="618"/>
      <c r="D33" s="618"/>
      <c r="E33" s="618"/>
      <c r="F33" s="618"/>
      <c r="G33" s="618"/>
      <c r="H33" s="618"/>
      <c r="I33" s="618"/>
      <c r="J33" s="618"/>
      <c r="K33" s="618"/>
      <c r="L33" s="618"/>
      <c r="M33" s="618"/>
      <c r="N33" s="618"/>
      <c r="O33" s="618"/>
      <c r="P33" s="618"/>
      <c r="Q33" s="619"/>
      <c r="R33" s="620">
        <v>671477</v>
      </c>
      <c r="S33" s="621"/>
      <c r="T33" s="621"/>
      <c r="U33" s="621"/>
      <c r="V33" s="621"/>
      <c r="W33" s="621"/>
      <c r="X33" s="621"/>
      <c r="Y33" s="622"/>
      <c r="Z33" s="673">
        <v>8.5</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3858298</v>
      </c>
      <c r="CS33" s="639"/>
      <c r="CT33" s="639"/>
      <c r="CU33" s="639"/>
      <c r="CV33" s="639"/>
      <c r="CW33" s="639"/>
      <c r="CX33" s="639"/>
      <c r="CY33" s="640"/>
      <c r="CZ33" s="623">
        <v>52.6</v>
      </c>
      <c r="DA33" s="641"/>
      <c r="DB33" s="641"/>
      <c r="DC33" s="642"/>
      <c r="DD33" s="626">
        <v>2718433</v>
      </c>
      <c r="DE33" s="639"/>
      <c r="DF33" s="639"/>
      <c r="DG33" s="639"/>
      <c r="DH33" s="639"/>
      <c r="DI33" s="639"/>
      <c r="DJ33" s="639"/>
      <c r="DK33" s="640"/>
      <c r="DL33" s="626">
        <v>1970721</v>
      </c>
      <c r="DM33" s="639"/>
      <c r="DN33" s="639"/>
      <c r="DO33" s="639"/>
      <c r="DP33" s="639"/>
      <c r="DQ33" s="639"/>
      <c r="DR33" s="639"/>
      <c r="DS33" s="639"/>
      <c r="DT33" s="639"/>
      <c r="DU33" s="639"/>
      <c r="DV33" s="640"/>
      <c r="DW33" s="643">
        <v>47.1</v>
      </c>
      <c r="DX33" s="644"/>
      <c r="DY33" s="644"/>
      <c r="DZ33" s="644"/>
      <c r="EA33" s="644"/>
      <c r="EB33" s="644"/>
      <c r="EC33" s="645"/>
    </row>
    <row r="34" spans="2:133" ht="11.25" customHeight="1">
      <c r="B34" s="617" t="s">
        <v>302</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1171852</v>
      </c>
      <c r="CS34" s="621"/>
      <c r="CT34" s="621"/>
      <c r="CU34" s="621"/>
      <c r="CV34" s="621"/>
      <c r="CW34" s="621"/>
      <c r="CX34" s="621"/>
      <c r="CY34" s="622"/>
      <c r="CZ34" s="623">
        <v>16</v>
      </c>
      <c r="DA34" s="641"/>
      <c r="DB34" s="641"/>
      <c r="DC34" s="642"/>
      <c r="DD34" s="626">
        <v>648555</v>
      </c>
      <c r="DE34" s="621"/>
      <c r="DF34" s="621"/>
      <c r="DG34" s="621"/>
      <c r="DH34" s="621"/>
      <c r="DI34" s="621"/>
      <c r="DJ34" s="621"/>
      <c r="DK34" s="622"/>
      <c r="DL34" s="626">
        <v>522444</v>
      </c>
      <c r="DM34" s="621"/>
      <c r="DN34" s="621"/>
      <c r="DO34" s="621"/>
      <c r="DP34" s="621"/>
      <c r="DQ34" s="621"/>
      <c r="DR34" s="621"/>
      <c r="DS34" s="621"/>
      <c r="DT34" s="621"/>
      <c r="DU34" s="621"/>
      <c r="DV34" s="622"/>
      <c r="DW34" s="643">
        <v>12.5</v>
      </c>
      <c r="DX34" s="644"/>
      <c r="DY34" s="644"/>
      <c r="DZ34" s="644"/>
      <c r="EA34" s="644"/>
      <c r="EB34" s="644"/>
      <c r="EC34" s="645"/>
    </row>
    <row r="35" spans="2:133" ht="11.25" customHeight="1">
      <c r="B35" s="617" t="s">
        <v>306</v>
      </c>
      <c r="C35" s="618"/>
      <c r="D35" s="618"/>
      <c r="E35" s="618"/>
      <c r="F35" s="618"/>
      <c r="G35" s="618"/>
      <c r="H35" s="618"/>
      <c r="I35" s="618"/>
      <c r="J35" s="618"/>
      <c r="K35" s="618"/>
      <c r="L35" s="618"/>
      <c r="M35" s="618"/>
      <c r="N35" s="618"/>
      <c r="O35" s="618"/>
      <c r="P35" s="618"/>
      <c r="Q35" s="619"/>
      <c r="R35" s="620">
        <v>170677</v>
      </c>
      <c r="S35" s="621"/>
      <c r="T35" s="621"/>
      <c r="U35" s="621"/>
      <c r="V35" s="621"/>
      <c r="W35" s="621"/>
      <c r="X35" s="621"/>
      <c r="Y35" s="622"/>
      <c r="Z35" s="673">
        <v>2.2000000000000002</v>
      </c>
      <c r="AA35" s="673"/>
      <c r="AB35" s="673"/>
      <c r="AC35" s="673"/>
      <c r="AD35" s="674" t="s">
        <v>111</v>
      </c>
      <c r="AE35" s="674"/>
      <c r="AF35" s="674"/>
      <c r="AG35" s="674"/>
      <c r="AH35" s="674"/>
      <c r="AI35" s="674"/>
      <c r="AJ35" s="674"/>
      <c r="AK35" s="674"/>
      <c r="AL35" s="643" t="s">
        <v>111</v>
      </c>
      <c r="AM35" s="675"/>
      <c r="AN35" s="675"/>
      <c r="AO35" s="676"/>
      <c r="AP35" s="188"/>
      <c r="AQ35" s="677" t="s">
        <v>307</v>
      </c>
      <c r="AR35" s="678"/>
      <c r="AS35" s="678"/>
      <c r="AT35" s="678"/>
      <c r="AU35" s="678"/>
      <c r="AV35" s="678"/>
      <c r="AW35" s="678"/>
      <c r="AX35" s="678"/>
      <c r="AY35" s="679"/>
      <c r="AZ35" s="670">
        <v>1015696</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194535</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29279</v>
      </c>
      <c r="CS35" s="639"/>
      <c r="CT35" s="639"/>
      <c r="CU35" s="639"/>
      <c r="CV35" s="639"/>
      <c r="CW35" s="639"/>
      <c r="CX35" s="639"/>
      <c r="CY35" s="640"/>
      <c r="CZ35" s="623">
        <v>0.4</v>
      </c>
      <c r="DA35" s="641"/>
      <c r="DB35" s="641"/>
      <c r="DC35" s="642"/>
      <c r="DD35" s="626">
        <v>23365</v>
      </c>
      <c r="DE35" s="639"/>
      <c r="DF35" s="639"/>
      <c r="DG35" s="639"/>
      <c r="DH35" s="639"/>
      <c r="DI35" s="639"/>
      <c r="DJ35" s="639"/>
      <c r="DK35" s="640"/>
      <c r="DL35" s="626">
        <v>20595</v>
      </c>
      <c r="DM35" s="639"/>
      <c r="DN35" s="639"/>
      <c r="DO35" s="639"/>
      <c r="DP35" s="639"/>
      <c r="DQ35" s="639"/>
      <c r="DR35" s="639"/>
      <c r="DS35" s="639"/>
      <c r="DT35" s="639"/>
      <c r="DU35" s="639"/>
      <c r="DV35" s="640"/>
      <c r="DW35" s="643">
        <v>0.5</v>
      </c>
      <c r="DX35" s="644"/>
      <c r="DY35" s="644"/>
      <c r="DZ35" s="644"/>
      <c r="EA35" s="644"/>
      <c r="EB35" s="644"/>
      <c r="EC35" s="645"/>
    </row>
    <row r="36" spans="2:133" ht="11.25" customHeight="1">
      <c r="B36" s="601" t="s">
        <v>310</v>
      </c>
      <c r="C36" s="602"/>
      <c r="D36" s="602"/>
      <c r="E36" s="602"/>
      <c r="F36" s="602"/>
      <c r="G36" s="602"/>
      <c r="H36" s="602"/>
      <c r="I36" s="602"/>
      <c r="J36" s="602"/>
      <c r="K36" s="602"/>
      <c r="L36" s="602"/>
      <c r="M36" s="602"/>
      <c r="N36" s="602"/>
      <c r="O36" s="602"/>
      <c r="P36" s="602"/>
      <c r="Q36" s="603"/>
      <c r="R36" s="604">
        <v>7920463</v>
      </c>
      <c r="S36" s="661"/>
      <c r="T36" s="661"/>
      <c r="U36" s="661"/>
      <c r="V36" s="661"/>
      <c r="W36" s="661"/>
      <c r="X36" s="661"/>
      <c r="Y36" s="664"/>
      <c r="Z36" s="665">
        <v>100</v>
      </c>
      <c r="AA36" s="665"/>
      <c r="AB36" s="665"/>
      <c r="AC36" s="665"/>
      <c r="AD36" s="666">
        <v>4011741</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290000</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68832</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1372407</v>
      </c>
      <c r="CS36" s="621"/>
      <c r="CT36" s="621"/>
      <c r="CU36" s="621"/>
      <c r="CV36" s="621"/>
      <c r="CW36" s="621"/>
      <c r="CX36" s="621"/>
      <c r="CY36" s="622"/>
      <c r="CZ36" s="623">
        <v>18.7</v>
      </c>
      <c r="DA36" s="641"/>
      <c r="DB36" s="641"/>
      <c r="DC36" s="642"/>
      <c r="DD36" s="626">
        <v>888302</v>
      </c>
      <c r="DE36" s="621"/>
      <c r="DF36" s="621"/>
      <c r="DG36" s="621"/>
      <c r="DH36" s="621"/>
      <c r="DI36" s="621"/>
      <c r="DJ36" s="621"/>
      <c r="DK36" s="622"/>
      <c r="DL36" s="626">
        <v>704615</v>
      </c>
      <c r="DM36" s="621"/>
      <c r="DN36" s="621"/>
      <c r="DO36" s="621"/>
      <c r="DP36" s="621"/>
      <c r="DQ36" s="621"/>
      <c r="DR36" s="621"/>
      <c r="DS36" s="621"/>
      <c r="DT36" s="621"/>
      <c r="DU36" s="621"/>
      <c r="DV36" s="622"/>
      <c r="DW36" s="643">
        <v>16.8</v>
      </c>
      <c r="DX36" s="644"/>
      <c r="DY36" s="644"/>
      <c r="DZ36" s="644"/>
      <c r="EA36" s="644"/>
      <c r="EB36" s="644"/>
      <c r="EC36" s="645"/>
    </row>
    <row r="37" spans="2:133" ht="11.25" customHeight="1">
      <c r="AQ37" s="646" t="s">
        <v>314</v>
      </c>
      <c r="AR37" s="647"/>
      <c r="AS37" s="647"/>
      <c r="AT37" s="647"/>
      <c r="AU37" s="647"/>
      <c r="AV37" s="647"/>
      <c r="AW37" s="647"/>
      <c r="AX37" s="647"/>
      <c r="AY37" s="648"/>
      <c r="AZ37" s="620">
        <v>9086</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2213</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617875</v>
      </c>
      <c r="CS37" s="639"/>
      <c r="CT37" s="639"/>
      <c r="CU37" s="639"/>
      <c r="CV37" s="639"/>
      <c r="CW37" s="639"/>
      <c r="CX37" s="639"/>
      <c r="CY37" s="640"/>
      <c r="CZ37" s="623">
        <v>8.4</v>
      </c>
      <c r="DA37" s="641"/>
      <c r="DB37" s="641"/>
      <c r="DC37" s="642"/>
      <c r="DD37" s="626">
        <v>567175</v>
      </c>
      <c r="DE37" s="639"/>
      <c r="DF37" s="639"/>
      <c r="DG37" s="639"/>
      <c r="DH37" s="639"/>
      <c r="DI37" s="639"/>
      <c r="DJ37" s="639"/>
      <c r="DK37" s="640"/>
      <c r="DL37" s="626">
        <v>542270</v>
      </c>
      <c r="DM37" s="639"/>
      <c r="DN37" s="639"/>
      <c r="DO37" s="639"/>
      <c r="DP37" s="639"/>
      <c r="DQ37" s="639"/>
      <c r="DR37" s="639"/>
      <c r="DS37" s="639"/>
      <c r="DT37" s="639"/>
      <c r="DU37" s="639"/>
      <c r="DV37" s="640"/>
      <c r="DW37" s="643">
        <v>13</v>
      </c>
      <c r="DX37" s="644"/>
      <c r="DY37" s="644"/>
      <c r="DZ37" s="644"/>
      <c r="EA37" s="644"/>
      <c r="EB37" s="644"/>
      <c r="EC37" s="645"/>
    </row>
    <row r="38" spans="2:133" ht="11.25" customHeight="1">
      <c r="AQ38" s="646" t="s">
        <v>317</v>
      </c>
      <c r="AR38" s="647"/>
      <c r="AS38" s="647"/>
      <c r="AT38" s="647"/>
      <c r="AU38" s="647"/>
      <c r="AV38" s="647"/>
      <c r="AW38" s="647"/>
      <c r="AX38" s="647"/>
      <c r="AY38" s="648"/>
      <c r="AZ38" s="620" t="s">
        <v>318</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4413</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1015696</v>
      </c>
      <c r="CS38" s="621"/>
      <c r="CT38" s="621"/>
      <c r="CU38" s="621"/>
      <c r="CV38" s="621"/>
      <c r="CW38" s="621"/>
      <c r="CX38" s="621"/>
      <c r="CY38" s="622"/>
      <c r="CZ38" s="623">
        <v>13.8</v>
      </c>
      <c r="DA38" s="641"/>
      <c r="DB38" s="641"/>
      <c r="DC38" s="642"/>
      <c r="DD38" s="626">
        <v>912446</v>
      </c>
      <c r="DE38" s="621"/>
      <c r="DF38" s="621"/>
      <c r="DG38" s="621"/>
      <c r="DH38" s="621"/>
      <c r="DI38" s="621"/>
      <c r="DJ38" s="621"/>
      <c r="DK38" s="622"/>
      <c r="DL38" s="626">
        <v>723067</v>
      </c>
      <c r="DM38" s="621"/>
      <c r="DN38" s="621"/>
      <c r="DO38" s="621"/>
      <c r="DP38" s="621"/>
      <c r="DQ38" s="621"/>
      <c r="DR38" s="621"/>
      <c r="DS38" s="621"/>
      <c r="DT38" s="621"/>
      <c r="DU38" s="621"/>
      <c r="DV38" s="622"/>
      <c r="DW38" s="643">
        <v>17.3</v>
      </c>
      <c r="DX38" s="644"/>
      <c r="DY38" s="644"/>
      <c r="DZ38" s="644"/>
      <c r="EA38" s="644"/>
      <c r="EB38" s="644"/>
      <c r="EC38" s="645"/>
    </row>
    <row r="39" spans="2:133" ht="11.25" customHeight="1">
      <c r="AQ39" s="646" t="s">
        <v>321</v>
      </c>
      <c r="AR39" s="647"/>
      <c r="AS39" s="647"/>
      <c r="AT39" s="647"/>
      <c r="AU39" s="647"/>
      <c r="AV39" s="647"/>
      <c r="AW39" s="647"/>
      <c r="AX39" s="647"/>
      <c r="AY39" s="648"/>
      <c r="AZ39" s="620" t="s">
        <v>318</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88</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249514</v>
      </c>
      <c r="CS39" s="639"/>
      <c r="CT39" s="639"/>
      <c r="CU39" s="639"/>
      <c r="CV39" s="639"/>
      <c r="CW39" s="639"/>
      <c r="CX39" s="639"/>
      <c r="CY39" s="640"/>
      <c r="CZ39" s="623">
        <v>3.4</v>
      </c>
      <c r="DA39" s="641"/>
      <c r="DB39" s="641"/>
      <c r="DC39" s="642"/>
      <c r="DD39" s="626">
        <v>245765</v>
      </c>
      <c r="DE39" s="639"/>
      <c r="DF39" s="639"/>
      <c r="DG39" s="639"/>
      <c r="DH39" s="639"/>
      <c r="DI39" s="639"/>
      <c r="DJ39" s="639"/>
      <c r="DK39" s="640"/>
      <c r="DL39" s="626" t="s">
        <v>318</v>
      </c>
      <c r="DM39" s="639"/>
      <c r="DN39" s="639"/>
      <c r="DO39" s="639"/>
      <c r="DP39" s="639"/>
      <c r="DQ39" s="639"/>
      <c r="DR39" s="639"/>
      <c r="DS39" s="639"/>
      <c r="DT39" s="639"/>
      <c r="DU39" s="639"/>
      <c r="DV39" s="640"/>
      <c r="DW39" s="643" t="s">
        <v>318</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223300</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135</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19550</v>
      </c>
      <c r="CS40" s="621"/>
      <c r="CT40" s="621"/>
      <c r="CU40" s="621"/>
      <c r="CV40" s="621"/>
      <c r="CW40" s="621"/>
      <c r="CX40" s="621"/>
      <c r="CY40" s="622"/>
      <c r="CZ40" s="623">
        <v>0.3</v>
      </c>
      <c r="DA40" s="641"/>
      <c r="DB40" s="641"/>
      <c r="DC40" s="642"/>
      <c r="DD40" s="626" t="s">
        <v>318</v>
      </c>
      <c r="DE40" s="621"/>
      <c r="DF40" s="621"/>
      <c r="DG40" s="621"/>
      <c r="DH40" s="621"/>
      <c r="DI40" s="621"/>
      <c r="DJ40" s="621"/>
      <c r="DK40" s="622"/>
      <c r="DL40" s="626" t="s">
        <v>318</v>
      </c>
      <c r="DM40" s="621"/>
      <c r="DN40" s="621"/>
      <c r="DO40" s="621"/>
      <c r="DP40" s="621"/>
      <c r="DQ40" s="621"/>
      <c r="DR40" s="621"/>
      <c r="DS40" s="621"/>
      <c r="DT40" s="621"/>
      <c r="DU40" s="621"/>
      <c r="DV40" s="622"/>
      <c r="DW40" s="643" t="s">
        <v>318</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493310</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305</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746747</v>
      </c>
      <c r="CS42" s="621"/>
      <c r="CT42" s="621"/>
      <c r="CU42" s="621"/>
      <c r="CV42" s="621"/>
      <c r="CW42" s="621"/>
      <c r="CX42" s="621"/>
      <c r="CY42" s="622"/>
      <c r="CZ42" s="623">
        <v>10.199999999999999</v>
      </c>
      <c r="DA42" s="624"/>
      <c r="DB42" s="624"/>
      <c r="DC42" s="625"/>
      <c r="DD42" s="626">
        <v>203325</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49598</v>
      </c>
      <c r="CS43" s="639"/>
      <c r="CT43" s="639"/>
      <c r="CU43" s="639"/>
      <c r="CV43" s="639"/>
      <c r="CW43" s="639"/>
      <c r="CX43" s="639"/>
      <c r="CY43" s="640"/>
      <c r="CZ43" s="623">
        <v>0.7</v>
      </c>
      <c r="DA43" s="641"/>
      <c r="DB43" s="641"/>
      <c r="DC43" s="642"/>
      <c r="DD43" s="626">
        <v>49598</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336</v>
      </c>
      <c r="CD44" s="633" t="s">
        <v>288</v>
      </c>
      <c r="CE44" s="634"/>
      <c r="CF44" s="617" t="s">
        <v>337</v>
      </c>
      <c r="CG44" s="618"/>
      <c r="CH44" s="618"/>
      <c r="CI44" s="618"/>
      <c r="CJ44" s="618"/>
      <c r="CK44" s="618"/>
      <c r="CL44" s="618"/>
      <c r="CM44" s="618"/>
      <c r="CN44" s="618"/>
      <c r="CO44" s="618"/>
      <c r="CP44" s="618"/>
      <c r="CQ44" s="619"/>
      <c r="CR44" s="620">
        <v>636463</v>
      </c>
      <c r="CS44" s="621"/>
      <c r="CT44" s="621"/>
      <c r="CU44" s="621"/>
      <c r="CV44" s="621"/>
      <c r="CW44" s="621"/>
      <c r="CX44" s="621"/>
      <c r="CY44" s="622"/>
      <c r="CZ44" s="623">
        <v>8.6999999999999993</v>
      </c>
      <c r="DA44" s="624"/>
      <c r="DB44" s="624"/>
      <c r="DC44" s="625"/>
      <c r="DD44" s="626">
        <v>161851</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338</v>
      </c>
      <c r="CG45" s="618"/>
      <c r="CH45" s="618"/>
      <c r="CI45" s="618"/>
      <c r="CJ45" s="618"/>
      <c r="CK45" s="618"/>
      <c r="CL45" s="618"/>
      <c r="CM45" s="618"/>
      <c r="CN45" s="618"/>
      <c r="CO45" s="618"/>
      <c r="CP45" s="618"/>
      <c r="CQ45" s="619"/>
      <c r="CR45" s="620">
        <v>252904</v>
      </c>
      <c r="CS45" s="639"/>
      <c r="CT45" s="639"/>
      <c r="CU45" s="639"/>
      <c r="CV45" s="639"/>
      <c r="CW45" s="639"/>
      <c r="CX45" s="639"/>
      <c r="CY45" s="640"/>
      <c r="CZ45" s="623">
        <v>3.4</v>
      </c>
      <c r="DA45" s="641"/>
      <c r="DB45" s="641"/>
      <c r="DC45" s="642"/>
      <c r="DD45" s="626">
        <v>11271</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339</v>
      </c>
      <c r="CG46" s="618"/>
      <c r="CH46" s="618"/>
      <c r="CI46" s="618"/>
      <c r="CJ46" s="618"/>
      <c r="CK46" s="618"/>
      <c r="CL46" s="618"/>
      <c r="CM46" s="618"/>
      <c r="CN46" s="618"/>
      <c r="CO46" s="618"/>
      <c r="CP46" s="618"/>
      <c r="CQ46" s="619"/>
      <c r="CR46" s="620">
        <v>347425</v>
      </c>
      <c r="CS46" s="621"/>
      <c r="CT46" s="621"/>
      <c r="CU46" s="621"/>
      <c r="CV46" s="621"/>
      <c r="CW46" s="621"/>
      <c r="CX46" s="621"/>
      <c r="CY46" s="622"/>
      <c r="CZ46" s="623">
        <v>4.7</v>
      </c>
      <c r="DA46" s="624"/>
      <c r="DB46" s="624"/>
      <c r="DC46" s="625"/>
      <c r="DD46" s="626">
        <v>148746</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340</v>
      </c>
      <c r="CG47" s="618"/>
      <c r="CH47" s="618"/>
      <c r="CI47" s="618"/>
      <c r="CJ47" s="618"/>
      <c r="CK47" s="618"/>
      <c r="CL47" s="618"/>
      <c r="CM47" s="618"/>
      <c r="CN47" s="618"/>
      <c r="CO47" s="618"/>
      <c r="CP47" s="618"/>
      <c r="CQ47" s="619"/>
      <c r="CR47" s="620">
        <v>110284</v>
      </c>
      <c r="CS47" s="639"/>
      <c r="CT47" s="639"/>
      <c r="CU47" s="639"/>
      <c r="CV47" s="639"/>
      <c r="CW47" s="639"/>
      <c r="CX47" s="639"/>
      <c r="CY47" s="640"/>
      <c r="CZ47" s="623">
        <v>1.5</v>
      </c>
      <c r="DA47" s="641"/>
      <c r="DB47" s="641"/>
      <c r="DC47" s="642"/>
      <c r="DD47" s="626">
        <v>41474</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341</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342</v>
      </c>
      <c r="CE49" s="602"/>
      <c r="CF49" s="602"/>
      <c r="CG49" s="602"/>
      <c r="CH49" s="602"/>
      <c r="CI49" s="602"/>
      <c r="CJ49" s="602"/>
      <c r="CK49" s="602"/>
      <c r="CL49" s="602"/>
      <c r="CM49" s="602"/>
      <c r="CN49" s="602"/>
      <c r="CO49" s="602"/>
      <c r="CP49" s="602"/>
      <c r="CQ49" s="603"/>
      <c r="CR49" s="604">
        <v>7335094</v>
      </c>
      <c r="CS49" s="605"/>
      <c r="CT49" s="605"/>
      <c r="CU49" s="605"/>
      <c r="CV49" s="605"/>
      <c r="CW49" s="605"/>
      <c r="CX49" s="605"/>
      <c r="CY49" s="606"/>
      <c r="CZ49" s="607">
        <v>100</v>
      </c>
      <c r="DA49" s="608"/>
      <c r="DB49" s="608"/>
      <c r="DC49" s="609"/>
      <c r="DD49" s="610">
        <v>4859245</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365</v>
      </c>
      <c r="C7" s="1080"/>
      <c r="D7" s="1080"/>
      <c r="E7" s="1080"/>
      <c r="F7" s="1080"/>
      <c r="G7" s="1080"/>
      <c r="H7" s="1080"/>
      <c r="I7" s="1080"/>
      <c r="J7" s="1080"/>
      <c r="K7" s="1080"/>
      <c r="L7" s="1080"/>
      <c r="M7" s="1080"/>
      <c r="N7" s="1080"/>
      <c r="O7" s="1080"/>
      <c r="P7" s="1081"/>
      <c r="Q7" s="1133">
        <v>7920</v>
      </c>
      <c r="R7" s="1134"/>
      <c r="S7" s="1134"/>
      <c r="T7" s="1134"/>
      <c r="U7" s="1134"/>
      <c r="V7" s="1134">
        <v>7335</v>
      </c>
      <c r="W7" s="1134"/>
      <c r="X7" s="1134"/>
      <c r="Y7" s="1134"/>
      <c r="Z7" s="1134"/>
      <c r="AA7" s="1134">
        <v>585</v>
      </c>
      <c r="AB7" s="1134"/>
      <c r="AC7" s="1134"/>
      <c r="AD7" s="1134"/>
      <c r="AE7" s="1135"/>
      <c r="AF7" s="1136">
        <v>421</v>
      </c>
      <c r="AG7" s="1137"/>
      <c r="AH7" s="1137"/>
      <c r="AI7" s="1137"/>
      <c r="AJ7" s="1138"/>
      <c r="AK7" s="1120">
        <v>13</v>
      </c>
      <c r="AL7" s="1121"/>
      <c r="AM7" s="1121"/>
      <c r="AN7" s="1121"/>
      <c r="AO7" s="1121"/>
      <c r="AP7" s="1121">
        <v>6438</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538</v>
      </c>
      <c r="BT7" s="1125"/>
      <c r="BU7" s="1125"/>
      <c r="BV7" s="1125"/>
      <c r="BW7" s="1125"/>
      <c r="BX7" s="1125"/>
      <c r="BY7" s="1125"/>
      <c r="BZ7" s="1125"/>
      <c r="CA7" s="1125"/>
      <c r="CB7" s="1125"/>
      <c r="CC7" s="1125"/>
      <c r="CD7" s="1125"/>
      <c r="CE7" s="1125"/>
      <c r="CF7" s="1125"/>
      <c r="CG7" s="1126"/>
      <c r="CH7" s="1117">
        <v>0</v>
      </c>
      <c r="CI7" s="1118"/>
      <c r="CJ7" s="1118"/>
      <c r="CK7" s="1118"/>
      <c r="CL7" s="1119"/>
      <c r="CM7" s="1117">
        <v>15</v>
      </c>
      <c r="CN7" s="1118"/>
      <c r="CO7" s="1118"/>
      <c r="CP7" s="1118"/>
      <c r="CQ7" s="1119"/>
      <c r="CR7" s="1117">
        <v>5</v>
      </c>
      <c r="CS7" s="1118"/>
      <c r="CT7" s="1118"/>
      <c r="CU7" s="1118"/>
      <c r="CV7" s="1119"/>
      <c r="CW7" s="1117" t="s">
        <v>545</v>
      </c>
      <c r="CX7" s="1118"/>
      <c r="CY7" s="1118"/>
      <c r="CZ7" s="1118"/>
      <c r="DA7" s="1119"/>
      <c r="DB7" s="1117" t="s">
        <v>545</v>
      </c>
      <c r="DC7" s="1118"/>
      <c r="DD7" s="1118"/>
      <c r="DE7" s="1118"/>
      <c r="DF7" s="1119"/>
      <c r="DG7" s="1117" t="s">
        <v>545</v>
      </c>
      <c r="DH7" s="1118"/>
      <c r="DI7" s="1118"/>
      <c r="DJ7" s="1118"/>
      <c r="DK7" s="1119"/>
      <c r="DL7" s="1117" t="s">
        <v>545</v>
      </c>
      <c r="DM7" s="1118"/>
      <c r="DN7" s="1118"/>
      <c r="DO7" s="1118"/>
      <c r="DP7" s="1119"/>
      <c r="DQ7" s="1117" t="s">
        <v>545</v>
      </c>
      <c r="DR7" s="1118"/>
      <c r="DS7" s="1118"/>
      <c r="DT7" s="1118"/>
      <c r="DU7" s="1119"/>
      <c r="DV7" s="1144"/>
      <c r="DW7" s="1145"/>
      <c r="DX7" s="1145"/>
      <c r="DY7" s="1145"/>
      <c r="DZ7" s="1146"/>
      <c r="EA7" s="207"/>
    </row>
    <row r="8" spans="1:131" s="208" customFormat="1" ht="26.25" customHeight="1">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539</v>
      </c>
      <c r="BT8" s="1044"/>
      <c r="BU8" s="1044"/>
      <c r="BV8" s="1044"/>
      <c r="BW8" s="1044"/>
      <c r="BX8" s="1044"/>
      <c r="BY8" s="1044"/>
      <c r="BZ8" s="1044"/>
      <c r="CA8" s="1044"/>
      <c r="CB8" s="1044"/>
      <c r="CC8" s="1044"/>
      <c r="CD8" s="1044"/>
      <c r="CE8" s="1044"/>
      <c r="CF8" s="1044"/>
      <c r="CG8" s="1045"/>
      <c r="CH8" s="1018">
        <v>10</v>
      </c>
      <c r="CI8" s="1019"/>
      <c r="CJ8" s="1019"/>
      <c r="CK8" s="1019"/>
      <c r="CL8" s="1020"/>
      <c r="CM8" s="1018">
        <v>61</v>
      </c>
      <c r="CN8" s="1019"/>
      <c r="CO8" s="1019"/>
      <c r="CP8" s="1019"/>
      <c r="CQ8" s="1020"/>
      <c r="CR8" s="1018">
        <v>15</v>
      </c>
      <c r="CS8" s="1019"/>
      <c r="CT8" s="1019"/>
      <c r="CU8" s="1019"/>
      <c r="CV8" s="1020"/>
      <c r="CW8" s="1018" t="s">
        <v>545</v>
      </c>
      <c r="CX8" s="1019"/>
      <c r="CY8" s="1019"/>
      <c r="CZ8" s="1019"/>
      <c r="DA8" s="1020"/>
      <c r="DB8" s="1018" t="s">
        <v>545</v>
      </c>
      <c r="DC8" s="1019"/>
      <c r="DD8" s="1019"/>
      <c r="DE8" s="1019"/>
      <c r="DF8" s="1020"/>
      <c r="DG8" s="1018" t="s">
        <v>545</v>
      </c>
      <c r="DH8" s="1019"/>
      <c r="DI8" s="1019"/>
      <c r="DJ8" s="1019"/>
      <c r="DK8" s="1020"/>
      <c r="DL8" s="1018" t="s">
        <v>546</v>
      </c>
      <c r="DM8" s="1019"/>
      <c r="DN8" s="1019"/>
      <c r="DO8" s="1019"/>
      <c r="DP8" s="1020"/>
      <c r="DQ8" s="1018" t="s">
        <v>546</v>
      </c>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366</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367</v>
      </c>
      <c r="B23" s="973" t="s">
        <v>368</v>
      </c>
      <c r="C23" s="974"/>
      <c r="D23" s="974"/>
      <c r="E23" s="974"/>
      <c r="F23" s="974"/>
      <c r="G23" s="974"/>
      <c r="H23" s="974"/>
      <c r="I23" s="974"/>
      <c r="J23" s="974"/>
      <c r="K23" s="974"/>
      <c r="L23" s="974"/>
      <c r="M23" s="974"/>
      <c r="N23" s="974"/>
      <c r="O23" s="974"/>
      <c r="P23" s="975"/>
      <c r="Q23" s="1097">
        <v>7920</v>
      </c>
      <c r="R23" s="1098"/>
      <c r="S23" s="1098"/>
      <c r="T23" s="1098"/>
      <c r="U23" s="1098"/>
      <c r="V23" s="1098">
        <v>7335</v>
      </c>
      <c r="W23" s="1098"/>
      <c r="X23" s="1098"/>
      <c r="Y23" s="1098"/>
      <c r="Z23" s="1098"/>
      <c r="AA23" s="1098">
        <v>585</v>
      </c>
      <c r="AB23" s="1098"/>
      <c r="AC23" s="1098"/>
      <c r="AD23" s="1098"/>
      <c r="AE23" s="1099"/>
      <c r="AF23" s="1100">
        <v>421</v>
      </c>
      <c r="AG23" s="1098"/>
      <c r="AH23" s="1098"/>
      <c r="AI23" s="1098"/>
      <c r="AJ23" s="1101"/>
      <c r="AK23" s="1102"/>
      <c r="AL23" s="1103"/>
      <c r="AM23" s="1103"/>
      <c r="AN23" s="1103"/>
      <c r="AO23" s="1103"/>
      <c r="AP23" s="1098">
        <v>6438</v>
      </c>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369</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370</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348</v>
      </c>
      <c r="B26" s="1025"/>
      <c r="C26" s="1025"/>
      <c r="D26" s="1025"/>
      <c r="E26" s="1025"/>
      <c r="F26" s="1025"/>
      <c r="G26" s="1025"/>
      <c r="H26" s="1025"/>
      <c r="I26" s="1025"/>
      <c r="J26" s="1025"/>
      <c r="K26" s="1025"/>
      <c r="L26" s="1025"/>
      <c r="M26" s="1025"/>
      <c r="N26" s="1025"/>
      <c r="O26" s="1025"/>
      <c r="P26" s="1026"/>
      <c r="Q26" s="1030" t="s">
        <v>371</v>
      </c>
      <c r="R26" s="1031"/>
      <c r="S26" s="1031"/>
      <c r="T26" s="1031"/>
      <c r="U26" s="1032"/>
      <c r="V26" s="1030" t="s">
        <v>372</v>
      </c>
      <c r="W26" s="1031"/>
      <c r="X26" s="1031"/>
      <c r="Y26" s="1031"/>
      <c r="Z26" s="1032"/>
      <c r="AA26" s="1030" t="s">
        <v>373</v>
      </c>
      <c r="AB26" s="1031"/>
      <c r="AC26" s="1031"/>
      <c r="AD26" s="1031"/>
      <c r="AE26" s="1031"/>
      <c r="AF26" s="1088" t="s">
        <v>374</v>
      </c>
      <c r="AG26" s="1037"/>
      <c r="AH26" s="1037"/>
      <c r="AI26" s="1037"/>
      <c r="AJ26" s="1089"/>
      <c r="AK26" s="1031" t="s">
        <v>375</v>
      </c>
      <c r="AL26" s="1031"/>
      <c r="AM26" s="1031"/>
      <c r="AN26" s="1031"/>
      <c r="AO26" s="1032"/>
      <c r="AP26" s="1030" t="s">
        <v>376</v>
      </c>
      <c r="AQ26" s="1031"/>
      <c r="AR26" s="1031"/>
      <c r="AS26" s="1031"/>
      <c r="AT26" s="1032"/>
      <c r="AU26" s="1030" t="s">
        <v>377</v>
      </c>
      <c r="AV26" s="1031"/>
      <c r="AW26" s="1031"/>
      <c r="AX26" s="1031"/>
      <c r="AY26" s="1032"/>
      <c r="AZ26" s="1030" t="s">
        <v>378</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379</v>
      </c>
      <c r="C28" s="1080"/>
      <c r="D28" s="1080"/>
      <c r="E28" s="1080"/>
      <c r="F28" s="1080"/>
      <c r="G28" s="1080"/>
      <c r="H28" s="1080"/>
      <c r="I28" s="1080"/>
      <c r="J28" s="1080"/>
      <c r="K28" s="1080"/>
      <c r="L28" s="1080"/>
      <c r="M28" s="1080"/>
      <c r="N28" s="1080"/>
      <c r="O28" s="1080"/>
      <c r="P28" s="1081"/>
      <c r="Q28" s="1082">
        <v>2470</v>
      </c>
      <c r="R28" s="1083"/>
      <c r="S28" s="1083"/>
      <c r="T28" s="1083"/>
      <c r="U28" s="1083"/>
      <c r="V28" s="1083">
        <v>2275</v>
      </c>
      <c r="W28" s="1083"/>
      <c r="X28" s="1083"/>
      <c r="Y28" s="1083"/>
      <c r="Z28" s="1083"/>
      <c r="AA28" s="1083">
        <v>195</v>
      </c>
      <c r="AB28" s="1083"/>
      <c r="AC28" s="1083"/>
      <c r="AD28" s="1083"/>
      <c r="AE28" s="1084"/>
      <c r="AF28" s="1085">
        <v>195</v>
      </c>
      <c r="AG28" s="1083"/>
      <c r="AH28" s="1083"/>
      <c r="AI28" s="1083"/>
      <c r="AJ28" s="1086"/>
      <c r="AK28" s="1087">
        <v>223</v>
      </c>
      <c r="AL28" s="1075"/>
      <c r="AM28" s="1075"/>
      <c r="AN28" s="1075"/>
      <c r="AO28" s="1075"/>
      <c r="AP28" s="1075" t="s">
        <v>541</v>
      </c>
      <c r="AQ28" s="1075"/>
      <c r="AR28" s="1075"/>
      <c r="AS28" s="1075"/>
      <c r="AT28" s="1075"/>
      <c r="AU28" s="1075" t="s">
        <v>541</v>
      </c>
      <c r="AV28" s="1075"/>
      <c r="AW28" s="1075"/>
      <c r="AX28" s="1075"/>
      <c r="AY28" s="1075"/>
      <c r="AZ28" s="1076" t="s">
        <v>543</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380</v>
      </c>
      <c r="C29" s="1067"/>
      <c r="D29" s="1067"/>
      <c r="E29" s="1067"/>
      <c r="F29" s="1067"/>
      <c r="G29" s="1067"/>
      <c r="H29" s="1067"/>
      <c r="I29" s="1067"/>
      <c r="J29" s="1067"/>
      <c r="K29" s="1067"/>
      <c r="L29" s="1067"/>
      <c r="M29" s="1067"/>
      <c r="N29" s="1067"/>
      <c r="O29" s="1067"/>
      <c r="P29" s="1068"/>
      <c r="Q29" s="1072">
        <v>1582</v>
      </c>
      <c r="R29" s="1073"/>
      <c r="S29" s="1073"/>
      <c r="T29" s="1073"/>
      <c r="U29" s="1073"/>
      <c r="V29" s="1073">
        <v>1495</v>
      </c>
      <c r="W29" s="1073"/>
      <c r="X29" s="1073"/>
      <c r="Y29" s="1073"/>
      <c r="Z29" s="1073"/>
      <c r="AA29" s="1073">
        <v>87</v>
      </c>
      <c r="AB29" s="1073"/>
      <c r="AC29" s="1073"/>
      <c r="AD29" s="1073"/>
      <c r="AE29" s="1074"/>
      <c r="AF29" s="1048">
        <v>87</v>
      </c>
      <c r="AG29" s="1049"/>
      <c r="AH29" s="1049"/>
      <c r="AI29" s="1049"/>
      <c r="AJ29" s="1050"/>
      <c r="AK29" s="1009">
        <v>243</v>
      </c>
      <c r="AL29" s="1000"/>
      <c r="AM29" s="1000"/>
      <c r="AN29" s="1000"/>
      <c r="AO29" s="1000"/>
      <c r="AP29" s="1000" t="s">
        <v>542</v>
      </c>
      <c r="AQ29" s="1000"/>
      <c r="AR29" s="1000"/>
      <c r="AS29" s="1000"/>
      <c r="AT29" s="1000"/>
      <c r="AU29" s="1000" t="s">
        <v>540</v>
      </c>
      <c r="AV29" s="1000"/>
      <c r="AW29" s="1000"/>
      <c r="AX29" s="1000"/>
      <c r="AY29" s="1000"/>
      <c r="AZ29" s="1071" t="s">
        <v>541</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381</v>
      </c>
      <c r="C30" s="1067"/>
      <c r="D30" s="1067"/>
      <c r="E30" s="1067"/>
      <c r="F30" s="1067"/>
      <c r="G30" s="1067"/>
      <c r="H30" s="1067"/>
      <c r="I30" s="1067"/>
      <c r="J30" s="1067"/>
      <c r="K30" s="1067"/>
      <c r="L30" s="1067"/>
      <c r="M30" s="1067"/>
      <c r="N30" s="1067"/>
      <c r="O30" s="1067"/>
      <c r="P30" s="1068"/>
      <c r="Q30" s="1072">
        <v>145</v>
      </c>
      <c r="R30" s="1073"/>
      <c r="S30" s="1073"/>
      <c r="T30" s="1073"/>
      <c r="U30" s="1073"/>
      <c r="V30" s="1073">
        <v>144</v>
      </c>
      <c r="W30" s="1073"/>
      <c r="X30" s="1073"/>
      <c r="Y30" s="1073"/>
      <c r="Z30" s="1073"/>
      <c r="AA30" s="1073">
        <v>1</v>
      </c>
      <c r="AB30" s="1073"/>
      <c r="AC30" s="1073"/>
      <c r="AD30" s="1073"/>
      <c r="AE30" s="1074"/>
      <c r="AF30" s="1048">
        <v>1</v>
      </c>
      <c r="AG30" s="1049"/>
      <c r="AH30" s="1049"/>
      <c r="AI30" s="1049"/>
      <c r="AJ30" s="1050"/>
      <c r="AK30" s="1009">
        <v>48</v>
      </c>
      <c r="AL30" s="1000"/>
      <c r="AM30" s="1000"/>
      <c r="AN30" s="1000"/>
      <c r="AO30" s="1000"/>
      <c r="AP30" s="1000" t="s">
        <v>541</v>
      </c>
      <c r="AQ30" s="1000"/>
      <c r="AR30" s="1000"/>
      <c r="AS30" s="1000"/>
      <c r="AT30" s="1000"/>
      <c r="AU30" s="1000" t="s">
        <v>541</v>
      </c>
      <c r="AV30" s="1000"/>
      <c r="AW30" s="1000"/>
      <c r="AX30" s="1000"/>
      <c r="AY30" s="1000"/>
      <c r="AZ30" s="1071" t="s">
        <v>541</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382</v>
      </c>
      <c r="C31" s="1067"/>
      <c r="D31" s="1067"/>
      <c r="E31" s="1067"/>
      <c r="F31" s="1067"/>
      <c r="G31" s="1067"/>
      <c r="H31" s="1067"/>
      <c r="I31" s="1067"/>
      <c r="J31" s="1067"/>
      <c r="K31" s="1067"/>
      <c r="L31" s="1067"/>
      <c r="M31" s="1067"/>
      <c r="N31" s="1067"/>
      <c r="O31" s="1067"/>
      <c r="P31" s="1068"/>
      <c r="Q31" s="1072">
        <v>773</v>
      </c>
      <c r="R31" s="1073"/>
      <c r="S31" s="1073"/>
      <c r="T31" s="1073"/>
      <c r="U31" s="1073"/>
      <c r="V31" s="1073">
        <v>759</v>
      </c>
      <c r="W31" s="1073"/>
      <c r="X31" s="1073"/>
      <c r="Y31" s="1073"/>
      <c r="Z31" s="1073"/>
      <c r="AA31" s="1073">
        <v>14</v>
      </c>
      <c r="AB31" s="1073"/>
      <c r="AC31" s="1073"/>
      <c r="AD31" s="1073"/>
      <c r="AE31" s="1074"/>
      <c r="AF31" s="1048">
        <v>14</v>
      </c>
      <c r="AG31" s="1049"/>
      <c r="AH31" s="1049"/>
      <c r="AI31" s="1049"/>
      <c r="AJ31" s="1050"/>
      <c r="AK31" s="1009">
        <v>290</v>
      </c>
      <c r="AL31" s="1000"/>
      <c r="AM31" s="1000"/>
      <c r="AN31" s="1000"/>
      <c r="AO31" s="1000"/>
      <c r="AP31" s="1000">
        <v>3803</v>
      </c>
      <c r="AQ31" s="1000"/>
      <c r="AR31" s="1000"/>
      <c r="AS31" s="1000"/>
      <c r="AT31" s="1000"/>
      <c r="AU31" s="1000">
        <v>3358</v>
      </c>
      <c r="AV31" s="1000"/>
      <c r="AW31" s="1000"/>
      <c r="AX31" s="1000"/>
      <c r="AY31" s="1000"/>
      <c r="AZ31" s="1071" t="s">
        <v>541</v>
      </c>
      <c r="BA31" s="1071"/>
      <c r="BB31" s="1071"/>
      <c r="BC31" s="1071"/>
      <c r="BD31" s="1071"/>
      <c r="BE31" s="1061" t="s">
        <v>383</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384</v>
      </c>
      <c r="C32" s="1067"/>
      <c r="D32" s="1067"/>
      <c r="E32" s="1067"/>
      <c r="F32" s="1067"/>
      <c r="G32" s="1067"/>
      <c r="H32" s="1067"/>
      <c r="I32" s="1067"/>
      <c r="J32" s="1067"/>
      <c r="K32" s="1067"/>
      <c r="L32" s="1067"/>
      <c r="M32" s="1067"/>
      <c r="N32" s="1067"/>
      <c r="O32" s="1067"/>
      <c r="P32" s="1068"/>
      <c r="Q32" s="1072">
        <v>9</v>
      </c>
      <c r="R32" s="1073"/>
      <c r="S32" s="1073"/>
      <c r="T32" s="1073"/>
      <c r="U32" s="1073"/>
      <c r="V32" s="1073">
        <v>9</v>
      </c>
      <c r="W32" s="1073"/>
      <c r="X32" s="1073"/>
      <c r="Y32" s="1073"/>
      <c r="Z32" s="1073"/>
      <c r="AA32" s="1073">
        <v>0</v>
      </c>
      <c r="AB32" s="1073"/>
      <c r="AC32" s="1073"/>
      <c r="AD32" s="1073"/>
      <c r="AE32" s="1074"/>
      <c r="AF32" s="1048" t="s">
        <v>544</v>
      </c>
      <c r="AG32" s="1049"/>
      <c r="AH32" s="1049"/>
      <c r="AI32" s="1049"/>
      <c r="AJ32" s="1050"/>
      <c r="AK32" s="1009">
        <v>9</v>
      </c>
      <c r="AL32" s="1000"/>
      <c r="AM32" s="1000"/>
      <c r="AN32" s="1000"/>
      <c r="AO32" s="1000"/>
      <c r="AP32" s="1000">
        <v>4</v>
      </c>
      <c r="AQ32" s="1000"/>
      <c r="AR32" s="1000"/>
      <c r="AS32" s="1000"/>
      <c r="AT32" s="1000"/>
      <c r="AU32" s="1000">
        <v>4</v>
      </c>
      <c r="AV32" s="1000"/>
      <c r="AW32" s="1000"/>
      <c r="AX32" s="1000"/>
      <c r="AY32" s="1000"/>
      <c r="AZ32" s="1071" t="s">
        <v>541</v>
      </c>
      <c r="BA32" s="1071"/>
      <c r="BB32" s="1071"/>
      <c r="BC32" s="1071"/>
      <c r="BD32" s="1071"/>
      <c r="BE32" s="1061" t="s">
        <v>383</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385</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367</v>
      </c>
      <c r="B63" s="973" t="s">
        <v>386</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300</v>
      </c>
      <c r="AG63" s="988"/>
      <c r="AH63" s="988"/>
      <c r="AI63" s="988"/>
      <c r="AJ63" s="1059"/>
      <c r="AK63" s="1060"/>
      <c r="AL63" s="992"/>
      <c r="AM63" s="992"/>
      <c r="AN63" s="992"/>
      <c r="AO63" s="992"/>
      <c r="AP63" s="988">
        <v>3807</v>
      </c>
      <c r="AQ63" s="988"/>
      <c r="AR63" s="988"/>
      <c r="AS63" s="988"/>
      <c r="AT63" s="988"/>
      <c r="AU63" s="988">
        <v>3362</v>
      </c>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387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388</v>
      </c>
      <c r="B66" s="1025"/>
      <c r="C66" s="1025"/>
      <c r="D66" s="1025"/>
      <c r="E66" s="1025"/>
      <c r="F66" s="1025"/>
      <c r="G66" s="1025"/>
      <c r="H66" s="1025"/>
      <c r="I66" s="1025"/>
      <c r="J66" s="1025"/>
      <c r="K66" s="1025"/>
      <c r="L66" s="1025"/>
      <c r="M66" s="1025"/>
      <c r="N66" s="1025"/>
      <c r="O66" s="1025"/>
      <c r="P66" s="1026"/>
      <c r="Q66" s="1030" t="s">
        <v>371</v>
      </c>
      <c r="R66" s="1031"/>
      <c r="S66" s="1031"/>
      <c r="T66" s="1031"/>
      <c r="U66" s="1032"/>
      <c r="V66" s="1030" t="s">
        <v>372</v>
      </c>
      <c r="W66" s="1031"/>
      <c r="X66" s="1031"/>
      <c r="Y66" s="1031"/>
      <c r="Z66" s="1032"/>
      <c r="AA66" s="1030" t="s">
        <v>373</v>
      </c>
      <c r="AB66" s="1031"/>
      <c r="AC66" s="1031"/>
      <c r="AD66" s="1031"/>
      <c r="AE66" s="1032"/>
      <c r="AF66" s="1036" t="s">
        <v>374</v>
      </c>
      <c r="AG66" s="1037"/>
      <c r="AH66" s="1037"/>
      <c r="AI66" s="1037"/>
      <c r="AJ66" s="1038"/>
      <c r="AK66" s="1030" t="s">
        <v>375</v>
      </c>
      <c r="AL66" s="1025"/>
      <c r="AM66" s="1025"/>
      <c r="AN66" s="1025"/>
      <c r="AO66" s="1026"/>
      <c r="AP66" s="1030" t="s">
        <v>376</v>
      </c>
      <c r="AQ66" s="1031"/>
      <c r="AR66" s="1031"/>
      <c r="AS66" s="1031"/>
      <c r="AT66" s="1032"/>
      <c r="AU66" s="1030" t="s">
        <v>389</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531</v>
      </c>
      <c r="C68" s="1015"/>
      <c r="D68" s="1015"/>
      <c r="E68" s="1015"/>
      <c r="F68" s="1015"/>
      <c r="G68" s="1015"/>
      <c r="H68" s="1015"/>
      <c r="I68" s="1015"/>
      <c r="J68" s="1015"/>
      <c r="K68" s="1015"/>
      <c r="L68" s="1015"/>
      <c r="M68" s="1015"/>
      <c r="N68" s="1015"/>
      <c r="O68" s="1015"/>
      <c r="P68" s="1016"/>
      <c r="Q68" s="1017">
        <v>11014</v>
      </c>
      <c r="R68" s="1011"/>
      <c r="S68" s="1011"/>
      <c r="T68" s="1011"/>
      <c r="U68" s="1011"/>
      <c r="V68" s="1011">
        <v>9060</v>
      </c>
      <c r="W68" s="1011"/>
      <c r="X68" s="1011"/>
      <c r="Y68" s="1011"/>
      <c r="Z68" s="1011"/>
      <c r="AA68" s="1011">
        <v>1954</v>
      </c>
      <c r="AB68" s="1011"/>
      <c r="AC68" s="1011"/>
      <c r="AD68" s="1011"/>
      <c r="AE68" s="1011"/>
      <c r="AF68" s="1011">
        <v>1954</v>
      </c>
      <c r="AG68" s="1011"/>
      <c r="AH68" s="1011"/>
      <c r="AI68" s="1011"/>
      <c r="AJ68" s="1011"/>
      <c r="AK68" s="1011">
        <v>639</v>
      </c>
      <c r="AL68" s="1011"/>
      <c r="AM68" s="1011"/>
      <c r="AN68" s="1011"/>
      <c r="AO68" s="1011"/>
      <c r="AP68" s="1011" t="s">
        <v>540</v>
      </c>
      <c r="AQ68" s="1011"/>
      <c r="AR68" s="1011"/>
      <c r="AS68" s="1011"/>
      <c r="AT68" s="1011"/>
      <c r="AU68" s="1011" t="s">
        <v>541</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532</v>
      </c>
      <c r="C69" s="1004"/>
      <c r="D69" s="1004"/>
      <c r="E69" s="1004"/>
      <c r="F69" s="1004"/>
      <c r="G69" s="1004"/>
      <c r="H69" s="1004"/>
      <c r="I69" s="1004"/>
      <c r="J69" s="1004"/>
      <c r="K69" s="1004"/>
      <c r="L69" s="1004"/>
      <c r="M69" s="1004"/>
      <c r="N69" s="1004"/>
      <c r="O69" s="1004"/>
      <c r="P69" s="1005"/>
      <c r="Q69" s="1006">
        <v>101</v>
      </c>
      <c r="R69" s="1000"/>
      <c r="S69" s="1000"/>
      <c r="T69" s="1000"/>
      <c r="U69" s="1000"/>
      <c r="V69" s="1000">
        <v>97</v>
      </c>
      <c r="W69" s="1000"/>
      <c r="X69" s="1000"/>
      <c r="Y69" s="1000"/>
      <c r="Z69" s="1000"/>
      <c r="AA69" s="1000">
        <v>4</v>
      </c>
      <c r="AB69" s="1000"/>
      <c r="AC69" s="1000"/>
      <c r="AD69" s="1000"/>
      <c r="AE69" s="1000"/>
      <c r="AF69" s="1000">
        <v>4</v>
      </c>
      <c r="AG69" s="1000"/>
      <c r="AH69" s="1000"/>
      <c r="AI69" s="1000"/>
      <c r="AJ69" s="1000"/>
      <c r="AK69" s="1000" t="s">
        <v>541</v>
      </c>
      <c r="AL69" s="1000"/>
      <c r="AM69" s="1000"/>
      <c r="AN69" s="1000"/>
      <c r="AO69" s="1000"/>
      <c r="AP69" s="1000">
        <v>171</v>
      </c>
      <c r="AQ69" s="1000"/>
      <c r="AR69" s="1000"/>
      <c r="AS69" s="1000"/>
      <c r="AT69" s="1000"/>
      <c r="AU69" s="1000">
        <v>156</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533</v>
      </c>
      <c r="C70" s="1004"/>
      <c r="D70" s="1004"/>
      <c r="E70" s="1004"/>
      <c r="F70" s="1004"/>
      <c r="G70" s="1004"/>
      <c r="H70" s="1004"/>
      <c r="I70" s="1004"/>
      <c r="J70" s="1004"/>
      <c r="K70" s="1004"/>
      <c r="L70" s="1004"/>
      <c r="M70" s="1004"/>
      <c r="N70" s="1004"/>
      <c r="O70" s="1004"/>
      <c r="P70" s="1005"/>
      <c r="Q70" s="1006">
        <v>2151</v>
      </c>
      <c r="R70" s="1000"/>
      <c r="S70" s="1000"/>
      <c r="T70" s="1000"/>
      <c r="U70" s="1000"/>
      <c r="V70" s="1000">
        <v>2091</v>
      </c>
      <c r="W70" s="1000"/>
      <c r="X70" s="1000"/>
      <c r="Y70" s="1000"/>
      <c r="Z70" s="1000"/>
      <c r="AA70" s="1000">
        <v>61</v>
      </c>
      <c r="AB70" s="1000"/>
      <c r="AC70" s="1000"/>
      <c r="AD70" s="1000"/>
      <c r="AE70" s="1000"/>
      <c r="AF70" s="1000">
        <v>61</v>
      </c>
      <c r="AG70" s="1000"/>
      <c r="AH70" s="1000"/>
      <c r="AI70" s="1000"/>
      <c r="AJ70" s="1000"/>
      <c r="AK70" s="1000" t="s">
        <v>541</v>
      </c>
      <c r="AL70" s="1000"/>
      <c r="AM70" s="1000"/>
      <c r="AN70" s="1000"/>
      <c r="AO70" s="1000"/>
      <c r="AP70" s="1000">
        <v>650</v>
      </c>
      <c r="AQ70" s="1000"/>
      <c r="AR70" s="1000"/>
      <c r="AS70" s="1000"/>
      <c r="AT70" s="1000"/>
      <c r="AU70" s="1000">
        <v>71</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534</v>
      </c>
      <c r="C71" s="1004"/>
      <c r="D71" s="1004"/>
      <c r="E71" s="1004"/>
      <c r="F71" s="1004"/>
      <c r="G71" s="1004"/>
      <c r="H71" s="1004"/>
      <c r="I71" s="1004"/>
      <c r="J71" s="1004"/>
      <c r="K71" s="1004"/>
      <c r="L71" s="1004"/>
      <c r="M71" s="1004"/>
      <c r="N71" s="1004"/>
      <c r="O71" s="1004"/>
      <c r="P71" s="1005"/>
      <c r="Q71" s="1006">
        <v>715</v>
      </c>
      <c r="R71" s="1000"/>
      <c r="S71" s="1000"/>
      <c r="T71" s="1000"/>
      <c r="U71" s="1000"/>
      <c r="V71" s="1000">
        <v>667</v>
      </c>
      <c r="W71" s="1000"/>
      <c r="X71" s="1000"/>
      <c r="Y71" s="1000"/>
      <c r="Z71" s="1000"/>
      <c r="AA71" s="1000">
        <v>48</v>
      </c>
      <c r="AB71" s="1000"/>
      <c r="AC71" s="1000"/>
      <c r="AD71" s="1000"/>
      <c r="AE71" s="1000"/>
      <c r="AF71" s="1000">
        <v>48</v>
      </c>
      <c r="AG71" s="1000"/>
      <c r="AH71" s="1000"/>
      <c r="AI71" s="1000"/>
      <c r="AJ71" s="1000"/>
      <c r="AK71" s="1000">
        <v>47</v>
      </c>
      <c r="AL71" s="1000"/>
      <c r="AM71" s="1000"/>
      <c r="AN71" s="1000"/>
      <c r="AO71" s="1000"/>
      <c r="AP71" s="1000">
        <v>99</v>
      </c>
      <c r="AQ71" s="1000"/>
      <c r="AR71" s="1000"/>
      <c r="AS71" s="1000"/>
      <c r="AT71" s="1000"/>
      <c r="AU71" s="1000">
        <v>52</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535</v>
      </c>
      <c r="C72" s="1004"/>
      <c r="D72" s="1004"/>
      <c r="E72" s="1004"/>
      <c r="F72" s="1004"/>
      <c r="G72" s="1004"/>
      <c r="H72" s="1004"/>
      <c r="I72" s="1004"/>
      <c r="J72" s="1004"/>
      <c r="K72" s="1004"/>
      <c r="L72" s="1004"/>
      <c r="M72" s="1004"/>
      <c r="N72" s="1004"/>
      <c r="O72" s="1004"/>
      <c r="P72" s="1005"/>
      <c r="Q72" s="1006">
        <v>415</v>
      </c>
      <c r="R72" s="1000"/>
      <c r="S72" s="1000"/>
      <c r="T72" s="1000"/>
      <c r="U72" s="1000"/>
      <c r="V72" s="1000">
        <v>372</v>
      </c>
      <c r="W72" s="1000"/>
      <c r="X72" s="1000"/>
      <c r="Y72" s="1000"/>
      <c r="Z72" s="1000"/>
      <c r="AA72" s="1000">
        <v>43</v>
      </c>
      <c r="AB72" s="1000"/>
      <c r="AC72" s="1000"/>
      <c r="AD72" s="1000"/>
      <c r="AE72" s="1000"/>
      <c r="AF72" s="1000">
        <v>317</v>
      </c>
      <c r="AG72" s="1000"/>
      <c r="AH72" s="1000"/>
      <c r="AI72" s="1000"/>
      <c r="AJ72" s="1000"/>
      <c r="AK72" s="1000" t="s">
        <v>541</v>
      </c>
      <c r="AL72" s="1000"/>
      <c r="AM72" s="1000"/>
      <c r="AN72" s="1000"/>
      <c r="AO72" s="1000"/>
      <c r="AP72" s="1000">
        <v>520</v>
      </c>
      <c r="AQ72" s="1000"/>
      <c r="AR72" s="1000"/>
      <c r="AS72" s="1000"/>
      <c r="AT72" s="1000"/>
      <c r="AU72" s="1000" t="s">
        <v>541</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536</v>
      </c>
      <c r="C73" s="1004"/>
      <c r="D73" s="1004"/>
      <c r="E73" s="1004"/>
      <c r="F73" s="1004"/>
      <c r="G73" s="1004"/>
      <c r="H73" s="1004"/>
      <c r="I73" s="1004"/>
      <c r="J73" s="1004"/>
      <c r="K73" s="1004"/>
      <c r="L73" s="1004"/>
      <c r="M73" s="1004"/>
      <c r="N73" s="1004"/>
      <c r="O73" s="1004"/>
      <c r="P73" s="1005"/>
      <c r="Q73" s="1006">
        <v>270</v>
      </c>
      <c r="R73" s="1000"/>
      <c r="S73" s="1000"/>
      <c r="T73" s="1000"/>
      <c r="U73" s="1000"/>
      <c r="V73" s="1000">
        <v>262</v>
      </c>
      <c r="W73" s="1000"/>
      <c r="X73" s="1000"/>
      <c r="Y73" s="1000"/>
      <c r="Z73" s="1000"/>
      <c r="AA73" s="1000">
        <v>8</v>
      </c>
      <c r="AB73" s="1000"/>
      <c r="AC73" s="1000"/>
      <c r="AD73" s="1000"/>
      <c r="AE73" s="1000"/>
      <c r="AF73" s="1000">
        <v>8</v>
      </c>
      <c r="AG73" s="1000"/>
      <c r="AH73" s="1000"/>
      <c r="AI73" s="1000"/>
      <c r="AJ73" s="1000"/>
      <c r="AK73" s="1000" t="s">
        <v>541</v>
      </c>
      <c r="AL73" s="1000"/>
      <c r="AM73" s="1000"/>
      <c r="AN73" s="1000"/>
      <c r="AO73" s="1000"/>
      <c r="AP73" s="1000" t="s">
        <v>541</v>
      </c>
      <c r="AQ73" s="1000"/>
      <c r="AR73" s="1000"/>
      <c r="AS73" s="1000"/>
      <c r="AT73" s="1000"/>
      <c r="AU73" s="1000" t="s">
        <v>541</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537</v>
      </c>
      <c r="C74" s="1004"/>
      <c r="D74" s="1004"/>
      <c r="E74" s="1004"/>
      <c r="F74" s="1004"/>
      <c r="G74" s="1004"/>
      <c r="H74" s="1004"/>
      <c r="I74" s="1004"/>
      <c r="J74" s="1004"/>
      <c r="K74" s="1004"/>
      <c r="L74" s="1004"/>
      <c r="M74" s="1004"/>
      <c r="N74" s="1004"/>
      <c r="O74" s="1004"/>
      <c r="P74" s="1005"/>
      <c r="Q74" s="1006">
        <v>287515</v>
      </c>
      <c r="R74" s="1000"/>
      <c r="S74" s="1000"/>
      <c r="T74" s="1000"/>
      <c r="U74" s="1000"/>
      <c r="V74" s="1000">
        <v>274140</v>
      </c>
      <c r="W74" s="1000"/>
      <c r="X74" s="1000"/>
      <c r="Y74" s="1000"/>
      <c r="Z74" s="1000"/>
      <c r="AA74" s="1000">
        <v>13375</v>
      </c>
      <c r="AB74" s="1000"/>
      <c r="AC74" s="1000"/>
      <c r="AD74" s="1000"/>
      <c r="AE74" s="1000"/>
      <c r="AF74" s="1000">
        <v>13375</v>
      </c>
      <c r="AG74" s="1000"/>
      <c r="AH74" s="1000"/>
      <c r="AI74" s="1000"/>
      <c r="AJ74" s="1000"/>
      <c r="AK74" s="1000" t="s">
        <v>541</v>
      </c>
      <c r="AL74" s="1000"/>
      <c r="AM74" s="1000"/>
      <c r="AN74" s="1000"/>
      <c r="AO74" s="1000"/>
      <c r="AP74" s="1000" t="s">
        <v>541</v>
      </c>
      <c r="AQ74" s="1000"/>
      <c r="AR74" s="1000"/>
      <c r="AS74" s="1000"/>
      <c r="AT74" s="1000"/>
      <c r="AU74" s="1000" t="s">
        <v>541</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367</v>
      </c>
      <c r="B88" s="973" t="s">
        <v>390</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15767</v>
      </c>
      <c r="AG88" s="988"/>
      <c r="AH88" s="988"/>
      <c r="AI88" s="988"/>
      <c r="AJ88" s="988"/>
      <c r="AK88" s="992"/>
      <c r="AL88" s="992"/>
      <c r="AM88" s="992"/>
      <c r="AN88" s="992"/>
      <c r="AO88" s="992"/>
      <c r="AP88" s="988">
        <v>1440</v>
      </c>
      <c r="AQ88" s="988"/>
      <c r="AR88" s="988"/>
      <c r="AS88" s="988"/>
      <c r="AT88" s="988"/>
      <c r="AU88" s="988">
        <v>279</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391</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20</v>
      </c>
      <c r="CS102" s="980"/>
      <c r="CT102" s="980"/>
      <c r="CU102" s="980"/>
      <c r="CV102" s="981"/>
      <c r="CW102" s="979" t="s">
        <v>545</v>
      </c>
      <c r="CX102" s="980"/>
      <c r="CY102" s="980"/>
      <c r="CZ102" s="980"/>
      <c r="DA102" s="981"/>
      <c r="DB102" s="979" t="s">
        <v>545</v>
      </c>
      <c r="DC102" s="980"/>
      <c r="DD102" s="980"/>
      <c r="DE102" s="980"/>
      <c r="DF102" s="981"/>
      <c r="DG102" s="979" t="s">
        <v>546</v>
      </c>
      <c r="DH102" s="980"/>
      <c r="DI102" s="980"/>
      <c r="DJ102" s="980"/>
      <c r="DK102" s="981"/>
      <c r="DL102" s="979" t="s">
        <v>545</v>
      </c>
      <c r="DM102" s="980"/>
      <c r="DN102" s="980"/>
      <c r="DO102" s="980"/>
      <c r="DP102" s="981"/>
      <c r="DQ102" s="979" t="s">
        <v>545</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398</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399</v>
      </c>
      <c r="AB109" s="923"/>
      <c r="AC109" s="923"/>
      <c r="AD109" s="923"/>
      <c r="AE109" s="924"/>
      <c r="AF109" s="925" t="s">
        <v>287</v>
      </c>
      <c r="AG109" s="923"/>
      <c r="AH109" s="923"/>
      <c r="AI109" s="923"/>
      <c r="AJ109" s="924"/>
      <c r="AK109" s="925" t="s">
        <v>286</v>
      </c>
      <c r="AL109" s="923"/>
      <c r="AM109" s="923"/>
      <c r="AN109" s="923"/>
      <c r="AO109" s="924"/>
      <c r="AP109" s="925" t="s">
        <v>400</v>
      </c>
      <c r="AQ109" s="923"/>
      <c r="AR109" s="923"/>
      <c r="AS109" s="923"/>
      <c r="AT109" s="954"/>
      <c r="AU109" s="922" t="s">
        <v>398</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399</v>
      </c>
      <c r="BR109" s="923"/>
      <c r="BS109" s="923"/>
      <c r="BT109" s="923"/>
      <c r="BU109" s="924"/>
      <c r="BV109" s="925" t="s">
        <v>287</v>
      </c>
      <c r="BW109" s="923"/>
      <c r="BX109" s="923"/>
      <c r="BY109" s="923"/>
      <c r="BZ109" s="924"/>
      <c r="CA109" s="925" t="s">
        <v>286</v>
      </c>
      <c r="CB109" s="923"/>
      <c r="CC109" s="923"/>
      <c r="CD109" s="923"/>
      <c r="CE109" s="924"/>
      <c r="CF109" s="961" t="s">
        <v>400</v>
      </c>
      <c r="CG109" s="961"/>
      <c r="CH109" s="961"/>
      <c r="CI109" s="961"/>
      <c r="CJ109" s="961"/>
      <c r="CK109" s="925" t="s">
        <v>401</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399</v>
      </c>
      <c r="DH109" s="923"/>
      <c r="DI109" s="923"/>
      <c r="DJ109" s="923"/>
      <c r="DK109" s="924"/>
      <c r="DL109" s="925" t="s">
        <v>287</v>
      </c>
      <c r="DM109" s="923"/>
      <c r="DN109" s="923"/>
      <c r="DO109" s="923"/>
      <c r="DP109" s="924"/>
      <c r="DQ109" s="925" t="s">
        <v>286</v>
      </c>
      <c r="DR109" s="923"/>
      <c r="DS109" s="923"/>
      <c r="DT109" s="923"/>
      <c r="DU109" s="924"/>
      <c r="DV109" s="925" t="s">
        <v>400</v>
      </c>
      <c r="DW109" s="923"/>
      <c r="DX109" s="923"/>
      <c r="DY109" s="923"/>
      <c r="DZ109" s="954"/>
    </row>
    <row r="110" spans="1:131" s="199" customFormat="1" ht="26.25" customHeight="1">
      <c r="A110" s="825" t="s">
        <v>402</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541223</v>
      </c>
      <c r="AB110" s="916"/>
      <c r="AC110" s="916"/>
      <c r="AD110" s="916"/>
      <c r="AE110" s="917"/>
      <c r="AF110" s="918">
        <v>602590</v>
      </c>
      <c r="AG110" s="916"/>
      <c r="AH110" s="916"/>
      <c r="AI110" s="916"/>
      <c r="AJ110" s="917"/>
      <c r="AK110" s="918">
        <v>696070</v>
      </c>
      <c r="AL110" s="916"/>
      <c r="AM110" s="916"/>
      <c r="AN110" s="916"/>
      <c r="AO110" s="917"/>
      <c r="AP110" s="919">
        <v>20.6</v>
      </c>
      <c r="AQ110" s="920"/>
      <c r="AR110" s="920"/>
      <c r="AS110" s="920"/>
      <c r="AT110" s="921"/>
      <c r="AU110" s="955" t="s">
        <v>61</v>
      </c>
      <c r="AV110" s="956"/>
      <c r="AW110" s="956"/>
      <c r="AX110" s="956"/>
      <c r="AY110" s="956"/>
      <c r="AZ110" s="881" t="s">
        <v>403</v>
      </c>
      <c r="BA110" s="826"/>
      <c r="BB110" s="826"/>
      <c r="BC110" s="826"/>
      <c r="BD110" s="826"/>
      <c r="BE110" s="826"/>
      <c r="BF110" s="826"/>
      <c r="BG110" s="826"/>
      <c r="BH110" s="826"/>
      <c r="BI110" s="826"/>
      <c r="BJ110" s="826"/>
      <c r="BK110" s="826"/>
      <c r="BL110" s="826"/>
      <c r="BM110" s="826"/>
      <c r="BN110" s="826"/>
      <c r="BO110" s="826"/>
      <c r="BP110" s="827"/>
      <c r="BQ110" s="882">
        <v>6151378</v>
      </c>
      <c r="BR110" s="863"/>
      <c r="BS110" s="863"/>
      <c r="BT110" s="863"/>
      <c r="BU110" s="863"/>
      <c r="BV110" s="863">
        <v>6409681</v>
      </c>
      <c r="BW110" s="863"/>
      <c r="BX110" s="863"/>
      <c r="BY110" s="863"/>
      <c r="BZ110" s="863"/>
      <c r="CA110" s="863">
        <v>6438398</v>
      </c>
      <c r="CB110" s="863"/>
      <c r="CC110" s="863"/>
      <c r="CD110" s="863"/>
      <c r="CE110" s="863"/>
      <c r="CF110" s="887">
        <v>190.1</v>
      </c>
      <c r="CG110" s="888"/>
      <c r="CH110" s="888"/>
      <c r="CI110" s="888"/>
      <c r="CJ110" s="888"/>
      <c r="CK110" s="951" t="s">
        <v>404</v>
      </c>
      <c r="CL110" s="837"/>
      <c r="CM110" s="912" t="s">
        <v>405</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c r="A111" s="792" t="s">
        <v>406</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407</v>
      </c>
      <c r="BA111" s="768"/>
      <c r="BB111" s="768"/>
      <c r="BC111" s="768"/>
      <c r="BD111" s="768"/>
      <c r="BE111" s="768"/>
      <c r="BF111" s="768"/>
      <c r="BG111" s="768"/>
      <c r="BH111" s="768"/>
      <c r="BI111" s="768"/>
      <c r="BJ111" s="768"/>
      <c r="BK111" s="768"/>
      <c r="BL111" s="768"/>
      <c r="BM111" s="768"/>
      <c r="BN111" s="768"/>
      <c r="BO111" s="768"/>
      <c r="BP111" s="769"/>
      <c r="BQ111" s="834" t="s">
        <v>111</v>
      </c>
      <c r="BR111" s="835"/>
      <c r="BS111" s="835"/>
      <c r="BT111" s="835"/>
      <c r="BU111" s="835"/>
      <c r="BV111" s="835" t="s">
        <v>111</v>
      </c>
      <c r="BW111" s="835"/>
      <c r="BX111" s="835"/>
      <c r="BY111" s="835"/>
      <c r="BZ111" s="835"/>
      <c r="CA111" s="835" t="s">
        <v>111</v>
      </c>
      <c r="CB111" s="835"/>
      <c r="CC111" s="835"/>
      <c r="CD111" s="835"/>
      <c r="CE111" s="835"/>
      <c r="CF111" s="896" t="s">
        <v>111</v>
      </c>
      <c r="CG111" s="897"/>
      <c r="CH111" s="897"/>
      <c r="CI111" s="897"/>
      <c r="CJ111" s="897"/>
      <c r="CK111" s="952"/>
      <c r="CL111" s="839"/>
      <c r="CM111" s="842" t="s">
        <v>408</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c r="A112" s="937" t="s">
        <v>409</v>
      </c>
      <c r="B112" s="938"/>
      <c r="C112" s="768" t="s">
        <v>410</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411</v>
      </c>
      <c r="BA112" s="768"/>
      <c r="BB112" s="768"/>
      <c r="BC112" s="768"/>
      <c r="BD112" s="768"/>
      <c r="BE112" s="768"/>
      <c r="BF112" s="768"/>
      <c r="BG112" s="768"/>
      <c r="BH112" s="768"/>
      <c r="BI112" s="768"/>
      <c r="BJ112" s="768"/>
      <c r="BK112" s="768"/>
      <c r="BL112" s="768"/>
      <c r="BM112" s="768"/>
      <c r="BN112" s="768"/>
      <c r="BO112" s="768"/>
      <c r="BP112" s="769"/>
      <c r="BQ112" s="834">
        <v>3628226</v>
      </c>
      <c r="BR112" s="835"/>
      <c r="BS112" s="835"/>
      <c r="BT112" s="835"/>
      <c r="BU112" s="835"/>
      <c r="BV112" s="835">
        <v>3443224</v>
      </c>
      <c r="BW112" s="835"/>
      <c r="BX112" s="835"/>
      <c r="BY112" s="835"/>
      <c r="BZ112" s="835"/>
      <c r="CA112" s="835">
        <v>3362202</v>
      </c>
      <c r="CB112" s="835"/>
      <c r="CC112" s="835"/>
      <c r="CD112" s="835"/>
      <c r="CE112" s="835"/>
      <c r="CF112" s="896">
        <v>99.3</v>
      </c>
      <c r="CG112" s="897"/>
      <c r="CH112" s="897"/>
      <c r="CI112" s="897"/>
      <c r="CJ112" s="897"/>
      <c r="CK112" s="952"/>
      <c r="CL112" s="839"/>
      <c r="CM112" s="842" t="s">
        <v>412</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c r="A113" s="939"/>
      <c r="B113" s="940"/>
      <c r="C113" s="768" t="s">
        <v>413</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250713</v>
      </c>
      <c r="AB113" s="944"/>
      <c r="AC113" s="944"/>
      <c r="AD113" s="944"/>
      <c r="AE113" s="945"/>
      <c r="AF113" s="946">
        <v>242992</v>
      </c>
      <c r="AG113" s="944"/>
      <c r="AH113" s="944"/>
      <c r="AI113" s="944"/>
      <c r="AJ113" s="945"/>
      <c r="AK113" s="946">
        <v>247548</v>
      </c>
      <c r="AL113" s="944"/>
      <c r="AM113" s="944"/>
      <c r="AN113" s="944"/>
      <c r="AO113" s="945"/>
      <c r="AP113" s="947">
        <v>7.3</v>
      </c>
      <c r="AQ113" s="948"/>
      <c r="AR113" s="948"/>
      <c r="AS113" s="948"/>
      <c r="AT113" s="949"/>
      <c r="AU113" s="957"/>
      <c r="AV113" s="958"/>
      <c r="AW113" s="958"/>
      <c r="AX113" s="958"/>
      <c r="AY113" s="958"/>
      <c r="AZ113" s="833" t="s">
        <v>414</v>
      </c>
      <c r="BA113" s="768"/>
      <c r="BB113" s="768"/>
      <c r="BC113" s="768"/>
      <c r="BD113" s="768"/>
      <c r="BE113" s="768"/>
      <c r="BF113" s="768"/>
      <c r="BG113" s="768"/>
      <c r="BH113" s="768"/>
      <c r="BI113" s="768"/>
      <c r="BJ113" s="768"/>
      <c r="BK113" s="768"/>
      <c r="BL113" s="768"/>
      <c r="BM113" s="768"/>
      <c r="BN113" s="768"/>
      <c r="BO113" s="768"/>
      <c r="BP113" s="769"/>
      <c r="BQ113" s="834">
        <v>461556</v>
      </c>
      <c r="BR113" s="835"/>
      <c r="BS113" s="835"/>
      <c r="BT113" s="835"/>
      <c r="BU113" s="835"/>
      <c r="BV113" s="835">
        <v>341704</v>
      </c>
      <c r="BW113" s="835"/>
      <c r="BX113" s="835"/>
      <c r="BY113" s="835"/>
      <c r="BZ113" s="835"/>
      <c r="CA113" s="835">
        <v>278835</v>
      </c>
      <c r="CB113" s="835"/>
      <c r="CC113" s="835"/>
      <c r="CD113" s="835"/>
      <c r="CE113" s="835"/>
      <c r="CF113" s="896">
        <v>8.1999999999999993</v>
      </c>
      <c r="CG113" s="897"/>
      <c r="CH113" s="897"/>
      <c r="CI113" s="897"/>
      <c r="CJ113" s="897"/>
      <c r="CK113" s="952"/>
      <c r="CL113" s="839"/>
      <c r="CM113" s="842" t="s">
        <v>415</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c r="A114" s="939"/>
      <c r="B114" s="940"/>
      <c r="C114" s="768" t="s">
        <v>416</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146031</v>
      </c>
      <c r="AB114" s="798"/>
      <c r="AC114" s="798"/>
      <c r="AD114" s="798"/>
      <c r="AE114" s="799"/>
      <c r="AF114" s="800">
        <v>145743</v>
      </c>
      <c r="AG114" s="798"/>
      <c r="AH114" s="798"/>
      <c r="AI114" s="798"/>
      <c r="AJ114" s="799"/>
      <c r="AK114" s="800">
        <v>49580</v>
      </c>
      <c r="AL114" s="798"/>
      <c r="AM114" s="798"/>
      <c r="AN114" s="798"/>
      <c r="AO114" s="799"/>
      <c r="AP114" s="845">
        <v>1.5</v>
      </c>
      <c r="AQ114" s="846"/>
      <c r="AR114" s="846"/>
      <c r="AS114" s="846"/>
      <c r="AT114" s="847"/>
      <c r="AU114" s="957"/>
      <c r="AV114" s="958"/>
      <c r="AW114" s="958"/>
      <c r="AX114" s="958"/>
      <c r="AY114" s="958"/>
      <c r="AZ114" s="833" t="s">
        <v>417</v>
      </c>
      <c r="BA114" s="768"/>
      <c r="BB114" s="768"/>
      <c r="BC114" s="768"/>
      <c r="BD114" s="768"/>
      <c r="BE114" s="768"/>
      <c r="BF114" s="768"/>
      <c r="BG114" s="768"/>
      <c r="BH114" s="768"/>
      <c r="BI114" s="768"/>
      <c r="BJ114" s="768"/>
      <c r="BK114" s="768"/>
      <c r="BL114" s="768"/>
      <c r="BM114" s="768"/>
      <c r="BN114" s="768"/>
      <c r="BO114" s="768"/>
      <c r="BP114" s="769"/>
      <c r="BQ114" s="834">
        <v>1075780</v>
      </c>
      <c r="BR114" s="835"/>
      <c r="BS114" s="835"/>
      <c r="BT114" s="835"/>
      <c r="BU114" s="835"/>
      <c r="BV114" s="835">
        <v>1039962</v>
      </c>
      <c r="BW114" s="835"/>
      <c r="BX114" s="835"/>
      <c r="BY114" s="835"/>
      <c r="BZ114" s="835"/>
      <c r="CA114" s="835">
        <v>885670</v>
      </c>
      <c r="CB114" s="835"/>
      <c r="CC114" s="835"/>
      <c r="CD114" s="835"/>
      <c r="CE114" s="835"/>
      <c r="CF114" s="896">
        <v>26.1</v>
      </c>
      <c r="CG114" s="897"/>
      <c r="CH114" s="897"/>
      <c r="CI114" s="897"/>
      <c r="CJ114" s="897"/>
      <c r="CK114" s="952"/>
      <c r="CL114" s="839"/>
      <c r="CM114" s="842" t="s">
        <v>418</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c r="A115" s="939"/>
      <c r="B115" s="940"/>
      <c r="C115" s="768" t="s">
        <v>419</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18951</v>
      </c>
      <c r="AB115" s="944"/>
      <c r="AC115" s="944"/>
      <c r="AD115" s="944"/>
      <c r="AE115" s="945"/>
      <c r="AF115" s="946">
        <v>6602</v>
      </c>
      <c r="AG115" s="944"/>
      <c r="AH115" s="944"/>
      <c r="AI115" s="944"/>
      <c r="AJ115" s="945"/>
      <c r="AK115" s="946">
        <v>3755</v>
      </c>
      <c r="AL115" s="944"/>
      <c r="AM115" s="944"/>
      <c r="AN115" s="944"/>
      <c r="AO115" s="945"/>
      <c r="AP115" s="947">
        <v>0.1</v>
      </c>
      <c r="AQ115" s="948"/>
      <c r="AR115" s="948"/>
      <c r="AS115" s="948"/>
      <c r="AT115" s="949"/>
      <c r="AU115" s="957"/>
      <c r="AV115" s="958"/>
      <c r="AW115" s="958"/>
      <c r="AX115" s="958"/>
      <c r="AY115" s="958"/>
      <c r="AZ115" s="833" t="s">
        <v>420</v>
      </c>
      <c r="BA115" s="768"/>
      <c r="BB115" s="768"/>
      <c r="BC115" s="768"/>
      <c r="BD115" s="768"/>
      <c r="BE115" s="768"/>
      <c r="BF115" s="768"/>
      <c r="BG115" s="768"/>
      <c r="BH115" s="768"/>
      <c r="BI115" s="768"/>
      <c r="BJ115" s="768"/>
      <c r="BK115" s="768"/>
      <c r="BL115" s="768"/>
      <c r="BM115" s="768"/>
      <c r="BN115" s="768"/>
      <c r="BO115" s="768"/>
      <c r="BP115" s="769"/>
      <c r="BQ115" s="834" t="s">
        <v>111</v>
      </c>
      <c r="BR115" s="835"/>
      <c r="BS115" s="835"/>
      <c r="BT115" s="835"/>
      <c r="BU115" s="835"/>
      <c r="BV115" s="835" t="s">
        <v>111</v>
      </c>
      <c r="BW115" s="835"/>
      <c r="BX115" s="835"/>
      <c r="BY115" s="835"/>
      <c r="BZ115" s="835"/>
      <c r="CA115" s="835" t="s">
        <v>111</v>
      </c>
      <c r="CB115" s="835"/>
      <c r="CC115" s="835"/>
      <c r="CD115" s="835"/>
      <c r="CE115" s="835"/>
      <c r="CF115" s="896" t="s">
        <v>111</v>
      </c>
      <c r="CG115" s="897"/>
      <c r="CH115" s="897"/>
      <c r="CI115" s="897"/>
      <c r="CJ115" s="897"/>
      <c r="CK115" s="952"/>
      <c r="CL115" s="839"/>
      <c r="CM115" s="833" t="s">
        <v>421</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c r="A116" s="941"/>
      <c r="B116" s="942"/>
      <c r="C116" s="901" t="s">
        <v>422</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111</v>
      </c>
      <c r="AB116" s="798"/>
      <c r="AC116" s="798"/>
      <c r="AD116" s="798"/>
      <c r="AE116" s="799"/>
      <c r="AF116" s="800" t="s">
        <v>111</v>
      </c>
      <c r="AG116" s="798"/>
      <c r="AH116" s="798"/>
      <c r="AI116" s="798"/>
      <c r="AJ116" s="799"/>
      <c r="AK116" s="800" t="s">
        <v>111</v>
      </c>
      <c r="AL116" s="798"/>
      <c r="AM116" s="798"/>
      <c r="AN116" s="798"/>
      <c r="AO116" s="799"/>
      <c r="AP116" s="845" t="s">
        <v>111</v>
      </c>
      <c r="AQ116" s="846"/>
      <c r="AR116" s="846"/>
      <c r="AS116" s="846"/>
      <c r="AT116" s="847"/>
      <c r="AU116" s="957"/>
      <c r="AV116" s="958"/>
      <c r="AW116" s="958"/>
      <c r="AX116" s="958"/>
      <c r="AY116" s="958"/>
      <c r="AZ116" s="884" t="s">
        <v>423</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424</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425</v>
      </c>
      <c r="Z117" s="924"/>
      <c r="AA117" s="929">
        <v>956918</v>
      </c>
      <c r="AB117" s="930"/>
      <c r="AC117" s="930"/>
      <c r="AD117" s="930"/>
      <c r="AE117" s="931"/>
      <c r="AF117" s="932">
        <v>997927</v>
      </c>
      <c r="AG117" s="930"/>
      <c r="AH117" s="930"/>
      <c r="AI117" s="930"/>
      <c r="AJ117" s="931"/>
      <c r="AK117" s="932">
        <v>996953</v>
      </c>
      <c r="AL117" s="930"/>
      <c r="AM117" s="930"/>
      <c r="AN117" s="930"/>
      <c r="AO117" s="931"/>
      <c r="AP117" s="933"/>
      <c r="AQ117" s="934"/>
      <c r="AR117" s="934"/>
      <c r="AS117" s="934"/>
      <c r="AT117" s="935"/>
      <c r="AU117" s="957"/>
      <c r="AV117" s="958"/>
      <c r="AW117" s="958"/>
      <c r="AX117" s="958"/>
      <c r="AY117" s="958"/>
      <c r="AZ117" s="884" t="s">
        <v>426</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427</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c r="A118" s="922" t="s">
        <v>401</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399</v>
      </c>
      <c r="AB118" s="923"/>
      <c r="AC118" s="923"/>
      <c r="AD118" s="923"/>
      <c r="AE118" s="924"/>
      <c r="AF118" s="925" t="s">
        <v>287</v>
      </c>
      <c r="AG118" s="923"/>
      <c r="AH118" s="923"/>
      <c r="AI118" s="923"/>
      <c r="AJ118" s="924"/>
      <c r="AK118" s="925" t="s">
        <v>286</v>
      </c>
      <c r="AL118" s="923"/>
      <c r="AM118" s="923"/>
      <c r="AN118" s="923"/>
      <c r="AO118" s="924"/>
      <c r="AP118" s="926" t="s">
        <v>400</v>
      </c>
      <c r="AQ118" s="927"/>
      <c r="AR118" s="927"/>
      <c r="AS118" s="927"/>
      <c r="AT118" s="928"/>
      <c r="AU118" s="957"/>
      <c r="AV118" s="958"/>
      <c r="AW118" s="958"/>
      <c r="AX118" s="958"/>
      <c r="AY118" s="958"/>
      <c r="AZ118" s="900" t="s">
        <v>428</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429</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c r="A119" s="836" t="s">
        <v>404</v>
      </c>
      <c r="B119" s="837"/>
      <c r="C119" s="912" t="s">
        <v>405</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430</v>
      </c>
      <c r="BP119" s="899"/>
      <c r="BQ119" s="903">
        <v>11316940</v>
      </c>
      <c r="BR119" s="866"/>
      <c r="BS119" s="866"/>
      <c r="BT119" s="866"/>
      <c r="BU119" s="866"/>
      <c r="BV119" s="866">
        <v>11234571</v>
      </c>
      <c r="BW119" s="866"/>
      <c r="BX119" s="866"/>
      <c r="BY119" s="866"/>
      <c r="BZ119" s="866"/>
      <c r="CA119" s="866">
        <v>10965105</v>
      </c>
      <c r="CB119" s="866"/>
      <c r="CC119" s="866"/>
      <c r="CD119" s="866"/>
      <c r="CE119" s="866"/>
      <c r="CF119" s="764"/>
      <c r="CG119" s="765"/>
      <c r="CH119" s="765"/>
      <c r="CI119" s="765"/>
      <c r="CJ119" s="855"/>
      <c r="CK119" s="953"/>
      <c r="CL119" s="841"/>
      <c r="CM119" s="859" t="s">
        <v>431</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c r="A120" s="838"/>
      <c r="B120" s="839"/>
      <c r="C120" s="842" t="s">
        <v>408</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432</v>
      </c>
      <c r="AV120" s="905"/>
      <c r="AW120" s="905"/>
      <c r="AX120" s="905"/>
      <c r="AY120" s="906"/>
      <c r="AZ120" s="881" t="s">
        <v>433</v>
      </c>
      <c r="BA120" s="826"/>
      <c r="BB120" s="826"/>
      <c r="BC120" s="826"/>
      <c r="BD120" s="826"/>
      <c r="BE120" s="826"/>
      <c r="BF120" s="826"/>
      <c r="BG120" s="826"/>
      <c r="BH120" s="826"/>
      <c r="BI120" s="826"/>
      <c r="BJ120" s="826"/>
      <c r="BK120" s="826"/>
      <c r="BL120" s="826"/>
      <c r="BM120" s="826"/>
      <c r="BN120" s="826"/>
      <c r="BO120" s="826"/>
      <c r="BP120" s="827"/>
      <c r="BQ120" s="882">
        <v>2719632</v>
      </c>
      <c r="BR120" s="863"/>
      <c r="BS120" s="863"/>
      <c r="BT120" s="863"/>
      <c r="BU120" s="863"/>
      <c r="BV120" s="863">
        <v>2940448</v>
      </c>
      <c r="BW120" s="863"/>
      <c r="BX120" s="863"/>
      <c r="BY120" s="863"/>
      <c r="BZ120" s="863"/>
      <c r="CA120" s="863">
        <v>2696343</v>
      </c>
      <c r="CB120" s="863"/>
      <c r="CC120" s="863"/>
      <c r="CD120" s="863"/>
      <c r="CE120" s="863"/>
      <c r="CF120" s="887">
        <v>79.599999999999994</v>
      </c>
      <c r="CG120" s="888"/>
      <c r="CH120" s="888"/>
      <c r="CI120" s="888"/>
      <c r="CJ120" s="888"/>
      <c r="CK120" s="889" t="s">
        <v>434</v>
      </c>
      <c r="CL120" s="873"/>
      <c r="CM120" s="873"/>
      <c r="CN120" s="873"/>
      <c r="CO120" s="874"/>
      <c r="CP120" s="893" t="s">
        <v>382</v>
      </c>
      <c r="CQ120" s="894"/>
      <c r="CR120" s="894"/>
      <c r="CS120" s="894"/>
      <c r="CT120" s="894"/>
      <c r="CU120" s="894"/>
      <c r="CV120" s="894"/>
      <c r="CW120" s="894"/>
      <c r="CX120" s="894"/>
      <c r="CY120" s="894"/>
      <c r="CZ120" s="894"/>
      <c r="DA120" s="894"/>
      <c r="DB120" s="894"/>
      <c r="DC120" s="894"/>
      <c r="DD120" s="894"/>
      <c r="DE120" s="894"/>
      <c r="DF120" s="895"/>
      <c r="DG120" s="882">
        <v>3606029</v>
      </c>
      <c r="DH120" s="863"/>
      <c r="DI120" s="863"/>
      <c r="DJ120" s="863"/>
      <c r="DK120" s="863"/>
      <c r="DL120" s="863">
        <v>3429955</v>
      </c>
      <c r="DM120" s="863"/>
      <c r="DN120" s="863"/>
      <c r="DO120" s="863"/>
      <c r="DP120" s="863"/>
      <c r="DQ120" s="863">
        <v>3357860</v>
      </c>
      <c r="DR120" s="863"/>
      <c r="DS120" s="863"/>
      <c r="DT120" s="863"/>
      <c r="DU120" s="863"/>
      <c r="DV120" s="864">
        <v>99.1</v>
      </c>
      <c r="DW120" s="864"/>
      <c r="DX120" s="864"/>
      <c r="DY120" s="864"/>
      <c r="DZ120" s="865"/>
    </row>
    <row r="121" spans="1:130" s="199" customFormat="1" ht="26.25" customHeight="1">
      <c r="A121" s="838"/>
      <c r="B121" s="839"/>
      <c r="C121" s="884" t="s">
        <v>435</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436</v>
      </c>
      <c r="BA121" s="768"/>
      <c r="BB121" s="768"/>
      <c r="BC121" s="768"/>
      <c r="BD121" s="768"/>
      <c r="BE121" s="768"/>
      <c r="BF121" s="768"/>
      <c r="BG121" s="768"/>
      <c r="BH121" s="768"/>
      <c r="BI121" s="768"/>
      <c r="BJ121" s="768"/>
      <c r="BK121" s="768"/>
      <c r="BL121" s="768"/>
      <c r="BM121" s="768"/>
      <c r="BN121" s="768"/>
      <c r="BO121" s="768"/>
      <c r="BP121" s="769"/>
      <c r="BQ121" s="834">
        <v>260881</v>
      </c>
      <c r="BR121" s="835"/>
      <c r="BS121" s="835"/>
      <c r="BT121" s="835"/>
      <c r="BU121" s="835"/>
      <c r="BV121" s="835">
        <v>250692</v>
      </c>
      <c r="BW121" s="835"/>
      <c r="BX121" s="835"/>
      <c r="BY121" s="835"/>
      <c r="BZ121" s="835"/>
      <c r="CA121" s="835">
        <v>228404</v>
      </c>
      <c r="CB121" s="835"/>
      <c r="CC121" s="835"/>
      <c r="CD121" s="835"/>
      <c r="CE121" s="835"/>
      <c r="CF121" s="896">
        <v>6.7</v>
      </c>
      <c r="CG121" s="897"/>
      <c r="CH121" s="897"/>
      <c r="CI121" s="897"/>
      <c r="CJ121" s="897"/>
      <c r="CK121" s="890"/>
      <c r="CL121" s="876"/>
      <c r="CM121" s="876"/>
      <c r="CN121" s="876"/>
      <c r="CO121" s="877"/>
      <c r="CP121" s="856" t="s">
        <v>384</v>
      </c>
      <c r="CQ121" s="857"/>
      <c r="CR121" s="857"/>
      <c r="CS121" s="857"/>
      <c r="CT121" s="857"/>
      <c r="CU121" s="857"/>
      <c r="CV121" s="857"/>
      <c r="CW121" s="857"/>
      <c r="CX121" s="857"/>
      <c r="CY121" s="857"/>
      <c r="CZ121" s="857"/>
      <c r="DA121" s="857"/>
      <c r="DB121" s="857"/>
      <c r="DC121" s="857"/>
      <c r="DD121" s="857"/>
      <c r="DE121" s="857"/>
      <c r="DF121" s="858"/>
      <c r="DG121" s="834">
        <v>22197</v>
      </c>
      <c r="DH121" s="835"/>
      <c r="DI121" s="835"/>
      <c r="DJ121" s="835"/>
      <c r="DK121" s="835"/>
      <c r="DL121" s="835">
        <v>13269</v>
      </c>
      <c r="DM121" s="835"/>
      <c r="DN121" s="835"/>
      <c r="DO121" s="835"/>
      <c r="DP121" s="835"/>
      <c r="DQ121" s="835">
        <v>4342</v>
      </c>
      <c r="DR121" s="835"/>
      <c r="DS121" s="835"/>
      <c r="DT121" s="835"/>
      <c r="DU121" s="835"/>
      <c r="DV121" s="812">
        <v>0.1</v>
      </c>
      <c r="DW121" s="812"/>
      <c r="DX121" s="812"/>
      <c r="DY121" s="812"/>
      <c r="DZ121" s="813"/>
    </row>
    <row r="122" spans="1:130" s="199" customFormat="1" ht="26.25" customHeight="1">
      <c r="A122" s="838"/>
      <c r="B122" s="839"/>
      <c r="C122" s="842" t="s">
        <v>418</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437</v>
      </c>
      <c r="BA122" s="901"/>
      <c r="BB122" s="901"/>
      <c r="BC122" s="901"/>
      <c r="BD122" s="901"/>
      <c r="BE122" s="901"/>
      <c r="BF122" s="901"/>
      <c r="BG122" s="901"/>
      <c r="BH122" s="901"/>
      <c r="BI122" s="901"/>
      <c r="BJ122" s="901"/>
      <c r="BK122" s="901"/>
      <c r="BL122" s="901"/>
      <c r="BM122" s="901"/>
      <c r="BN122" s="901"/>
      <c r="BO122" s="901"/>
      <c r="BP122" s="902"/>
      <c r="BQ122" s="903">
        <v>7292421</v>
      </c>
      <c r="BR122" s="866"/>
      <c r="BS122" s="866"/>
      <c r="BT122" s="866"/>
      <c r="BU122" s="866"/>
      <c r="BV122" s="866">
        <v>7346356</v>
      </c>
      <c r="BW122" s="866"/>
      <c r="BX122" s="866"/>
      <c r="BY122" s="866"/>
      <c r="BZ122" s="866"/>
      <c r="CA122" s="866">
        <v>7410288</v>
      </c>
      <c r="CB122" s="866"/>
      <c r="CC122" s="866"/>
      <c r="CD122" s="866"/>
      <c r="CE122" s="866"/>
      <c r="CF122" s="867">
        <v>218.8</v>
      </c>
      <c r="CG122" s="868"/>
      <c r="CH122" s="868"/>
      <c r="CI122" s="868"/>
      <c r="CJ122" s="868"/>
      <c r="CK122" s="890"/>
      <c r="CL122" s="876"/>
      <c r="CM122" s="876"/>
      <c r="CN122" s="876"/>
      <c r="CO122" s="877"/>
      <c r="CP122" s="856" t="s">
        <v>380</v>
      </c>
      <c r="CQ122" s="857"/>
      <c r="CR122" s="857"/>
      <c r="CS122" s="857"/>
      <c r="CT122" s="857"/>
      <c r="CU122" s="857"/>
      <c r="CV122" s="857"/>
      <c r="CW122" s="857"/>
      <c r="CX122" s="857"/>
      <c r="CY122" s="857"/>
      <c r="CZ122" s="857"/>
      <c r="DA122" s="857"/>
      <c r="DB122" s="857"/>
      <c r="DC122" s="857"/>
      <c r="DD122" s="857"/>
      <c r="DE122" s="857"/>
      <c r="DF122" s="858"/>
      <c r="DG122" s="834" t="s">
        <v>111</v>
      </c>
      <c r="DH122" s="835"/>
      <c r="DI122" s="835"/>
      <c r="DJ122" s="835"/>
      <c r="DK122" s="835"/>
      <c r="DL122" s="835" t="s">
        <v>111</v>
      </c>
      <c r="DM122" s="835"/>
      <c r="DN122" s="835"/>
      <c r="DO122" s="835"/>
      <c r="DP122" s="835"/>
      <c r="DQ122" s="835" t="s">
        <v>111</v>
      </c>
      <c r="DR122" s="835"/>
      <c r="DS122" s="835"/>
      <c r="DT122" s="835"/>
      <c r="DU122" s="835"/>
      <c r="DV122" s="812" t="s">
        <v>111</v>
      </c>
      <c r="DW122" s="812"/>
      <c r="DX122" s="812"/>
      <c r="DY122" s="812"/>
      <c r="DZ122" s="813"/>
    </row>
    <row r="123" spans="1:130" s="199" customFormat="1" ht="26.25" customHeight="1">
      <c r="A123" s="838"/>
      <c r="B123" s="839"/>
      <c r="C123" s="842" t="s">
        <v>424</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438</v>
      </c>
      <c r="BP123" s="899"/>
      <c r="BQ123" s="853">
        <v>10272934</v>
      </c>
      <c r="BR123" s="854"/>
      <c r="BS123" s="854"/>
      <c r="BT123" s="854"/>
      <c r="BU123" s="854"/>
      <c r="BV123" s="854">
        <v>10537496</v>
      </c>
      <c r="BW123" s="854"/>
      <c r="BX123" s="854"/>
      <c r="BY123" s="854"/>
      <c r="BZ123" s="854"/>
      <c r="CA123" s="854">
        <v>10335035</v>
      </c>
      <c r="CB123" s="854"/>
      <c r="CC123" s="854"/>
      <c r="CD123" s="854"/>
      <c r="CE123" s="854"/>
      <c r="CF123" s="764"/>
      <c r="CG123" s="765"/>
      <c r="CH123" s="765"/>
      <c r="CI123" s="765"/>
      <c r="CJ123" s="855"/>
      <c r="CK123" s="890"/>
      <c r="CL123" s="876"/>
      <c r="CM123" s="876"/>
      <c r="CN123" s="876"/>
      <c r="CO123" s="877"/>
      <c r="CP123" s="856" t="s">
        <v>381</v>
      </c>
      <c r="CQ123" s="857"/>
      <c r="CR123" s="857"/>
      <c r="CS123" s="857"/>
      <c r="CT123" s="857"/>
      <c r="CU123" s="857"/>
      <c r="CV123" s="857"/>
      <c r="CW123" s="857"/>
      <c r="CX123" s="857"/>
      <c r="CY123" s="857"/>
      <c r="CZ123" s="857"/>
      <c r="DA123" s="857"/>
      <c r="DB123" s="857"/>
      <c r="DC123" s="857"/>
      <c r="DD123" s="857"/>
      <c r="DE123" s="857"/>
      <c r="DF123" s="858"/>
      <c r="DG123" s="797" t="s">
        <v>111</v>
      </c>
      <c r="DH123" s="798"/>
      <c r="DI123" s="798"/>
      <c r="DJ123" s="798"/>
      <c r="DK123" s="799"/>
      <c r="DL123" s="800" t="s">
        <v>111</v>
      </c>
      <c r="DM123" s="798"/>
      <c r="DN123" s="798"/>
      <c r="DO123" s="798"/>
      <c r="DP123" s="799"/>
      <c r="DQ123" s="800" t="s">
        <v>111</v>
      </c>
      <c r="DR123" s="798"/>
      <c r="DS123" s="798"/>
      <c r="DT123" s="798"/>
      <c r="DU123" s="799"/>
      <c r="DV123" s="845" t="s">
        <v>111</v>
      </c>
      <c r="DW123" s="846"/>
      <c r="DX123" s="846"/>
      <c r="DY123" s="846"/>
      <c r="DZ123" s="847"/>
    </row>
    <row r="124" spans="1:130" s="199" customFormat="1" ht="26.25" customHeight="1" thickBot="1">
      <c r="A124" s="838"/>
      <c r="B124" s="839"/>
      <c r="C124" s="842" t="s">
        <v>427</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439</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30.9</v>
      </c>
      <c r="BR124" s="852"/>
      <c r="BS124" s="852"/>
      <c r="BT124" s="852"/>
      <c r="BU124" s="852"/>
      <c r="BV124" s="852">
        <v>20.100000000000001</v>
      </c>
      <c r="BW124" s="852"/>
      <c r="BX124" s="852"/>
      <c r="BY124" s="852"/>
      <c r="BZ124" s="852"/>
      <c r="CA124" s="852">
        <v>18.600000000000001</v>
      </c>
      <c r="CB124" s="852"/>
      <c r="CC124" s="852"/>
      <c r="CD124" s="852"/>
      <c r="CE124" s="852"/>
      <c r="CF124" s="742"/>
      <c r="CG124" s="743"/>
      <c r="CH124" s="743"/>
      <c r="CI124" s="743"/>
      <c r="CJ124" s="883"/>
      <c r="CK124" s="891"/>
      <c r="CL124" s="891"/>
      <c r="CM124" s="891"/>
      <c r="CN124" s="891"/>
      <c r="CO124" s="892"/>
      <c r="CP124" s="856" t="s">
        <v>440</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c r="A125" s="838"/>
      <c r="B125" s="839"/>
      <c r="C125" s="842" t="s">
        <v>429</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441</v>
      </c>
      <c r="CL125" s="873"/>
      <c r="CM125" s="873"/>
      <c r="CN125" s="873"/>
      <c r="CO125" s="874"/>
      <c r="CP125" s="881" t="s">
        <v>442</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c r="A126" s="838"/>
      <c r="B126" s="839"/>
      <c r="C126" s="842" t="s">
        <v>431</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16880</v>
      </c>
      <c r="AB126" s="798"/>
      <c r="AC126" s="798"/>
      <c r="AD126" s="798"/>
      <c r="AE126" s="799"/>
      <c r="AF126" s="800">
        <v>4672</v>
      </c>
      <c r="AG126" s="798"/>
      <c r="AH126" s="798"/>
      <c r="AI126" s="798"/>
      <c r="AJ126" s="799"/>
      <c r="AK126" s="800">
        <v>1765</v>
      </c>
      <c r="AL126" s="798"/>
      <c r="AM126" s="798"/>
      <c r="AN126" s="798"/>
      <c r="AO126" s="799"/>
      <c r="AP126" s="845">
        <v>0.1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443</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c r="A127" s="840"/>
      <c r="B127" s="841"/>
      <c r="C127" s="859" t="s">
        <v>444</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2071</v>
      </c>
      <c r="AB127" s="798"/>
      <c r="AC127" s="798"/>
      <c r="AD127" s="798"/>
      <c r="AE127" s="799"/>
      <c r="AF127" s="800">
        <v>1930</v>
      </c>
      <c r="AG127" s="798"/>
      <c r="AH127" s="798"/>
      <c r="AI127" s="798"/>
      <c r="AJ127" s="799"/>
      <c r="AK127" s="800">
        <v>1990</v>
      </c>
      <c r="AL127" s="798"/>
      <c r="AM127" s="798"/>
      <c r="AN127" s="798"/>
      <c r="AO127" s="799"/>
      <c r="AP127" s="845">
        <v>0.1</v>
      </c>
      <c r="AQ127" s="846"/>
      <c r="AR127" s="846"/>
      <c r="AS127" s="846"/>
      <c r="AT127" s="847"/>
      <c r="AU127" s="235"/>
      <c r="AV127" s="235"/>
      <c r="AW127" s="235"/>
      <c r="AX127" s="862" t="s">
        <v>445</v>
      </c>
      <c r="AY127" s="830"/>
      <c r="AZ127" s="830"/>
      <c r="BA127" s="830"/>
      <c r="BB127" s="830"/>
      <c r="BC127" s="830"/>
      <c r="BD127" s="830"/>
      <c r="BE127" s="831"/>
      <c r="BF127" s="829" t="s">
        <v>446</v>
      </c>
      <c r="BG127" s="830"/>
      <c r="BH127" s="830"/>
      <c r="BI127" s="830"/>
      <c r="BJ127" s="830"/>
      <c r="BK127" s="830"/>
      <c r="BL127" s="831"/>
      <c r="BM127" s="829" t="s">
        <v>447</v>
      </c>
      <c r="BN127" s="830"/>
      <c r="BO127" s="830"/>
      <c r="BP127" s="830"/>
      <c r="BQ127" s="830"/>
      <c r="BR127" s="830"/>
      <c r="BS127" s="831"/>
      <c r="BT127" s="829" t="s">
        <v>448</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449</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c r="A128" s="814" t="s">
        <v>450</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451</v>
      </c>
      <c r="X128" s="816"/>
      <c r="Y128" s="816"/>
      <c r="Z128" s="817"/>
      <c r="AA128" s="818">
        <v>36918</v>
      </c>
      <c r="AB128" s="819"/>
      <c r="AC128" s="819"/>
      <c r="AD128" s="819"/>
      <c r="AE128" s="820"/>
      <c r="AF128" s="821">
        <v>18723</v>
      </c>
      <c r="AG128" s="819"/>
      <c r="AH128" s="819"/>
      <c r="AI128" s="819"/>
      <c r="AJ128" s="820"/>
      <c r="AK128" s="821">
        <v>18444</v>
      </c>
      <c r="AL128" s="819"/>
      <c r="AM128" s="819"/>
      <c r="AN128" s="819"/>
      <c r="AO128" s="820"/>
      <c r="AP128" s="822"/>
      <c r="AQ128" s="823"/>
      <c r="AR128" s="823"/>
      <c r="AS128" s="823"/>
      <c r="AT128" s="824"/>
      <c r="AU128" s="235"/>
      <c r="AV128" s="235"/>
      <c r="AW128" s="235"/>
      <c r="AX128" s="825" t="s">
        <v>452</v>
      </c>
      <c r="AY128" s="826"/>
      <c r="AZ128" s="826"/>
      <c r="BA128" s="826"/>
      <c r="BB128" s="826"/>
      <c r="BC128" s="826"/>
      <c r="BD128" s="826"/>
      <c r="BE128" s="827"/>
      <c r="BF128" s="804" t="s">
        <v>111</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453</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454</v>
      </c>
      <c r="X129" s="795"/>
      <c r="Y129" s="795"/>
      <c r="Z129" s="796"/>
      <c r="AA129" s="797">
        <v>4062544</v>
      </c>
      <c r="AB129" s="798"/>
      <c r="AC129" s="798"/>
      <c r="AD129" s="798"/>
      <c r="AE129" s="799"/>
      <c r="AF129" s="800">
        <v>4184716</v>
      </c>
      <c r="AG129" s="798"/>
      <c r="AH129" s="798"/>
      <c r="AI129" s="798"/>
      <c r="AJ129" s="799"/>
      <c r="AK129" s="800">
        <v>4180473</v>
      </c>
      <c r="AL129" s="798"/>
      <c r="AM129" s="798"/>
      <c r="AN129" s="798"/>
      <c r="AO129" s="799"/>
      <c r="AP129" s="801"/>
      <c r="AQ129" s="802"/>
      <c r="AR129" s="802"/>
      <c r="AS129" s="802"/>
      <c r="AT129" s="803"/>
      <c r="AU129" s="237"/>
      <c r="AV129" s="237"/>
      <c r="AW129" s="237"/>
      <c r="AX129" s="767" t="s">
        <v>455</v>
      </c>
      <c r="AY129" s="768"/>
      <c r="AZ129" s="768"/>
      <c r="BA129" s="768"/>
      <c r="BB129" s="768"/>
      <c r="BC129" s="768"/>
      <c r="BD129" s="768"/>
      <c r="BE129" s="769"/>
      <c r="BF129" s="787" t="s">
        <v>111</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456</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457</v>
      </c>
      <c r="X130" s="795"/>
      <c r="Y130" s="795"/>
      <c r="Z130" s="796"/>
      <c r="AA130" s="797">
        <v>692490</v>
      </c>
      <c r="AB130" s="798"/>
      <c r="AC130" s="798"/>
      <c r="AD130" s="798"/>
      <c r="AE130" s="799"/>
      <c r="AF130" s="800">
        <v>732009</v>
      </c>
      <c r="AG130" s="798"/>
      <c r="AH130" s="798"/>
      <c r="AI130" s="798"/>
      <c r="AJ130" s="799"/>
      <c r="AK130" s="800">
        <v>793326</v>
      </c>
      <c r="AL130" s="798"/>
      <c r="AM130" s="798"/>
      <c r="AN130" s="798"/>
      <c r="AO130" s="799"/>
      <c r="AP130" s="801"/>
      <c r="AQ130" s="802"/>
      <c r="AR130" s="802"/>
      <c r="AS130" s="802"/>
      <c r="AT130" s="803"/>
      <c r="AU130" s="237"/>
      <c r="AV130" s="237"/>
      <c r="AW130" s="237"/>
      <c r="AX130" s="767" t="s">
        <v>458</v>
      </c>
      <c r="AY130" s="768"/>
      <c r="AZ130" s="768"/>
      <c r="BA130" s="768"/>
      <c r="BB130" s="768"/>
      <c r="BC130" s="768"/>
      <c r="BD130" s="768"/>
      <c r="BE130" s="769"/>
      <c r="BF130" s="770">
        <v>6.4</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459</v>
      </c>
      <c r="X131" s="778"/>
      <c r="Y131" s="778"/>
      <c r="Z131" s="779"/>
      <c r="AA131" s="780">
        <v>3370054</v>
      </c>
      <c r="AB131" s="781"/>
      <c r="AC131" s="781"/>
      <c r="AD131" s="781"/>
      <c r="AE131" s="782"/>
      <c r="AF131" s="783">
        <v>3452707</v>
      </c>
      <c r="AG131" s="781"/>
      <c r="AH131" s="781"/>
      <c r="AI131" s="781"/>
      <c r="AJ131" s="782"/>
      <c r="AK131" s="783">
        <v>3387147</v>
      </c>
      <c r="AL131" s="781"/>
      <c r="AM131" s="781"/>
      <c r="AN131" s="781"/>
      <c r="AO131" s="782"/>
      <c r="AP131" s="784"/>
      <c r="AQ131" s="785"/>
      <c r="AR131" s="785"/>
      <c r="AS131" s="785"/>
      <c r="AT131" s="786"/>
      <c r="AU131" s="237"/>
      <c r="AV131" s="237"/>
      <c r="AW131" s="237"/>
      <c r="AX131" s="745" t="s">
        <v>460</v>
      </c>
      <c r="AY131" s="746"/>
      <c r="AZ131" s="746"/>
      <c r="BA131" s="746"/>
      <c r="BB131" s="746"/>
      <c r="BC131" s="746"/>
      <c r="BD131" s="746"/>
      <c r="BE131" s="747"/>
      <c r="BF131" s="748">
        <v>18.600000000000001</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461</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462</v>
      </c>
      <c r="W132" s="758"/>
      <c r="X132" s="758"/>
      <c r="Y132" s="758"/>
      <c r="Z132" s="759"/>
      <c r="AA132" s="760">
        <v>6.7509304009999997</v>
      </c>
      <c r="AB132" s="761"/>
      <c r="AC132" s="761"/>
      <c r="AD132" s="761"/>
      <c r="AE132" s="762"/>
      <c r="AF132" s="763">
        <v>7.1594548859999998</v>
      </c>
      <c r="AG132" s="761"/>
      <c r="AH132" s="761"/>
      <c r="AI132" s="761"/>
      <c r="AJ132" s="762"/>
      <c r="AK132" s="763">
        <v>5.4672265480000002</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463</v>
      </c>
      <c r="W133" s="737"/>
      <c r="X133" s="737"/>
      <c r="Y133" s="737"/>
      <c r="Z133" s="738"/>
      <c r="AA133" s="739">
        <v>9.6999999999999993</v>
      </c>
      <c r="AB133" s="740"/>
      <c r="AC133" s="740"/>
      <c r="AD133" s="740"/>
      <c r="AE133" s="741"/>
      <c r="AF133" s="739">
        <v>8.3000000000000007</v>
      </c>
      <c r="AG133" s="740"/>
      <c r="AH133" s="740"/>
      <c r="AI133" s="740"/>
      <c r="AJ133" s="741"/>
      <c r="AK133" s="739">
        <v>6.4</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464</v>
      </c>
      <c r="B5" s="248"/>
      <c r="C5" s="248"/>
      <c r="D5" s="248"/>
      <c r="E5" s="248"/>
      <c r="F5" s="248"/>
      <c r="G5" s="248"/>
      <c r="H5" s="248"/>
      <c r="I5" s="248"/>
      <c r="J5" s="248"/>
      <c r="K5" s="248"/>
      <c r="L5" s="248"/>
      <c r="M5" s="248"/>
      <c r="N5" s="248"/>
      <c r="O5" s="249"/>
    </row>
    <row r="6" spans="1:16">
      <c r="A6" s="250"/>
      <c r="B6" s="246"/>
      <c r="C6" s="246"/>
      <c r="D6" s="246"/>
      <c r="E6" s="246"/>
      <c r="F6" s="246"/>
      <c r="G6" s="251" t="s">
        <v>465</v>
      </c>
      <c r="H6" s="251"/>
      <c r="I6" s="251"/>
      <c r="J6" s="251"/>
      <c r="K6" s="246"/>
      <c r="L6" s="246"/>
      <c r="M6" s="246"/>
      <c r="N6" s="246"/>
    </row>
    <row r="7" spans="1:16">
      <c r="A7" s="250"/>
      <c r="B7" s="246"/>
      <c r="C7" s="246"/>
      <c r="D7" s="246"/>
      <c r="E7" s="246"/>
      <c r="F7" s="246"/>
      <c r="G7" s="253"/>
      <c r="H7" s="254"/>
      <c r="I7" s="254"/>
      <c r="J7" s="255"/>
      <c r="K7" s="1152" t="s">
        <v>466</v>
      </c>
      <c r="L7" s="256"/>
      <c r="M7" s="257" t="s">
        <v>467</v>
      </c>
      <c r="N7" s="258"/>
    </row>
    <row r="8" spans="1:16">
      <c r="A8" s="250"/>
      <c r="B8" s="246"/>
      <c r="C8" s="246"/>
      <c r="D8" s="246"/>
      <c r="E8" s="246"/>
      <c r="F8" s="246"/>
      <c r="G8" s="259"/>
      <c r="H8" s="260"/>
      <c r="I8" s="260"/>
      <c r="J8" s="261"/>
      <c r="K8" s="1153"/>
      <c r="L8" s="262" t="s">
        <v>468</v>
      </c>
      <c r="M8" s="263" t="s">
        <v>469</v>
      </c>
      <c r="N8" s="264" t="s">
        <v>470</v>
      </c>
    </row>
    <row r="9" spans="1:16">
      <c r="A9" s="250"/>
      <c r="B9" s="246"/>
      <c r="C9" s="246"/>
      <c r="D9" s="246"/>
      <c r="E9" s="246"/>
      <c r="F9" s="246"/>
      <c r="G9" s="1166" t="s">
        <v>471</v>
      </c>
      <c r="H9" s="1167"/>
      <c r="I9" s="1167"/>
      <c r="J9" s="1168"/>
      <c r="K9" s="265">
        <v>1022964</v>
      </c>
      <c r="L9" s="266">
        <v>82624</v>
      </c>
      <c r="M9" s="267">
        <v>92016</v>
      </c>
      <c r="N9" s="268">
        <v>-10.199999999999999</v>
      </c>
    </row>
    <row r="10" spans="1:16">
      <c r="A10" s="250"/>
      <c r="B10" s="246"/>
      <c r="C10" s="246"/>
      <c r="D10" s="246"/>
      <c r="E10" s="246"/>
      <c r="F10" s="246"/>
      <c r="G10" s="1166" t="s">
        <v>472</v>
      </c>
      <c r="H10" s="1167"/>
      <c r="I10" s="1167"/>
      <c r="J10" s="1168"/>
      <c r="K10" s="269">
        <v>9848</v>
      </c>
      <c r="L10" s="270">
        <v>795</v>
      </c>
      <c r="M10" s="271">
        <v>10652</v>
      </c>
      <c r="N10" s="272">
        <v>-92.5</v>
      </c>
    </row>
    <row r="11" spans="1:16" ht="13.5" customHeight="1">
      <c r="A11" s="250"/>
      <c r="B11" s="246"/>
      <c r="C11" s="246"/>
      <c r="D11" s="246"/>
      <c r="E11" s="246"/>
      <c r="F11" s="246"/>
      <c r="G11" s="1166" t="s">
        <v>473</v>
      </c>
      <c r="H11" s="1167"/>
      <c r="I11" s="1167"/>
      <c r="J11" s="1168"/>
      <c r="K11" s="269">
        <v>281811</v>
      </c>
      <c r="L11" s="270">
        <v>22762</v>
      </c>
      <c r="M11" s="271">
        <v>19007</v>
      </c>
      <c r="N11" s="272">
        <v>19.8</v>
      </c>
    </row>
    <row r="12" spans="1:16" ht="13.5" customHeight="1">
      <c r="A12" s="250"/>
      <c r="B12" s="246"/>
      <c r="C12" s="246"/>
      <c r="D12" s="246"/>
      <c r="E12" s="246"/>
      <c r="F12" s="246"/>
      <c r="G12" s="1166" t="s">
        <v>474</v>
      </c>
      <c r="H12" s="1167"/>
      <c r="I12" s="1167"/>
      <c r="J12" s="1168"/>
      <c r="K12" s="269" t="s">
        <v>475</v>
      </c>
      <c r="L12" s="270" t="s">
        <v>475</v>
      </c>
      <c r="M12" s="271">
        <v>2018</v>
      </c>
      <c r="N12" s="272" t="s">
        <v>475</v>
      </c>
    </row>
    <row r="13" spans="1:16" ht="13.5" customHeight="1">
      <c r="A13" s="250"/>
      <c r="B13" s="246"/>
      <c r="C13" s="246"/>
      <c r="D13" s="246"/>
      <c r="E13" s="246"/>
      <c r="F13" s="246"/>
      <c r="G13" s="1166" t="s">
        <v>476</v>
      </c>
      <c r="H13" s="1167"/>
      <c r="I13" s="1167"/>
      <c r="J13" s="1168"/>
      <c r="K13" s="269" t="s">
        <v>475</v>
      </c>
      <c r="L13" s="270" t="s">
        <v>475</v>
      </c>
      <c r="M13" s="271" t="s">
        <v>475</v>
      </c>
      <c r="N13" s="272" t="s">
        <v>475</v>
      </c>
    </row>
    <row r="14" spans="1:16" ht="13.5" customHeight="1">
      <c r="A14" s="250"/>
      <c r="B14" s="246"/>
      <c r="C14" s="246"/>
      <c r="D14" s="246"/>
      <c r="E14" s="246"/>
      <c r="F14" s="246"/>
      <c r="G14" s="1166" t="s">
        <v>477</v>
      </c>
      <c r="H14" s="1167"/>
      <c r="I14" s="1167"/>
      <c r="J14" s="1168"/>
      <c r="K14" s="269">
        <v>66918</v>
      </c>
      <c r="L14" s="270">
        <v>5405</v>
      </c>
      <c r="M14" s="271">
        <v>4366</v>
      </c>
      <c r="N14" s="272">
        <v>23.8</v>
      </c>
    </row>
    <row r="15" spans="1:16" ht="13.5" customHeight="1">
      <c r="A15" s="250"/>
      <c r="B15" s="246"/>
      <c r="C15" s="246"/>
      <c r="D15" s="246"/>
      <c r="E15" s="246"/>
      <c r="F15" s="246"/>
      <c r="G15" s="1166" t="s">
        <v>478</v>
      </c>
      <c r="H15" s="1167"/>
      <c r="I15" s="1167"/>
      <c r="J15" s="1168"/>
      <c r="K15" s="269">
        <v>49598</v>
      </c>
      <c r="L15" s="270">
        <v>4006</v>
      </c>
      <c r="M15" s="271">
        <v>2173</v>
      </c>
      <c r="N15" s="272">
        <v>84.4</v>
      </c>
    </row>
    <row r="16" spans="1:16">
      <c r="A16" s="250"/>
      <c r="B16" s="246"/>
      <c r="C16" s="246"/>
      <c r="D16" s="246"/>
      <c r="E16" s="246"/>
      <c r="F16" s="246"/>
      <c r="G16" s="1169" t="s">
        <v>479</v>
      </c>
      <c r="H16" s="1170"/>
      <c r="I16" s="1170"/>
      <c r="J16" s="1171"/>
      <c r="K16" s="270">
        <v>-87750</v>
      </c>
      <c r="L16" s="270">
        <v>-7087</v>
      </c>
      <c r="M16" s="271">
        <v>-9866</v>
      </c>
      <c r="N16" s="272">
        <v>-28.2</v>
      </c>
    </row>
    <row r="17" spans="1:16">
      <c r="A17" s="250"/>
      <c r="B17" s="246"/>
      <c r="C17" s="246"/>
      <c r="D17" s="246"/>
      <c r="E17" s="246"/>
      <c r="F17" s="246"/>
      <c r="G17" s="1169" t="s">
        <v>170</v>
      </c>
      <c r="H17" s="1170"/>
      <c r="I17" s="1170"/>
      <c r="J17" s="1171"/>
      <c r="K17" s="270">
        <v>1343389</v>
      </c>
      <c r="L17" s="270">
        <v>108504</v>
      </c>
      <c r="M17" s="271">
        <v>120366</v>
      </c>
      <c r="N17" s="272">
        <v>-9.9</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480</v>
      </c>
      <c r="H19" s="246"/>
      <c r="I19" s="246"/>
      <c r="J19" s="246"/>
      <c r="K19" s="246"/>
      <c r="L19" s="246"/>
      <c r="M19" s="246"/>
      <c r="N19" s="246"/>
    </row>
    <row r="20" spans="1:16">
      <c r="A20" s="250"/>
      <c r="B20" s="246"/>
      <c r="C20" s="246"/>
      <c r="D20" s="246"/>
      <c r="E20" s="246"/>
      <c r="F20" s="246"/>
      <c r="G20" s="274"/>
      <c r="H20" s="275"/>
      <c r="I20" s="275"/>
      <c r="J20" s="276"/>
      <c r="K20" s="277" t="s">
        <v>481</v>
      </c>
      <c r="L20" s="278" t="s">
        <v>482</v>
      </c>
      <c r="M20" s="279" t="s">
        <v>483</v>
      </c>
      <c r="N20" s="280"/>
    </row>
    <row r="21" spans="1:16" s="286" customFormat="1">
      <c r="A21" s="281"/>
      <c r="B21" s="251"/>
      <c r="C21" s="251"/>
      <c r="D21" s="251"/>
      <c r="E21" s="251"/>
      <c r="F21" s="251"/>
      <c r="G21" s="1163" t="s">
        <v>484</v>
      </c>
      <c r="H21" s="1164"/>
      <c r="I21" s="1164"/>
      <c r="J21" s="1165"/>
      <c r="K21" s="282">
        <v>8.9700000000000006</v>
      </c>
      <c r="L21" s="283">
        <v>10.92</v>
      </c>
      <c r="M21" s="284">
        <v>-1.95</v>
      </c>
      <c r="N21" s="251"/>
      <c r="O21" s="285"/>
      <c r="P21" s="281"/>
    </row>
    <row r="22" spans="1:16" s="286" customFormat="1">
      <c r="A22" s="281"/>
      <c r="B22" s="251"/>
      <c r="C22" s="251"/>
      <c r="D22" s="251"/>
      <c r="E22" s="251"/>
      <c r="F22" s="251"/>
      <c r="G22" s="1163" t="s">
        <v>485</v>
      </c>
      <c r="H22" s="1164"/>
      <c r="I22" s="1164"/>
      <c r="J22" s="1165"/>
      <c r="K22" s="287">
        <v>94.9</v>
      </c>
      <c r="L22" s="288">
        <v>95.8</v>
      </c>
      <c r="M22" s="289">
        <v>-0.9</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486</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487</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488</v>
      </c>
      <c r="H29" s="251"/>
      <c r="I29" s="251"/>
      <c r="J29" s="251"/>
      <c r="K29" s="246"/>
      <c r="L29" s="246"/>
      <c r="M29" s="246"/>
      <c r="N29" s="246"/>
      <c r="O29" s="295"/>
    </row>
    <row r="30" spans="1:16">
      <c r="A30" s="250"/>
      <c r="B30" s="246"/>
      <c r="C30" s="246"/>
      <c r="D30" s="246"/>
      <c r="E30" s="246"/>
      <c r="F30" s="246"/>
      <c r="G30" s="253"/>
      <c r="H30" s="254"/>
      <c r="I30" s="254"/>
      <c r="J30" s="255"/>
      <c r="K30" s="1152" t="s">
        <v>466</v>
      </c>
      <c r="L30" s="256"/>
      <c r="M30" s="257" t="s">
        <v>467</v>
      </c>
      <c r="N30" s="258"/>
    </row>
    <row r="31" spans="1:16">
      <c r="A31" s="250"/>
      <c r="B31" s="246"/>
      <c r="C31" s="246"/>
      <c r="D31" s="246"/>
      <c r="E31" s="246"/>
      <c r="F31" s="246"/>
      <c r="G31" s="259"/>
      <c r="H31" s="260"/>
      <c r="I31" s="260"/>
      <c r="J31" s="261"/>
      <c r="K31" s="1153"/>
      <c r="L31" s="262" t="s">
        <v>468</v>
      </c>
      <c r="M31" s="263" t="s">
        <v>469</v>
      </c>
      <c r="N31" s="264" t="s">
        <v>470</v>
      </c>
    </row>
    <row r="32" spans="1:16" ht="27" customHeight="1">
      <c r="A32" s="250"/>
      <c r="B32" s="246"/>
      <c r="C32" s="246"/>
      <c r="D32" s="246"/>
      <c r="E32" s="246"/>
      <c r="F32" s="246"/>
      <c r="G32" s="1154" t="s">
        <v>489</v>
      </c>
      <c r="H32" s="1155"/>
      <c r="I32" s="1155"/>
      <c r="J32" s="1156"/>
      <c r="K32" s="296">
        <v>696070</v>
      </c>
      <c r="L32" s="296">
        <v>56221</v>
      </c>
      <c r="M32" s="297">
        <v>79817</v>
      </c>
      <c r="N32" s="298">
        <v>-29.6</v>
      </c>
    </row>
    <row r="33" spans="1:16" ht="13.5" customHeight="1">
      <c r="A33" s="250"/>
      <c r="B33" s="246"/>
      <c r="C33" s="246"/>
      <c r="D33" s="246"/>
      <c r="E33" s="246"/>
      <c r="F33" s="246"/>
      <c r="G33" s="1154" t="s">
        <v>490</v>
      </c>
      <c r="H33" s="1155"/>
      <c r="I33" s="1155"/>
      <c r="J33" s="1156"/>
      <c r="K33" s="296" t="s">
        <v>475</v>
      </c>
      <c r="L33" s="296" t="s">
        <v>475</v>
      </c>
      <c r="M33" s="297" t="s">
        <v>475</v>
      </c>
      <c r="N33" s="298" t="s">
        <v>475</v>
      </c>
    </row>
    <row r="34" spans="1:16" ht="27" customHeight="1">
      <c r="A34" s="250"/>
      <c r="B34" s="246"/>
      <c r="C34" s="246"/>
      <c r="D34" s="246"/>
      <c r="E34" s="246"/>
      <c r="F34" s="246"/>
      <c r="G34" s="1154" t="s">
        <v>491</v>
      </c>
      <c r="H34" s="1155"/>
      <c r="I34" s="1155"/>
      <c r="J34" s="1156"/>
      <c r="K34" s="296" t="s">
        <v>475</v>
      </c>
      <c r="L34" s="296" t="s">
        <v>475</v>
      </c>
      <c r="M34" s="297" t="s">
        <v>475</v>
      </c>
      <c r="N34" s="298" t="s">
        <v>475</v>
      </c>
    </row>
    <row r="35" spans="1:16" ht="27" customHeight="1">
      <c r="A35" s="250"/>
      <c r="B35" s="246"/>
      <c r="C35" s="246"/>
      <c r="D35" s="246"/>
      <c r="E35" s="246"/>
      <c r="F35" s="246"/>
      <c r="G35" s="1154" t="s">
        <v>492</v>
      </c>
      <c r="H35" s="1155"/>
      <c r="I35" s="1155"/>
      <c r="J35" s="1156"/>
      <c r="K35" s="296">
        <v>247548</v>
      </c>
      <c r="L35" s="296">
        <v>19994</v>
      </c>
      <c r="M35" s="297">
        <v>25876</v>
      </c>
      <c r="N35" s="298">
        <v>-22.7</v>
      </c>
    </row>
    <row r="36" spans="1:16" ht="27" customHeight="1">
      <c r="A36" s="250"/>
      <c r="B36" s="246"/>
      <c r="C36" s="246"/>
      <c r="D36" s="246"/>
      <c r="E36" s="246"/>
      <c r="F36" s="246"/>
      <c r="G36" s="1154" t="s">
        <v>493</v>
      </c>
      <c r="H36" s="1155"/>
      <c r="I36" s="1155"/>
      <c r="J36" s="1156"/>
      <c r="K36" s="296">
        <v>49580</v>
      </c>
      <c r="L36" s="296">
        <v>4005</v>
      </c>
      <c r="M36" s="297">
        <v>3089</v>
      </c>
      <c r="N36" s="298">
        <v>29.7</v>
      </c>
    </row>
    <row r="37" spans="1:16" ht="13.5" customHeight="1">
      <c r="A37" s="250"/>
      <c r="B37" s="246"/>
      <c r="C37" s="246"/>
      <c r="D37" s="246"/>
      <c r="E37" s="246"/>
      <c r="F37" s="246"/>
      <c r="G37" s="1154" t="s">
        <v>494</v>
      </c>
      <c r="H37" s="1155"/>
      <c r="I37" s="1155"/>
      <c r="J37" s="1156"/>
      <c r="K37" s="296">
        <v>3755</v>
      </c>
      <c r="L37" s="296">
        <v>303</v>
      </c>
      <c r="M37" s="297">
        <v>1224</v>
      </c>
      <c r="N37" s="298">
        <v>-75.2</v>
      </c>
    </row>
    <row r="38" spans="1:16" ht="27" customHeight="1">
      <c r="A38" s="250"/>
      <c r="B38" s="246"/>
      <c r="C38" s="246"/>
      <c r="D38" s="246"/>
      <c r="E38" s="246"/>
      <c r="F38" s="246"/>
      <c r="G38" s="1157" t="s">
        <v>495</v>
      </c>
      <c r="H38" s="1158"/>
      <c r="I38" s="1158"/>
      <c r="J38" s="1159"/>
      <c r="K38" s="299" t="s">
        <v>475</v>
      </c>
      <c r="L38" s="299" t="s">
        <v>475</v>
      </c>
      <c r="M38" s="300">
        <v>18</v>
      </c>
      <c r="N38" s="301" t="s">
        <v>475</v>
      </c>
      <c r="O38" s="295"/>
    </row>
    <row r="39" spans="1:16">
      <c r="A39" s="250"/>
      <c r="B39" s="246"/>
      <c r="C39" s="246"/>
      <c r="D39" s="246"/>
      <c r="E39" s="246"/>
      <c r="F39" s="246"/>
      <c r="G39" s="1157" t="s">
        <v>496</v>
      </c>
      <c r="H39" s="1158"/>
      <c r="I39" s="1158"/>
      <c r="J39" s="1159"/>
      <c r="K39" s="302">
        <v>-18444</v>
      </c>
      <c r="L39" s="302">
        <v>-1490</v>
      </c>
      <c r="M39" s="303">
        <v>-3655</v>
      </c>
      <c r="N39" s="304">
        <v>-59.2</v>
      </c>
      <c r="O39" s="295"/>
    </row>
    <row r="40" spans="1:16" ht="27" customHeight="1">
      <c r="A40" s="250"/>
      <c r="B40" s="246"/>
      <c r="C40" s="246"/>
      <c r="D40" s="246"/>
      <c r="E40" s="246"/>
      <c r="F40" s="246"/>
      <c r="G40" s="1154" t="s">
        <v>497</v>
      </c>
      <c r="H40" s="1155"/>
      <c r="I40" s="1155"/>
      <c r="J40" s="1156"/>
      <c r="K40" s="302">
        <v>-793326</v>
      </c>
      <c r="L40" s="302">
        <v>-64076</v>
      </c>
      <c r="M40" s="303">
        <v>-74052</v>
      </c>
      <c r="N40" s="304">
        <v>-13.5</v>
      </c>
      <c r="O40" s="295"/>
    </row>
    <row r="41" spans="1:16">
      <c r="A41" s="250"/>
      <c r="B41" s="246"/>
      <c r="C41" s="246"/>
      <c r="D41" s="246"/>
      <c r="E41" s="246"/>
      <c r="F41" s="246"/>
      <c r="G41" s="1160" t="s">
        <v>281</v>
      </c>
      <c r="H41" s="1161"/>
      <c r="I41" s="1161"/>
      <c r="J41" s="1162"/>
      <c r="K41" s="296">
        <v>185183</v>
      </c>
      <c r="L41" s="302">
        <v>14957</v>
      </c>
      <c r="M41" s="303">
        <v>32317</v>
      </c>
      <c r="N41" s="304">
        <v>-53.7</v>
      </c>
      <c r="O41" s="295"/>
    </row>
    <row r="42" spans="1:16">
      <c r="A42" s="250"/>
      <c r="B42" s="246"/>
      <c r="C42" s="246"/>
      <c r="D42" s="246"/>
      <c r="E42" s="246"/>
      <c r="F42" s="246"/>
      <c r="G42" s="305" t="s">
        <v>498</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499</v>
      </c>
      <c r="B47" s="246"/>
      <c r="C47" s="246"/>
      <c r="D47" s="246"/>
      <c r="E47" s="246"/>
      <c r="F47" s="246"/>
      <c r="G47" s="246"/>
      <c r="H47" s="246"/>
      <c r="I47" s="246"/>
      <c r="J47" s="246"/>
      <c r="K47" s="246"/>
      <c r="L47" s="246"/>
      <c r="M47" s="246"/>
      <c r="N47" s="246"/>
    </row>
    <row r="48" spans="1:16">
      <c r="A48" s="250"/>
      <c r="B48" s="246"/>
      <c r="C48" s="246"/>
      <c r="D48" s="246"/>
      <c r="E48" s="246"/>
      <c r="F48" s="246"/>
      <c r="G48" s="310" t="s">
        <v>500</v>
      </c>
      <c r="H48" s="310"/>
      <c r="I48" s="310"/>
      <c r="J48" s="310"/>
      <c r="K48" s="310"/>
      <c r="L48" s="310"/>
      <c r="M48" s="311"/>
      <c r="N48" s="310"/>
    </row>
    <row r="49" spans="1:14" ht="13.5" customHeight="1">
      <c r="A49" s="250"/>
      <c r="B49" s="246"/>
      <c r="C49" s="246"/>
      <c r="D49" s="246"/>
      <c r="E49" s="246"/>
      <c r="F49" s="246"/>
      <c r="G49" s="312"/>
      <c r="H49" s="313"/>
      <c r="I49" s="1147" t="s">
        <v>466</v>
      </c>
      <c r="J49" s="1149" t="s">
        <v>501</v>
      </c>
      <c r="K49" s="1150"/>
      <c r="L49" s="1150"/>
      <c r="M49" s="1150"/>
      <c r="N49" s="1151"/>
    </row>
    <row r="50" spans="1:14">
      <c r="A50" s="250"/>
      <c r="B50" s="246"/>
      <c r="C50" s="246"/>
      <c r="D50" s="246"/>
      <c r="E50" s="246"/>
      <c r="F50" s="246"/>
      <c r="G50" s="314"/>
      <c r="H50" s="315"/>
      <c r="I50" s="1148"/>
      <c r="J50" s="316" t="s">
        <v>502</v>
      </c>
      <c r="K50" s="317" t="s">
        <v>503</v>
      </c>
      <c r="L50" s="318" t="s">
        <v>504</v>
      </c>
      <c r="M50" s="319" t="s">
        <v>505</v>
      </c>
      <c r="N50" s="320" t="s">
        <v>506</v>
      </c>
    </row>
    <row r="51" spans="1:14">
      <c r="A51" s="250"/>
      <c r="B51" s="246"/>
      <c r="C51" s="246"/>
      <c r="D51" s="246"/>
      <c r="E51" s="246"/>
      <c r="F51" s="246"/>
      <c r="G51" s="312" t="s">
        <v>507</v>
      </c>
      <c r="H51" s="313"/>
      <c r="I51" s="321">
        <v>1154933</v>
      </c>
      <c r="J51" s="322">
        <v>90152</v>
      </c>
      <c r="K51" s="323">
        <v>89.3</v>
      </c>
      <c r="L51" s="324">
        <v>114097</v>
      </c>
      <c r="M51" s="325">
        <v>-2.7</v>
      </c>
      <c r="N51" s="326">
        <v>92</v>
      </c>
    </row>
    <row r="52" spans="1:14">
      <c r="A52" s="250"/>
      <c r="B52" s="246"/>
      <c r="C52" s="246"/>
      <c r="D52" s="246"/>
      <c r="E52" s="246"/>
      <c r="F52" s="246"/>
      <c r="G52" s="327"/>
      <c r="H52" s="328" t="s">
        <v>508</v>
      </c>
      <c r="I52" s="329">
        <v>370299</v>
      </c>
      <c r="J52" s="330">
        <v>28905</v>
      </c>
      <c r="K52" s="331">
        <v>41.9</v>
      </c>
      <c r="L52" s="332">
        <v>61630</v>
      </c>
      <c r="M52" s="333">
        <v>3.8</v>
      </c>
      <c r="N52" s="334">
        <v>38.1</v>
      </c>
    </row>
    <row r="53" spans="1:14">
      <c r="A53" s="250"/>
      <c r="B53" s="246"/>
      <c r="C53" s="246"/>
      <c r="D53" s="246"/>
      <c r="E53" s="246"/>
      <c r="F53" s="246"/>
      <c r="G53" s="312" t="s">
        <v>509</v>
      </c>
      <c r="H53" s="313"/>
      <c r="I53" s="321">
        <v>1692199</v>
      </c>
      <c r="J53" s="322">
        <v>132815</v>
      </c>
      <c r="K53" s="323">
        <v>47.3</v>
      </c>
      <c r="L53" s="324">
        <v>136577</v>
      </c>
      <c r="M53" s="325">
        <v>19.7</v>
      </c>
      <c r="N53" s="326">
        <v>27.6</v>
      </c>
    </row>
    <row r="54" spans="1:14">
      <c r="A54" s="250"/>
      <c r="B54" s="246"/>
      <c r="C54" s="246"/>
      <c r="D54" s="246"/>
      <c r="E54" s="246"/>
      <c r="F54" s="246"/>
      <c r="G54" s="327"/>
      <c r="H54" s="328" t="s">
        <v>508</v>
      </c>
      <c r="I54" s="329">
        <v>326840</v>
      </c>
      <c r="J54" s="330">
        <v>25653</v>
      </c>
      <c r="K54" s="331">
        <v>-11.3</v>
      </c>
      <c r="L54" s="332">
        <v>59645</v>
      </c>
      <c r="M54" s="333">
        <v>-3.2</v>
      </c>
      <c r="N54" s="334">
        <v>-8.1</v>
      </c>
    </row>
    <row r="55" spans="1:14">
      <c r="A55" s="250"/>
      <c r="B55" s="246"/>
      <c r="C55" s="246"/>
      <c r="D55" s="246"/>
      <c r="E55" s="246"/>
      <c r="F55" s="246"/>
      <c r="G55" s="312" t="s">
        <v>510</v>
      </c>
      <c r="H55" s="313"/>
      <c r="I55" s="321">
        <v>2080885</v>
      </c>
      <c r="J55" s="322">
        <v>164953</v>
      </c>
      <c r="K55" s="323">
        <v>24.2</v>
      </c>
      <c r="L55" s="324">
        <v>132212</v>
      </c>
      <c r="M55" s="325">
        <v>-3.2</v>
      </c>
      <c r="N55" s="326">
        <v>27.4</v>
      </c>
    </row>
    <row r="56" spans="1:14">
      <c r="A56" s="250"/>
      <c r="B56" s="246"/>
      <c r="C56" s="246"/>
      <c r="D56" s="246"/>
      <c r="E56" s="246"/>
      <c r="F56" s="246"/>
      <c r="G56" s="327"/>
      <c r="H56" s="328" t="s">
        <v>508</v>
      </c>
      <c r="I56" s="329">
        <v>900420</v>
      </c>
      <c r="J56" s="330">
        <v>71377</v>
      </c>
      <c r="K56" s="331">
        <v>178.2</v>
      </c>
      <c r="L56" s="332">
        <v>67114</v>
      </c>
      <c r="M56" s="333">
        <v>12.5</v>
      </c>
      <c r="N56" s="334">
        <v>165.7</v>
      </c>
    </row>
    <row r="57" spans="1:14">
      <c r="A57" s="250"/>
      <c r="B57" s="246"/>
      <c r="C57" s="246"/>
      <c r="D57" s="246"/>
      <c r="E57" s="246"/>
      <c r="F57" s="246"/>
      <c r="G57" s="312" t="s">
        <v>511</v>
      </c>
      <c r="H57" s="313"/>
      <c r="I57" s="321">
        <v>722345</v>
      </c>
      <c r="J57" s="322">
        <v>57820</v>
      </c>
      <c r="K57" s="323">
        <v>-64.900000000000006</v>
      </c>
      <c r="L57" s="324">
        <v>93741</v>
      </c>
      <c r="M57" s="325">
        <v>-29.1</v>
      </c>
      <c r="N57" s="326">
        <v>-35.799999999999997</v>
      </c>
    </row>
    <row r="58" spans="1:14">
      <c r="A58" s="250"/>
      <c r="B58" s="246"/>
      <c r="C58" s="246"/>
      <c r="D58" s="246"/>
      <c r="E58" s="246"/>
      <c r="F58" s="246"/>
      <c r="G58" s="327"/>
      <c r="H58" s="328" t="s">
        <v>508</v>
      </c>
      <c r="I58" s="329">
        <v>419264</v>
      </c>
      <c r="J58" s="330">
        <v>33560</v>
      </c>
      <c r="K58" s="331">
        <v>-53</v>
      </c>
      <c r="L58" s="332">
        <v>46285</v>
      </c>
      <c r="M58" s="333">
        <v>-31</v>
      </c>
      <c r="N58" s="334">
        <v>-22</v>
      </c>
    </row>
    <row r="59" spans="1:14">
      <c r="A59" s="250"/>
      <c r="B59" s="246"/>
      <c r="C59" s="246"/>
      <c r="D59" s="246"/>
      <c r="E59" s="246"/>
      <c r="F59" s="246"/>
      <c r="G59" s="312" t="s">
        <v>512</v>
      </c>
      <c r="H59" s="313"/>
      <c r="I59" s="321">
        <v>636463</v>
      </c>
      <c r="J59" s="322">
        <v>51406</v>
      </c>
      <c r="K59" s="323">
        <v>-11.1</v>
      </c>
      <c r="L59" s="324">
        <v>107537</v>
      </c>
      <c r="M59" s="325">
        <v>14.7</v>
      </c>
      <c r="N59" s="326">
        <v>-25.8</v>
      </c>
    </row>
    <row r="60" spans="1:14">
      <c r="A60" s="250"/>
      <c r="B60" s="246"/>
      <c r="C60" s="246"/>
      <c r="D60" s="246"/>
      <c r="E60" s="246"/>
      <c r="F60" s="246"/>
      <c r="G60" s="327"/>
      <c r="H60" s="328" t="s">
        <v>508</v>
      </c>
      <c r="I60" s="335">
        <v>347425</v>
      </c>
      <c r="J60" s="330">
        <v>28061</v>
      </c>
      <c r="K60" s="331">
        <v>-16.399999999999999</v>
      </c>
      <c r="L60" s="332">
        <v>57923</v>
      </c>
      <c r="M60" s="333">
        <v>25.1</v>
      </c>
      <c r="N60" s="334">
        <v>-41.5</v>
      </c>
    </row>
    <row r="61" spans="1:14">
      <c r="A61" s="250"/>
      <c r="B61" s="246"/>
      <c r="C61" s="246"/>
      <c r="D61" s="246"/>
      <c r="E61" s="246"/>
      <c r="F61" s="246"/>
      <c r="G61" s="312" t="s">
        <v>513</v>
      </c>
      <c r="H61" s="336"/>
      <c r="I61" s="337">
        <v>1257365</v>
      </c>
      <c r="J61" s="338">
        <v>99429</v>
      </c>
      <c r="K61" s="339">
        <v>17</v>
      </c>
      <c r="L61" s="340">
        <v>116833</v>
      </c>
      <c r="M61" s="341">
        <v>-0.1</v>
      </c>
      <c r="N61" s="326">
        <v>17.100000000000001</v>
      </c>
    </row>
    <row r="62" spans="1:14">
      <c r="A62" s="250"/>
      <c r="B62" s="246"/>
      <c r="C62" s="246"/>
      <c r="D62" s="246"/>
      <c r="E62" s="246"/>
      <c r="F62" s="246"/>
      <c r="G62" s="327"/>
      <c r="H62" s="328" t="s">
        <v>508</v>
      </c>
      <c r="I62" s="329">
        <v>472850</v>
      </c>
      <c r="J62" s="330">
        <v>37511</v>
      </c>
      <c r="K62" s="331">
        <v>27.9</v>
      </c>
      <c r="L62" s="332">
        <v>58519</v>
      </c>
      <c r="M62" s="333">
        <v>1.4</v>
      </c>
      <c r="N62" s="334">
        <v>26.5</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515</v>
      </c>
      <c r="G46" s="8" t="s">
        <v>516</v>
      </c>
      <c r="H46" s="8" t="s">
        <v>517</v>
      </c>
      <c r="I46" s="8" t="s">
        <v>518</v>
      </c>
      <c r="J46" s="9" t="s">
        <v>519</v>
      </c>
    </row>
    <row r="47" spans="2:10" ht="57.75" customHeight="1">
      <c r="B47" s="10"/>
      <c r="C47" s="1172" t="s">
        <v>3</v>
      </c>
      <c r="D47" s="1172"/>
      <c r="E47" s="1173"/>
      <c r="F47" s="11">
        <v>57.04</v>
      </c>
      <c r="G47" s="12">
        <v>56.99</v>
      </c>
      <c r="H47" s="12">
        <v>58.14</v>
      </c>
      <c r="I47" s="12">
        <v>62.73</v>
      </c>
      <c r="J47" s="13">
        <v>57.38</v>
      </c>
    </row>
    <row r="48" spans="2:10" ht="57.75" customHeight="1">
      <c r="B48" s="14"/>
      <c r="C48" s="1174" t="s">
        <v>4</v>
      </c>
      <c r="D48" s="1174"/>
      <c r="E48" s="1175"/>
      <c r="F48" s="15">
        <v>8.44</v>
      </c>
      <c r="G48" s="16">
        <v>10.029999999999999</v>
      </c>
      <c r="H48" s="16">
        <v>12.31</v>
      </c>
      <c r="I48" s="16">
        <v>11.01</v>
      </c>
      <c r="J48" s="17">
        <v>10.07</v>
      </c>
    </row>
    <row r="49" spans="2:10" ht="57.75" customHeight="1" thickBot="1">
      <c r="B49" s="18"/>
      <c r="C49" s="1176" t="s">
        <v>5</v>
      </c>
      <c r="D49" s="1176"/>
      <c r="E49" s="1177"/>
      <c r="F49" s="19">
        <v>1.56</v>
      </c>
      <c r="G49" s="20">
        <v>1.7</v>
      </c>
      <c r="H49" s="20" t="s">
        <v>520</v>
      </c>
      <c r="I49" s="20" t="s">
        <v>521</v>
      </c>
      <c r="J49" s="21" t="s">
        <v>522</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田村譲</cp:lastModifiedBy>
  <cp:lastPrinted>2018-03-08T23:52:58Z</cp:lastPrinted>
  <dcterms:created xsi:type="dcterms:W3CDTF">2018-01-24T06:32:02Z</dcterms:created>
  <dcterms:modified xsi:type="dcterms:W3CDTF">2018-10-22T08:10:16Z</dcterms:modified>
  <cp:category/>
</cp:coreProperties>
</file>