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externalReferences>
    <externalReference r:id="rId17"/>
  </externalReferences>
  <definedNames>
    <definedName name="_xlnm.Print_Area" localSheetId="2">'各会計、関係団体の財政状況及び健全化判断比率'!$A$1:$DZ$133</definedName>
  </definedNames>
  <calcPr calcId="145621" concurrentManualCount="2"/>
</workbook>
</file>

<file path=xl/calcChain.xml><?xml version="1.0" encoding="utf-8"?>
<calcChain xmlns="http://schemas.openxmlformats.org/spreadsheetml/2006/main">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35" i="9"/>
  <c r="BW34" i="9"/>
  <c r="BW35" i="9" s="1"/>
  <c r="BW36" i="9" s="1"/>
  <c r="BW37" i="9" s="1"/>
  <c r="BW38" i="9" s="1"/>
  <c r="BW39" i="9" s="1"/>
  <c r="BW40" i="9" s="1"/>
  <c r="BW41" i="9" s="1"/>
  <c r="BW42" i="9" s="1"/>
  <c r="AM34" i="9"/>
  <c r="C34" i="9"/>
  <c r="CO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<sst xmlns="http://schemas.openxmlformats.org/spreadsheetml/2006/main" count="1081" uniqueCount="567">
  <si>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</si>
  <si>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</si>
  <si>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</si>
  <si>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</si>
  <si>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</si>
  <si>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</si>
  <si>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</si>
  <si>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</si>
  <si>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</si>
  <si>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</si>
  <si>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</si>
  <si>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</si>
  <si>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</si>
  <si>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</si>
  <si>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</si>
  <si>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</si>
  <si>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</si>
  <si>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</si>
  <si>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</si>
  <si>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</si>
  <si>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</si>
  <si>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</si>
  <si>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</si>
  <si>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</si>
  <si>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</si>
  <si>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</si>
  <si>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</si>
  <si>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</si>
  <si>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</si>
  <si>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</si>
  <si>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</si>
  <si>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</si>
  <si>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</si>
  <si>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</si>
  <si>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</si>
  <si>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</si>
  <si>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</si>
  <si>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</si>
  <si>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</si>
  <si>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</si>
  <si>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</si>
  <si>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</si>
  <si>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</si>
  <si>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</si>
  <si>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</si>
  <si>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</si>
  <si>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</si>
  <si>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</si>
  <si>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</si>
  <si>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</si>
  <si>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</si>
  <si>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</si>
  <si>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</si>
  <si>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</si>
  <si>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</si>
  <si>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</si>
  <si>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</si>
  <si>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</si>
  <si>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</si>
  <si>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</si>
  <si>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</si>
  <si>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</si>
  <si>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</si>
  <si>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</si>
  <si>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</si>
  <si>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</si>
  <si>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</si>
  <si>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</si>
  <si>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</si>
  <si>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</si>
  <si>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</si>
  <si>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</si>
  <si>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</si>
  <si>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</si>
  <si>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</si>
  <si>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</si>
  <si>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</si>
  <si>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</si>
  <si>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</si>
  <si>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</si>
  <si>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</si>
  <si>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</si>
  <si>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</si>
  <si>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</si>
  <si>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</si>
  <si>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</si>
  <si>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</si>
  <si>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</si>
  <si>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</si>
  <si>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</si>
  <si>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</si>
  <si>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</si>
  <si>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</si>
  <si>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</si>
  <si>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</si>
  <si>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</si>
  <si>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</si>
  <si>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</si>
  <si>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</si>
  <si>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</si>
  <si>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</si>
  <si>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</si>
  <si>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</si>
  <si>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</si>
  <si>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</si>
  <si>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</si>
  <si>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</si>
  <si>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</si>
  <si>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</si>
  <si>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</si>
  <si>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</si>
  <si>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</si>
  <si>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</si>
  <si>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</si>
  <si>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</si>
  <si>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</si>
  <si>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</si>
  <si>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</si>
  <si>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</si>
  <si>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</si>
  <si>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</si>
  <si>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</si>
  <si>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</si>
  <si>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</si>
  <si>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</si>
  <si>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</si>
  <si>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</si>
  <si>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</si>
  <si>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</si>
  <si>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</si>
  <si>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</si>
  <si>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</si>
  <si>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</si>
  <si>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</si>
  <si>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</si>
  <si>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</si>
  <si>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</si>
  <si>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</si>
  <si>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</si>
  <si>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</si>
  <si>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</si>
  <si>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</si>
  <si>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</si>
  <si>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</si>
  <si>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</si>
  <si>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</si>
  <si>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</si>
  <si>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</si>
  <si>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</si>
  <si>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</si>
  <si>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</si>
  <si>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</si>
  <si>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</si>
  <si>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</si>
  <si>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</si>
  <si>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</si>
  <si>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</si>
  <si>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</si>
  <si>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</si>
  <si>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</si>
  <si>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</si>
  <si>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</si>
  <si>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</si>
  <si>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</si>
  <si>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</si>
  <si>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</si>
  <si>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</si>
  <si>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</si>
  <si>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</si>
  <si>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</si>
  <si>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</si>
  <si>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</si>
  <si>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</si>
  <si>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</si>
  <si>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</si>
  <si>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</si>
  <si>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</si>
  <si>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</si>
  <si>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</si>
  <si>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</si>
  <si>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</si>
  <si>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</si>
  <si>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</si>
  <si>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</si>
  <si>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</si>
  <si>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</si>
  <si>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</si>
  <si>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</si>
  <si>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</si>
  <si>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</si>
  <si>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</si>
  <si>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</si>
  <si>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</si>
  <si>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</si>
  <si>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</si>
  <si>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</si>
  <si>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</si>
  <si>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</si>
  <si>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熊本県南小国町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</si>
  <si>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</si>
  <si>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</si>
  <si>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</si>
  <si>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</si>
  <si>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</si>
  <si>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</si>
  <si>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</si>
  <si>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</si>
  <si>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</si>
  <si>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</si>
  <si>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</si>
  <si>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</si>
  <si>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</si>
  <si>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</si>
  <si>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</si>
  <si>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</si>
  <si>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</si>
  <si>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</si>
  <si>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</si>
  <si>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</si>
  <si>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</si>
  <si>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</si>
  <si>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</si>
  <si>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</si>
  <si>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</si>
  <si>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</si>
  <si>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</si>
  <si>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</si>
  <si>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</si>
  <si>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</si>
  <si>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</si>
  <si>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</si>
  <si>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</si>
  <si>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</si>
  <si>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</si>
  <si>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</si>
  <si>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</si>
  <si>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</si>
  <si>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</si>
  <si>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</si>
  <si>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</si>
  <si>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</si>
  <si>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</si>
  <si>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</si>
  <si>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</si>
  <si>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</si>
  <si>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</si>
  <si>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</si>
  <si>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</si>
  <si>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</si>
  <si>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</si>
  <si>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</si>
  <si>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</si>
  <si>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</si>
  <si>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</si>
  <si>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</si>
  <si>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</si>
  <si>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</si>
  <si>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</si>
  <si>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</si>
  <si>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</si>
  <si>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</si>
  <si>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</si>
  <si>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</si>
  <si>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</si>
  <si>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</si>
  <si>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</si>
  <si>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</si>
  <si>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</si>
  <si>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</si>
  <si>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</si>
  <si>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</si>
  <si>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</si>
  <si>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</si>
  <si>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</si>
  <si>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</si>
  <si>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</si>
  <si>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</si>
  <si>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</si>
  <si>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</si>
  <si>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</si>
  <si>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</si>
  <si>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</si>
  <si>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</si>
  <si>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</si>
  <si>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</si>
  <si>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</si>
  <si>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</si>
  <si>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</si>
  <si>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</si>
  <si>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</si>
  <si>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</si>
  <si>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</si>
  <si>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</si>
  <si>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</si>
  <si>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</si>
  <si>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</si>
  <si>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</si>
  <si>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</si>
  <si>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</si>
  <si>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</si>
  <si>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</si>
  <si>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</si>
  <si>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</si>
  <si>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</si>
  <si>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</si>
  <si>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</si>
  <si>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</si>
  <si>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</si>
  <si>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</si>
  <si>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</si>
  <si>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</si>
  <si>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</si>
  <si>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</si>
  <si>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</si>
  <si>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</si>
  <si>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</si>
  <si>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</si>
  <si>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</si>
  <si>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</si>
  <si>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</si>
  <si>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</si>
  <si>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</si>
  <si>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</si>
  <si>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</si>
  <si>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</si>
  <si>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</si>
  <si>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</si>
  <si>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</si>
  <si>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</si>
  <si>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</si>
  <si>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</si>
  <si>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</si>
  <si>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</si>
  <si>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</si>
  <si>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</si>
  <si>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</si>
  <si>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</si>
  <si>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</si>
  <si>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</si>
  <si>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</si>
  <si>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</si>
  <si>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</si>
  <si>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</si>
  <si>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</si>
  <si>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</si>
  <si>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</si>
  <si>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</si>
  <si>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熊本県南小国町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</si>
  <si>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</si>
  <si>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</si>
  <si>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</si>
  <si>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</si>
  <si>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</si>
  <si>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</si>
  <si>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</si>
  <si>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</si>
  <si>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</si>
  <si>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</si>
  <si>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</si>
  <si>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</si>
  <si>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</si>
  <si>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</si>
  <si>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</si>
  <si>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</si>
  <si>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</si>
  <si>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</si>
  <si>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</si>
  <si>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</si>
  <si>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</si>
  <si>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</si>
  <si>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</si>
  <si>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</si>
  <si>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</si>
  <si>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</si>
  <si>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</si>
  <si>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</si>
  <si>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</si>
  <si>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</si>
  <si>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</si>
  <si>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</si>
  <si>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</si>
  <si>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</si>
  <si>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</si>
  <si>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</si>
  <si>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</si>
  <si>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</si>
  <si>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</si>
  <si>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特定地域生活排水処理事業特別会計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</si>
  <si>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</si>
  <si>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</si>
  <si>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</si>
  <si>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</si>
  <si>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</si>
  <si>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</si>
  <si>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</si>
  <si>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</si>
  <si>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</si>
  <si>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</si>
  <si>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</si>
  <si>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</si>
  <si>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</si>
  <si>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</si>
  <si>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</si>
  <si>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</si>
  <si>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</si>
  <si>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</si>
  <si>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</si>
  <si>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</si>
  <si>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</si>
  <si>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</si>
  <si>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</si>
  <si>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</si>
  <si>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</si>
  <si>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</si>
  <si>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</si>
  <si>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</si>
  <si>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</si>
  <si>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</si>
  <si>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</si>
  <si>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</si>
  <si>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</si>
  <si>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</si>
  <si>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</si>
  <si>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</si>
  <si>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</si>
  <si>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</si>
  <si>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</si>
  <si>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</si>
  <si>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</si>
  <si>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</si>
  <si>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</si>
  <si>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</si>
  <si>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</si>
  <si>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</si>
  <si>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</si>
  <si>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</si>
  <si>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</si>
  <si>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</si>
  <si>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</si>
  <si>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</si>
  <si>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</si>
  <si>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</si>
  <si>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</si>
  <si>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</si>
  <si>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</si>
  <si>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</si>
  <si>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</si>
  <si>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</si>
  <si>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</si>
  <si>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</si>
  <si>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</si>
  <si>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</si>
  <si>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</si>
  <si>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</si>
  <si>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</si>
  <si>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</si>
  <si>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</si>
  <si>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</si>
  <si>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</si>
  <si>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</si>
  <si>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</si>
  <si>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</si>
  <si>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</si>
  <si>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</si>
  <si>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</si>
  <si>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</si>
  <si>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</si>
  <si>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</si>
  <si>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</si>
  <si>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</si>
  <si>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</si>
  <si>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</si>
  <si>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</si>
  <si>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</si>
  <si>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</si>
  <si>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</si>
  <si>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</si>
  <si>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</si>
  <si>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</si>
  <si>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</si>
  <si>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</si>
  <si>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</si>
  <si>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</si>
  <si>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</si>
  <si>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</si>
  <si>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</si>
  <si>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</si>
  <si>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</si>
  <si>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</si>
  <si>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</si>
  <si>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</si>
  <si>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</si>
  <si>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</si>
  <si>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</si>
  <si>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</si>
  <si>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</si>
  <si>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</si>
  <si>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</si>
  <si>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</si>
  <si>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</si>
  <si>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</si>
  <si>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</si>
  <si>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</si>
  <si>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</si>
  <si>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</si>
  <si>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</si>
  <si>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</si>
  <si>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</si>
  <si>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</si>
  <si>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</si>
  <si>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</si>
  <si>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</si>
  <si>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</si>
  <si>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</si>
  <si>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</si>
  <si>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</si>
  <si>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</si>
  <si>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</si>
  <si>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</si>
  <si>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</si>
  <si>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</si>
  <si>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</si>
  <si>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</si>
  <si>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</si>
  <si>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0.30</t>
  </si>
  <si>
    <t>▲ 15.39</t>
  </si>
  <si>
    <t>▲ 2.88</t>
  </si>
  <si>
    <t>一般会計</t>
  </si>
  <si>
    <t>国民健康保険特別会計</t>
  </si>
  <si>
    <t>介護保険特別会計</t>
  </si>
  <si>
    <t>水道事業特別会計</t>
  </si>
  <si>
    <t>公共下水道事業特別会計</t>
  </si>
  <si>
    <t>農業集落排水事業特別会計</t>
  </si>
  <si>
    <t>特定地域生活排水処理事業特別会計</t>
  </si>
  <si>
    <t>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</si>
  <si>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</si>
  <si>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</si>
  <si>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30"/>
  </si>
  <si>
    <t>-</t>
    <phoneticPr fontId="30"/>
  </si>
  <si>
    <t>小国町外一ヶ町公立病院組合</t>
    <rPh sb="0" eb="2">
      <t>オグニ</t>
    </rPh>
    <rPh sb="2" eb="3">
      <t>マチ</t>
    </rPh>
    <rPh sb="3" eb="4">
      <t>ホカ</t>
    </rPh>
    <rPh sb="4" eb="5">
      <t>イッ</t>
    </rPh>
    <rPh sb="6" eb="7">
      <t>チョウ</t>
    </rPh>
    <rPh sb="7" eb="9">
      <t>コウリツ</t>
    </rPh>
    <rPh sb="9" eb="11">
      <t>ビョウイン</t>
    </rPh>
    <rPh sb="11" eb="13">
      <t>クミアイ</t>
    </rPh>
    <phoneticPr fontId="30"/>
  </si>
  <si>
    <t>法適用企業</t>
    <rPh sb="0" eb="1">
      <t>ホウ</t>
    </rPh>
    <rPh sb="1" eb="3">
      <t>テキヨウ</t>
    </rPh>
    <rPh sb="3" eb="5">
      <t>キギョウ</t>
    </rPh>
    <phoneticPr fontId="30"/>
  </si>
  <si>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30"/>
  </si>
  <si>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30"/>
  </si>
  <si>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30"/>
  </si>
  <si>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30"/>
  </si>
  <si>
    <t>法非適用企業</t>
    <rPh sb="0" eb="1">
      <t>ホウ</t>
    </rPh>
    <rPh sb="1" eb="2">
      <t>ヒ</t>
    </rPh>
    <rPh sb="2" eb="4">
      <t>テキヨウ</t>
    </rPh>
    <rPh sb="4" eb="6">
      <t>キギョウ</t>
    </rPh>
    <phoneticPr fontId="30"/>
  </si>
  <si>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30"/>
  </si>
  <si>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0"/>
  </si>
  <si>
    <t>株式会社きよらカアサ</t>
    <phoneticPr fontId="30"/>
  </si>
  <si>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</si>
  <si>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</si>
  <si>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</si>
  <si>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</si>
  <si>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</si>
  <si>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</si>
  <si>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</si>
  <si>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</si>
  <si>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</si>
  <si>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</si>
  <si>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</si>
  <si>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</si>
  <si>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</si>
  <si>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</si>
  <si>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</si>
  <si>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べて有形固定資産減価償却率はあまりかわらないものの、将来負担比率は類似団体平均を上回っている。今後、公共施設等総合管理計画に基づき、老朽化対策に取り組んでいくこととなるが、将来負担比率の上昇を抑制しつつ、老朽化した施設の集約化などに取り組んでいく。</t>
    <phoneticPr fontId="5"/>
  </si>
  <si>
    <t>有形固定資産減価償却率</t>
    <phoneticPr fontId="5"/>
  </si>
  <si>
    <t>・実質公債費比率は前年度比１．９ポイントの減となっているものの、類似団体の平均値を上回っている。これは、平成１４年度及び平成１５年度借り入れ過疎対策事業債元利償還額の減少に伴うものである。また、将来負担比率については、前年度比４．０ポイントの増となっている。これは地方債の償還額等に充当可能な基金のうち、財政調整基金を庁舎周辺整備事業の財源として取崩し、基金残高が減少したためである。今後も比率の増加を少しでも抑えるよう公営企業の経営健全化（使用料の見直し等）に努め、公営企業債等繰入見込額を抑制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</si>
</sst>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wrapText="1"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27" fillId="0" borderId="41" xfId="34" applyFont="1" applyFill="1" applyBorder="1" applyAlignment="1" applyProtection="1">
      <alignment horizontal="left" vertical="top" wrapText="1"/>
      <protection locked="0"/>
    </xf>
    <xf numFmtId="0" fontId="27" fillId="0" borderId="12" xfId="34" applyFont="1" applyFill="1" applyBorder="1" applyAlignment="1" applyProtection="1">
      <alignment horizontal="left" vertical="top" wrapText="1"/>
      <protection locked="0"/>
    </xf>
    <xf numFmtId="0" fontId="27" fillId="0" borderId="46" xfId="34" applyFont="1" applyFill="1" applyBorder="1" applyAlignment="1" applyProtection="1">
      <alignment horizontal="left" vertical="top" wrapText="1"/>
      <protection locked="0"/>
    </xf>
    <xf numFmtId="0" fontId="27" fillId="0" borderId="60" xfId="34" applyFont="1" applyFill="1" applyBorder="1" applyAlignment="1" applyProtection="1">
      <alignment horizontal="left" vertical="top" wrapText="1"/>
      <protection locked="0"/>
    </xf>
    <xf numFmtId="0" fontId="27" fillId="0" borderId="0" xfId="34" applyFont="1" applyFill="1" applyBorder="1" applyAlignment="1" applyProtection="1">
      <alignment horizontal="left" vertical="top" wrapText="1"/>
      <protection locked="0"/>
    </xf>
    <xf numFmtId="0" fontId="27" fillId="0" borderId="38" xfId="34" applyFont="1" applyFill="1" applyBorder="1" applyAlignment="1" applyProtection="1">
      <alignment horizontal="left" vertical="top" wrapText="1"/>
      <protection locked="0"/>
    </xf>
    <xf numFmtId="0" fontId="27" fillId="0" borderId="37" xfId="34" applyFont="1" applyFill="1" applyBorder="1" applyAlignment="1" applyProtection="1">
      <alignment horizontal="left" vertical="top" wrapText="1"/>
      <protection locked="0"/>
    </xf>
    <xf numFmtId="0" fontId="27" fillId="0" borderId="49" xfId="34" applyFont="1" applyFill="1" applyBorder="1" applyAlignment="1" applyProtection="1">
      <alignment horizontal="left" vertical="top" wrapText="1"/>
      <protection locked="0"/>
    </xf>
    <xf numFmtId="0" fontId="27"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85207</c:v>
                </c:pt>
                <c:pt idx="1">
                  <c:v>191675</c:v>
                </c:pt>
                <c:pt idx="2">
                  <c:v>283731</c:v>
                </c:pt>
                <c:pt idx="3">
                  <c:v>164659</c:v>
                </c:pt>
                <c:pt idx="4">
                  <c:v>144809</c:v>
                </c:pt>
              </c:numCache>
            </c:numRef>
          </c:val>
          <c:smooth val="0"/>
        </c:ser>
        <c:dLbls>
          <c:showLegendKey val="0"/>
          <c:showVal val="0"/>
          <c:showCatName val="0"/>
          <c:showSerName val="0"/>
          <c:showPercent val="0"/>
          <c:showBubbleSize val="0"/>
        </c:dLbls>
        <c:marker val="1"/>
        <c:smooth val="0"/>
        <c:axId val="145892096"/>
        <c:axId val="145894016"/>
      </c:lineChart>
      <c:catAx>
        <c:axId val="1458920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894016"/>
        <c:crosses val="autoZero"/>
        <c:auto val="1"/>
        <c:lblAlgn val="ctr"/>
        <c:lblOffset val="100"/>
        <c:tickLblSkip val="1"/>
        <c:tickMarkSkip val="1"/>
        <c:noMultiLvlLbl val="0"/>
      </c:catAx>
      <c:valAx>
        <c:axId val="1458940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892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4.62</c:v>
                </c:pt>
                <c:pt idx="1">
                  <c:v>5.04</c:v>
                </c:pt>
                <c:pt idx="2">
                  <c:v>5.65</c:v>
                </c:pt>
                <c:pt idx="3">
                  <c:v>6.71</c:v>
                </c:pt>
                <c:pt idx="4">
                  <c:v>7.4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44.47</c:v>
                </c:pt>
                <c:pt idx="1">
                  <c:v>45.28</c:v>
                </c:pt>
                <c:pt idx="2">
                  <c:v>31.31</c:v>
                </c:pt>
                <c:pt idx="3">
                  <c:v>40.64</c:v>
                </c:pt>
                <c:pt idx="4">
                  <c:v>38.67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1239424"/>
        <c:axId val="141241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4.28</c:v>
                </c:pt>
                <c:pt idx="1">
                  <c:v>-0.3</c:v>
                </c:pt>
                <c:pt idx="2">
                  <c:v>-15.39</c:v>
                </c:pt>
                <c:pt idx="3">
                  <c:v>10.87</c:v>
                </c:pt>
                <c:pt idx="4">
                  <c:v>-2.88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1239424"/>
        <c:axId val="141241344"/>
      </c:lineChart>
      <c:catAx>
        <c:axId val="14123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241344"/>
        <c:crosses val="autoZero"/>
        <c:auto val="1"/>
        <c:lblAlgn val="ctr"/>
        <c:lblOffset val="100"/>
        <c:tickLblSkip val="1"/>
        <c:tickMarkSkip val="1"/>
        <c:noMultiLvlLbl val="0"/>
      </c:catAx>
      <c:valAx>
        <c:axId val="141241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23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0.03</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7.0000000000000007E-2</c:v>
                </c:pt>
                <c:pt idx="4">
                  <c:v>#N/A</c:v>
                </c:pt>
                <c:pt idx="5">
                  <c:v>0.04</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0.09</c:v>
                </c:pt>
                <c:pt idx="2">
                  <c:v>#N/A</c:v>
                </c:pt>
                <c:pt idx="3">
                  <c:v>0.21</c:v>
                </c:pt>
                <c:pt idx="4">
                  <c:v>#N/A</c:v>
                </c:pt>
                <c:pt idx="5">
                  <c:v>0.02</c:v>
                </c:pt>
                <c:pt idx="6">
                  <c:v>#N/A</c:v>
                </c:pt>
                <c:pt idx="7">
                  <c:v>0.21</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0.25</c:v>
                </c:pt>
                <c:pt idx="2">
                  <c:v>#N/A</c:v>
                </c:pt>
                <c:pt idx="3">
                  <c:v>0.13</c:v>
                </c:pt>
                <c:pt idx="4">
                  <c:v>#N/A</c:v>
                </c:pt>
                <c:pt idx="5">
                  <c:v>0.13</c:v>
                </c:pt>
                <c:pt idx="6">
                  <c:v>#N/A</c:v>
                </c:pt>
                <c:pt idx="7">
                  <c:v>0.82</c:v>
                </c:pt>
                <c:pt idx="8">
                  <c:v>#N/A</c:v>
                </c:pt>
                <c:pt idx="9">
                  <c:v>0.44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0.98</c:v>
                </c:pt>
                <c:pt idx="2">
                  <c:v>#N/A</c:v>
                </c:pt>
                <c:pt idx="3">
                  <c:v>0.42</c:v>
                </c:pt>
                <c:pt idx="4">
                  <c:v>#N/A</c:v>
                </c:pt>
                <c:pt idx="5">
                  <c:v>0.83</c:v>
                </c:pt>
                <c:pt idx="6">
                  <c:v>#N/A</c:v>
                </c:pt>
                <c:pt idx="7">
                  <c:v>0.5</c:v>
                </c:pt>
                <c:pt idx="8">
                  <c:v>#N/A</c:v>
                </c:pt>
                <c:pt idx="9">
                  <c:v>0.98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1.74</c:v>
                </c:pt>
                <c:pt idx="2">
                  <c:v>#N/A</c:v>
                </c:pt>
                <c:pt idx="3">
                  <c:v>2.4300000000000002</c:v>
                </c:pt>
                <c:pt idx="4">
                  <c:v>#N/A</c:v>
                </c:pt>
                <c:pt idx="5">
                  <c:v>2.4500000000000002</c:v>
                </c:pt>
                <c:pt idx="6">
                  <c:v>#N/A</c:v>
                </c:pt>
                <c:pt idx="7">
                  <c:v>2.83</c:v>
                </c:pt>
                <c:pt idx="8">
                  <c:v>#N/A</c:v>
                </c:pt>
                <c:pt idx="9">
                  <c:v>2.54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4.6100000000000003</c:v>
                </c:pt>
                <c:pt idx="2">
                  <c:v>#N/A</c:v>
                </c:pt>
                <c:pt idx="3">
                  <c:v>5.03</c:v>
                </c:pt>
                <c:pt idx="4">
                  <c:v>#N/A</c:v>
                </c:pt>
                <c:pt idx="5">
                  <c:v>5.65</c:v>
                </c:pt>
                <c:pt idx="6">
                  <c:v>#N/A</c:v>
                </c:pt>
                <c:pt idx="7">
                  <c:v>6.71</c:v>
                </c:pt>
                <c:pt idx="8">
                  <c:v>#N/A</c:v>
                </c:pt>
                <c:pt idx="9">
                  <c:v>7.39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3816064"/>
        <c:axId val="153817856"/>
      </c:barChart>
      <c:catAx>
        <c:axId val="15381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817856"/>
        <c:crosses val="autoZero"/>
        <c:auto val="1"/>
        <c:lblAlgn val="ctr"/>
        <c:lblOffset val="100"/>
        <c:tickLblSkip val="1"/>
        <c:tickMarkSkip val="1"/>
        <c:noMultiLvlLbl val="0"/>
      </c:catAx>
      <c:valAx>
        <c:axId val="15381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816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467</c:v>
                </c:pt>
                <c:pt idx="5">
                  <c:v>436</c:v>
                </c:pt>
                <c:pt idx="8">
                  <c:v>404</c:v>
                </c:pt>
                <c:pt idx="11">
                  <c:v>351</c:v>
                </c:pt>
                <c:pt idx="14">
                  <c:v>323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67</c:v>
                </c:pt>
                <c:pt idx="3">
                  <c:v>66</c:v>
                </c:pt>
                <c:pt idx="6">
                  <c:v>60</c:v>
                </c:pt>
                <c:pt idx="9">
                  <c:v>40</c:v>
                </c:pt>
                <c:pt idx="12">
                  <c:v>48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157</c:v>
                </c:pt>
                <c:pt idx="3">
                  <c:v>156</c:v>
                </c:pt>
                <c:pt idx="6">
                  <c:v>148</c:v>
                </c:pt>
                <c:pt idx="9">
                  <c:v>89</c:v>
                </c:pt>
                <c:pt idx="12">
                  <c:v>90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483</c:v>
                </c:pt>
                <c:pt idx="3">
                  <c:v>433</c:v>
                </c:pt>
                <c:pt idx="6">
                  <c:v>385</c:v>
                </c:pt>
                <c:pt idx="9">
                  <c:v>321</c:v>
                </c:pt>
                <c:pt idx="12">
                  <c:v>292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0867840"/>
        <c:axId val="14087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256</c:v>
                </c:pt>
                <c:pt idx="2">
                  <c:v>#N/A</c:v>
                </c:pt>
                <c:pt idx="3">
                  <c:v>#N/A</c:v>
                </c:pt>
                <c:pt idx="4">
                  <c:v>235</c:v>
                </c:pt>
                <c:pt idx="5">
                  <c:v>#N/A</c:v>
                </c:pt>
                <c:pt idx="6">
                  <c:v>#N/A</c:v>
                </c:pt>
                <c:pt idx="7">
                  <c:v>205</c:v>
                </c:pt>
                <c:pt idx="8">
                  <c:v>#N/A</c:v>
                </c:pt>
                <c:pt idx="9">
                  <c:v>#N/A</c:v>
                </c:pt>
                <c:pt idx="10">
                  <c:v>115</c:v>
                </c:pt>
                <c:pt idx="11">
                  <c:v>#N/A</c:v>
                </c:pt>
                <c:pt idx="12">
                  <c:v>#N/A</c:v>
                </c:pt>
                <c:pt idx="13">
                  <c:v>123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0867840"/>
        <c:axId val="140874112"/>
      </c:lineChart>
      <c:catAx>
        <c:axId val="14086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874112"/>
        <c:crosses val="autoZero"/>
        <c:auto val="1"/>
        <c:lblAlgn val="ctr"/>
        <c:lblOffset val="100"/>
        <c:tickLblSkip val="1"/>
        <c:tickMarkSkip val="1"/>
        <c:noMultiLvlLbl val="0"/>
      </c:catAx>
      <c:valAx>
        <c:axId val="14087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86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3216</c:v>
                </c:pt>
                <c:pt idx="5">
                  <c:v>2977</c:v>
                </c:pt>
                <c:pt idx="8">
                  <c:v>2959</c:v>
                </c:pt>
                <c:pt idx="11">
                  <c:v>3129</c:v>
                </c:pt>
                <c:pt idx="14">
                  <c:v>3149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272</c:v>
                </c:pt>
                <c:pt idx="5">
                  <c:v>248</c:v>
                </c:pt>
                <c:pt idx="8">
                  <c:v>206</c:v>
                </c:pt>
                <c:pt idx="11">
                  <c:v>177</c:v>
                </c:pt>
                <c:pt idx="14">
                  <c:v>161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2083</c:v>
                </c:pt>
                <c:pt idx="5">
                  <c:v>1871</c:v>
                </c:pt>
                <c:pt idx="8">
                  <c:v>1287</c:v>
                </c:pt>
                <c:pt idx="11">
                  <c:v>1532</c:v>
                </c:pt>
                <c:pt idx="14">
                  <c:v>1465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747</c:v>
                </c:pt>
                <c:pt idx="3">
                  <c:v>525</c:v>
                </c:pt>
                <c:pt idx="6">
                  <c:v>459</c:v>
                </c:pt>
                <c:pt idx="9">
                  <c:v>412</c:v>
                </c:pt>
                <c:pt idx="12">
                  <c:v>541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352</c:v>
                </c:pt>
                <c:pt idx="3">
                  <c:v>331</c:v>
                </c:pt>
                <c:pt idx="6">
                  <c:v>351</c:v>
                </c:pt>
                <c:pt idx="9">
                  <c:v>292</c:v>
                </c:pt>
                <c:pt idx="12">
                  <c:v>232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1886</c:v>
                </c:pt>
                <c:pt idx="3">
                  <c:v>1820</c:v>
                </c:pt>
                <c:pt idx="6">
                  <c:v>1711</c:v>
                </c:pt>
                <c:pt idx="9">
                  <c:v>1737</c:v>
                </c:pt>
                <c:pt idx="12">
                  <c:v>1676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104</c:v>
                </c:pt>
                <c:pt idx="3">
                  <c:v>87</c:v>
                </c:pt>
                <c:pt idx="6">
                  <c:v>71</c:v>
                </c:pt>
                <c:pt idx="9">
                  <c:v>55</c:v>
                </c:pt>
                <c:pt idx="12">
                  <c:v>40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3049</c:v>
                </c:pt>
                <c:pt idx="3">
                  <c:v>2946</c:v>
                </c:pt>
                <c:pt idx="6">
                  <c:v>2840</c:v>
                </c:pt>
                <c:pt idx="9">
                  <c:v>2812</c:v>
                </c:pt>
                <c:pt idx="12">
                  <c:v>2822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6570240"/>
        <c:axId val="146584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567</c:v>
                </c:pt>
                <c:pt idx="2">
                  <c:v>#N/A</c:v>
                </c:pt>
                <c:pt idx="3">
                  <c:v>#N/A</c:v>
                </c:pt>
                <c:pt idx="4">
                  <c:v>612</c:v>
                </c:pt>
                <c:pt idx="5">
                  <c:v>#N/A</c:v>
                </c:pt>
                <c:pt idx="6">
                  <c:v>#N/A</c:v>
                </c:pt>
                <c:pt idx="7">
                  <c:v>978</c:v>
                </c:pt>
                <c:pt idx="8">
                  <c:v>#N/A</c:v>
                </c:pt>
                <c:pt idx="9">
                  <c:v>#N/A</c:v>
                </c:pt>
                <c:pt idx="10">
                  <c:v>470</c:v>
                </c:pt>
                <c:pt idx="11">
                  <c:v>#N/A</c:v>
                </c:pt>
                <c:pt idx="12">
                  <c:v>#N/A</c:v>
                </c:pt>
                <c:pt idx="13">
                  <c:v>535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6570240"/>
        <c:axId val="146584704"/>
      </c:lineChart>
      <c:catAx>
        <c:axId val="14657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584704"/>
        <c:crosses val="autoZero"/>
        <c:auto val="1"/>
        <c:lblAlgn val="ctr"/>
        <c:lblOffset val="100"/>
        <c:tickLblSkip val="1"/>
        <c:tickMarkSkip val="1"/>
        <c:noMultiLvlLbl val="0"/>
      </c:catAx>
      <c:valAx>
        <c:axId val="146584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57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55.1</c:v>
                </c:pt>
              </c:numCache>
            </c:numRef>
          </c:xVal>
          <c:yVal>
            <c:numRef>
              <c:f>公会計指標分析・財政指標組合せ分析表!$K$51:$O$51</c:f>
              <c:numCache>
                <c:formatCode>#,##0.0;"▲ "#,##0.0</c:formatCode>
                <c:ptCount val="5"/>
                <c:pt idx="3">
                  <c:v>23.6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067136"/>
        <c:axId val="115077504"/>
      </c:scatterChart>
      <c:valAx>
        <c:axId val="115067136"/>
        <c:scaling>
          <c:orientation val="minMax"/>
          <c:max val="55.2"/>
          <c:min val="54.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077504"/>
        <c:crosses val="autoZero"/>
        <c:crossBetween val="midCat"/>
      </c:valAx>
      <c:valAx>
        <c:axId val="115077504"/>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06713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12.7</c:v>
                </c:pt>
                <c:pt idx="2">
                  <c:v>11.8</c:v>
                </c:pt>
                <c:pt idx="3">
                  <c:v>9.5</c:v>
                </c:pt>
                <c:pt idx="4">
                  <c:v>7.6</c:v>
                </c:pt>
              </c:numCache>
            </c:numRef>
          </c:xVal>
          <c:yVal>
            <c:numRef>
              <c:f>公会計指標分析・財政指標組合せ分析表!$K$73:$O$73</c:f>
              <c:numCache>
                <c:formatCode>#,##0.0;"▲ "#,##0.0</c:formatCode>
                <c:ptCount val="5"/>
                <c:pt idx="0">
                  <c:v>28.3</c:v>
                </c:pt>
                <c:pt idx="1">
                  <c:v>31.2</c:v>
                </c:pt>
                <c:pt idx="2">
                  <c:v>51.6</c:v>
                </c:pt>
                <c:pt idx="3">
                  <c:v>23.6</c:v>
                </c:pt>
                <c:pt idx="4">
                  <c:v>27.6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4583424"/>
        <c:axId val="114610176"/>
      </c:scatterChart>
      <c:valAx>
        <c:axId val="114583424"/>
        <c:scaling>
          <c:orientation val="minMax"/>
          <c:max val="14.2"/>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610176"/>
        <c:crosses val="autoZero"/>
        <c:crossBetween val="midCat"/>
      </c:valAx>
      <c:valAx>
        <c:axId val="114610176"/>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58342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公営企業債の元利償還金に対する繰入金や組合等が起こした地方債の元利償還金に対する負担金等がやや増加しているものの、元利償還金が大きく減少している。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一方、算入公債費等も大きく減少したことから、実質公債費比率の分子は微増となった。</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今後は特定環境保全公共下水道事業の償還額が増加することにより、実質公債費比率の悪化が懸念されるため、公営企業会計の使用料の見直し等を行い、更なる健全な財政運営に努める。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・公営企業債等繰入見込額が減少しているものの、退職手当負担見込額がやや増加している。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一方で、財政調整基金残高の減少により、充当可能基金も減少し、将来負担比率の分子は増加した。</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今後は特定環境保全公共下水道事業の償還に対する繰入見込額が増加し、将来負担比率の悪化が懸念されるため、公営企業会計の使用料の</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見直し等を行い、更なる健全な財政運営に努める。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mn-lt"/>
              <a:ea typeface="+mn-ea"/>
              <a:cs typeface="+mn-cs"/>
            </a:rPr>
            <a:t>・有形固定資産減価償却率は類似団体平均値をやや上回っている。</a:t>
          </a:r>
          <a:endParaRPr kumimoji="0" lang="en-US" altLang="ja-JP" sz="1400" b="0" i="0" u="none" strike="noStrike" kern="0" cap="none" spc="0" normalizeH="0" baseline="0" noProof="0" smtClean="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mn-lt"/>
              <a:ea typeface="+mn-ea"/>
              <a:cs typeface="+mn-cs"/>
            </a:rPr>
            <a:t>本町では、</a:t>
          </a:r>
          <a:r>
            <a:rPr kumimoji="0" lang="ja-JP" altLang="ja-JP" sz="1400" b="0" i="0" u="none" strike="noStrike" kern="0" cap="none" spc="0" normalizeH="0" baseline="0" noProof="0">
              <a:ln>
                <a:noFill/>
              </a:ln>
              <a:solidFill>
                <a:prstClr val="black"/>
              </a:solidFill>
              <a:effectLst/>
              <a:uLnTx/>
              <a:uFillTx/>
              <a:latin typeface="+mn-lt"/>
              <a:ea typeface="+mn-ea"/>
              <a:cs typeface="+mn-cs"/>
            </a:rPr>
            <a:t>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２８</a:t>
          </a:r>
          <a:r>
            <a:rPr kumimoji="0" lang="ja-JP" altLang="ja-JP" sz="1400" b="0" i="0" u="none" strike="noStrike" kern="0" cap="none" spc="0" normalizeH="0" baseline="0" noProof="0">
              <a:ln>
                <a:noFill/>
              </a:ln>
              <a:solidFill>
                <a:prstClr val="black"/>
              </a:solidFill>
              <a:effectLst/>
              <a:uLnTx/>
              <a:uFillTx/>
              <a:latin typeface="+mn-lt"/>
              <a:ea typeface="+mn-ea"/>
              <a:cs typeface="+mn-cs"/>
            </a:rPr>
            <a:t>年度に策定した公共施設等総合管理計画において、公共施設</a:t>
          </a:r>
          <a:r>
            <a:rPr kumimoji="0" lang="ja-JP" altLang="en-US" sz="1400" b="0" i="0" u="none" strike="noStrike" kern="0" cap="none" spc="0" normalizeH="0" baseline="0" noProof="0">
              <a:ln>
                <a:noFill/>
              </a:ln>
              <a:solidFill>
                <a:prstClr val="black"/>
              </a:solidFill>
              <a:effectLst/>
              <a:uLnTx/>
              <a:uFillTx/>
              <a:latin typeface="+mn-lt"/>
              <a:ea typeface="+mn-ea"/>
              <a:cs typeface="+mn-cs"/>
            </a:rPr>
            <a:t>については、新規整備を抑制するとともに、施設の複合化等により施設総量を縮減し、将来の更新費用を削減するとしている。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64" name="直線コネクタ 63"/>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65"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66" name="直線コネクタ 65"/>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67"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68" name="直線コネクタ 67"/>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69"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0" name="フローチャート : 判断 69"/>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1" name="フローチャート : 判断 70"/>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66887</xdr:rowOff>
    </xdr:from>
    <xdr:to>
      <xdr:col>3</xdr:col>
      <xdr:colOff>511175</xdr:colOff>
      <xdr:row>32</xdr:row>
      <xdr:rowOff>168487</xdr:rowOff>
    </xdr:to>
    <xdr:sp macro="" textlink="">
      <xdr:nvSpPr>
        <xdr:cNvPr id="77" name="円/楕円 76"/>
        <xdr:cNvSpPr/>
      </xdr:nvSpPr>
      <xdr:spPr>
        <a:xfrm>
          <a:off x="40005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78" name="n_1aveValue有形固定資産減価償却率"/>
        <xdr:cNvSpPr txBox="1"/>
      </xdr:nvSpPr>
      <xdr:spPr>
        <a:xfrm>
          <a:off x="3836043"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13564</xdr:rowOff>
    </xdr:from>
    <xdr:ext cx="405111" cy="259045"/>
    <xdr:sp macro="" textlink="">
      <xdr:nvSpPr>
        <xdr:cNvPr id="79" name="n_1mainValue有形固定資産減価償却率"/>
        <xdr:cNvSpPr txBox="1"/>
      </xdr:nvSpPr>
      <xdr:spPr>
        <a:xfrm>
          <a:off x="3836043" y="610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96266</xdr:rowOff>
    </xdr:from>
    <xdr:to>
      <xdr:col>5</xdr:col>
      <xdr:colOff>409575</xdr:colOff>
      <xdr:row>40</xdr:row>
      <xdr:rowOff>26416</xdr:rowOff>
    </xdr:to>
    <xdr:sp macro="" textlink="">
      <xdr:nvSpPr>
        <xdr:cNvPr id="68" name="円/楕円 67"/>
        <xdr:cNvSpPr/>
      </xdr:nvSpPr>
      <xdr:spPr>
        <a:xfrm>
          <a:off x="3746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104411</xdr:rowOff>
    </xdr:from>
    <xdr:ext cx="405111" cy="259045"/>
    <xdr:sp macro="" textlink="">
      <xdr:nvSpPr>
        <xdr:cNvPr id="69" name="n_1aveValue【道路】&#10;有形固定資産減価償却率"/>
        <xdr:cNvSpPr txBox="1"/>
      </xdr:nvSpPr>
      <xdr:spPr>
        <a:xfrm>
          <a:off x="3582043"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42943</xdr:rowOff>
    </xdr:from>
    <xdr:ext cx="405111" cy="259045"/>
    <xdr:sp macro="" textlink="">
      <xdr:nvSpPr>
        <xdr:cNvPr id="70" name="n_1mainValue【道路】&#10;有形固定資産減価償却率"/>
        <xdr:cNvSpPr txBox="1"/>
      </xdr:nvSpPr>
      <xdr:spPr>
        <a:xfrm>
          <a:off x="3582043"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166517</xdr:rowOff>
    </xdr:from>
    <xdr:to>
      <xdr:col>14</xdr:col>
      <xdr:colOff>79375</xdr:colOff>
      <xdr:row>41</xdr:row>
      <xdr:rowOff>96667</xdr:rowOff>
    </xdr:to>
    <xdr:sp macro="" textlink="">
      <xdr:nvSpPr>
        <xdr:cNvPr id="107" name="円/楕円 106"/>
        <xdr:cNvSpPr/>
      </xdr:nvSpPr>
      <xdr:spPr>
        <a:xfrm>
          <a:off x="9588500" y="7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41</xdr:row>
      <xdr:rowOff>103251</xdr:rowOff>
    </xdr:from>
    <xdr:ext cx="534377" cy="259045"/>
    <xdr:sp macro="" textlink="">
      <xdr:nvSpPr>
        <xdr:cNvPr id="108" name="n_1aveValue【道路】&#10;一人当たり延長"/>
        <xdr:cNvSpPr txBox="1"/>
      </xdr:nvSpPr>
      <xdr:spPr>
        <a:xfrm>
          <a:off x="9359410"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113194</xdr:rowOff>
    </xdr:from>
    <xdr:ext cx="534377" cy="259045"/>
    <xdr:sp macro="" textlink="">
      <xdr:nvSpPr>
        <xdr:cNvPr id="109" name="n_1mainValue【道路】&#10;一人当たり延長"/>
        <xdr:cNvSpPr txBox="1"/>
      </xdr:nvSpPr>
      <xdr:spPr>
        <a:xfrm>
          <a:off x="9359410" y="67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128996</xdr:rowOff>
    </xdr:from>
    <xdr:to>
      <xdr:col>6</xdr:col>
      <xdr:colOff>510540</xdr:colOff>
      <xdr:row>60</xdr:row>
      <xdr:rowOff>160020</xdr:rowOff>
    </xdr:to>
    <xdr:cxnSp macro="">
      <xdr:nvCxnSpPr>
        <xdr:cNvPr id="136" name="直線コネクタ 135"/>
        <xdr:cNvCxnSpPr/>
      </xdr:nvCxnSpPr>
      <xdr:spPr>
        <a:xfrm flipV="1">
          <a:off x="4634865" y="9558746"/>
          <a:ext cx="0" cy="88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163847</xdr:rowOff>
    </xdr:from>
    <xdr:ext cx="405111" cy="259045"/>
    <xdr:sp macro="" textlink="">
      <xdr:nvSpPr>
        <xdr:cNvPr id="137" name="【橋りょう・トンネル】&#10;有形固定資産減価償却率最小値テキスト"/>
        <xdr:cNvSpPr txBox="1"/>
      </xdr:nvSpPr>
      <xdr:spPr>
        <a:xfrm>
          <a:off x="47244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60</xdr:row>
      <xdr:rowOff>160020</xdr:rowOff>
    </xdr:from>
    <xdr:to>
      <xdr:col>6</xdr:col>
      <xdr:colOff>600075</xdr:colOff>
      <xdr:row>60</xdr:row>
      <xdr:rowOff>160020</xdr:rowOff>
    </xdr:to>
    <xdr:cxnSp macro="">
      <xdr:nvCxnSpPr>
        <xdr:cNvPr id="138" name="直線コネクタ 137"/>
        <xdr:cNvCxnSpPr/>
      </xdr:nvCxnSpPr>
      <xdr:spPr>
        <a:xfrm>
          <a:off x="4546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75673</xdr:rowOff>
    </xdr:from>
    <xdr:ext cx="405111" cy="259045"/>
    <xdr:sp macro="" textlink="">
      <xdr:nvSpPr>
        <xdr:cNvPr id="139" name="【橋りょう・トンネル】&#10;有形固定資産減価償却率最大値テキスト"/>
        <xdr:cNvSpPr txBox="1"/>
      </xdr:nvSpPr>
      <xdr:spPr>
        <a:xfrm>
          <a:off x="47244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55</xdr:row>
      <xdr:rowOff>128996</xdr:rowOff>
    </xdr:from>
    <xdr:to>
      <xdr:col>6</xdr:col>
      <xdr:colOff>600075</xdr:colOff>
      <xdr:row>55</xdr:row>
      <xdr:rowOff>128996</xdr:rowOff>
    </xdr:to>
    <xdr:cxnSp macro="">
      <xdr:nvCxnSpPr>
        <xdr:cNvPr id="140" name="直線コネクタ 139"/>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41927</xdr:rowOff>
    </xdr:from>
    <xdr:ext cx="405111" cy="259045"/>
    <xdr:sp macro="" textlink="">
      <xdr:nvSpPr>
        <xdr:cNvPr id="141" name="【橋りょう・トンネル】&#10;有形固定資産減価償却率平均値テキスト"/>
        <xdr:cNvSpPr txBox="1"/>
      </xdr:nvSpPr>
      <xdr:spPr>
        <a:xfrm>
          <a:off x="47244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42" name="フローチャート : 判断 14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159838</xdr:rowOff>
    </xdr:from>
    <xdr:to>
      <xdr:col>5</xdr:col>
      <xdr:colOff>409575</xdr:colOff>
      <xdr:row>60</xdr:row>
      <xdr:rowOff>89988</xdr:rowOff>
    </xdr:to>
    <xdr:sp macro="" textlink="">
      <xdr:nvSpPr>
        <xdr:cNvPr id="143" name="フローチャート : 判断 142"/>
        <xdr:cNvSpPr/>
      </xdr:nvSpPr>
      <xdr:spPr>
        <a:xfrm>
          <a:off x="3746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22678</xdr:rowOff>
    </xdr:from>
    <xdr:to>
      <xdr:col>5</xdr:col>
      <xdr:colOff>409575</xdr:colOff>
      <xdr:row>63</xdr:row>
      <xdr:rowOff>124278</xdr:rowOff>
    </xdr:to>
    <xdr:sp macro="" textlink="">
      <xdr:nvSpPr>
        <xdr:cNvPr id="149" name="円/楕円 148"/>
        <xdr:cNvSpPr/>
      </xdr:nvSpPr>
      <xdr:spPr>
        <a:xfrm>
          <a:off x="3746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106515</xdr:rowOff>
    </xdr:from>
    <xdr:ext cx="405111" cy="259045"/>
    <xdr:sp macro="" textlink="">
      <xdr:nvSpPr>
        <xdr:cNvPr id="150" name="n_1aveValue【橋りょう・トンネル】&#10;有形固定資産減価償却率"/>
        <xdr:cNvSpPr txBox="1"/>
      </xdr:nvSpPr>
      <xdr:spPr>
        <a:xfrm>
          <a:off x="3582043"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115405</xdr:rowOff>
    </xdr:from>
    <xdr:ext cx="405111" cy="259045"/>
    <xdr:sp macro="" textlink="">
      <xdr:nvSpPr>
        <xdr:cNvPr id="151" name="n_1mainValue【橋りょう・トンネル】&#10;有形固定資産減価償却率"/>
        <xdr:cNvSpPr txBox="1"/>
      </xdr:nvSpPr>
      <xdr:spPr>
        <a:xfrm>
          <a:off x="3582043"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5" name="直線コネクタ 174"/>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6"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7" name="直線コネクタ 176"/>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8"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9" name="直線コネクタ 178"/>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80"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81" name="フローチャート : 判断 180"/>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2" name="フローチャート : 判断 181"/>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161695</xdr:rowOff>
    </xdr:from>
    <xdr:to>
      <xdr:col>14</xdr:col>
      <xdr:colOff>79375</xdr:colOff>
      <xdr:row>62</xdr:row>
      <xdr:rowOff>91845</xdr:rowOff>
    </xdr:to>
    <xdr:sp macro="" textlink="">
      <xdr:nvSpPr>
        <xdr:cNvPr id="188" name="円/楕円 187"/>
        <xdr:cNvSpPr/>
      </xdr:nvSpPr>
      <xdr:spPr>
        <a:xfrm>
          <a:off x="9588500" y="106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136561</xdr:rowOff>
    </xdr:from>
    <xdr:ext cx="599010" cy="259045"/>
    <xdr:sp macro="" textlink="">
      <xdr:nvSpPr>
        <xdr:cNvPr id="189" name="n_1aveValue【橋りょう・トンネル】&#10;一人当たり有形固定資産（償却資産）額"/>
        <xdr:cNvSpPr txBox="1"/>
      </xdr:nvSpPr>
      <xdr:spPr>
        <a:xfrm>
          <a:off x="9327094" y="1008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82972</xdr:rowOff>
    </xdr:from>
    <xdr:ext cx="599010" cy="259045"/>
    <xdr:sp macro="" textlink="">
      <xdr:nvSpPr>
        <xdr:cNvPr id="190" name="n_1mainValue【橋りょう・トンネル】&#10;一人当たり有形固定資産（償却資産）額"/>
        <xdr:cNvSpPr txBox="1"/>
      </xdr:nvSpPr>
      <xdr:spPr>
        <a:xfrm>
          <a:off x="9327094" y="1071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9" name="テキスト ボックス 20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3" name="直線コネクタ 212"/>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4"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5" name="直線コネクタ 214"/>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6"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7" name="直線コネクタ 216"/>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8"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9" name="フローチャート : 判断 218"/>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20" name="フローチャート : 判断 219"/>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28448</xdr:rowOff>
    </xdr:from>
    <xdr:to>
      <xdr:col>5</xdr:col>
      <xdr:colOff>409575</xdr:colOff>
      <xdr:row>79</xdr:row>
      <xdr:rowOff>130048</xdr:rowOff>
    </xdr:to>
    <xdr:sp macro="" textlink="">
      <xdr:nvSpPr>
        <xdr:cNvPr id="226" name="円/楕円 225"/>
        <xdr:cNvSpPr/>
      </xdr:nvSpPr>
      <xdr:spPr>
        <a:xfrm>
          <a:off x="3746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7"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146575</xdr:rowOff>
    </xdr:from>
    <xdr:ext cx="405111" cy="259045"/>
    <xdr:sp macro="" textlink="">
      <xdr:nvSpPr>
        <xdr:cNvPr id="228" name="n_1mainValue【公営住宅】&#10;有形固定資産減価償却率"/>
        <xdr:cNvSpPr txBox="1"/>
      </xdr:nvSpPr>
      <xdr:spPr>
        <a:xfrm>
          <a:off x="3582043"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9" name="テキスト ボックス 23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47" name="テキスト ボックス 24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49" name="テキスト ボックス 24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46610</xdr:rowOff>
    </xdr:from>
    <xdr:to>
      <xdr:col>15</xdr:col>
      <xdr:colOff>180340</xdr:colOff>
      <xdr:row>86</xdr:row>
      <xdr:rowOff>58674</xdr:rowOff>
    </xdr:to>
    <xdr:cxnSp macro="">
      <xdr:nvCxnSpPr>
        <xdr:cNvPr id="253" name="直線コネクタ 252"/>
        <xdr:cNvCxnSpPr/>
      </xdr:nvCxnSpPr>
      <xdr:spPr>
        <a:xfrm flipV="1">
          <a:off x="10476865" y="13591160"/>
          <a:ext cx="0" cy="121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62501</xdr:rowOff>
    </xdr:from>
    <xdr:ext cx="469744" cy="259045"/>
    <xdr:sp macro="" textlink="">
      <xdr:nvSpPr>
        <xdr:cNvPr id="254" name="【公営住宅】&#10;一人当たり面積最小値テキスト"/>
        <xdr:cNvSpPr txBox="1"/>
      </xdr:nvSpPr>
      <xdr:spPr>
        <a:xfrm>
          <a:off x="10566400"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58674</xdr:rowOff>
    </xdr:from>
    <xdr:to>
      <xdr:col>15</xdr:col>
      <xdr:colOff>269875</xdr:colOff>
      <xdr:row>86</xdr:row>
      <xdr:rowOff>58674</xdr:rowOff>
    </xdr:to>
    <xdr:cxnSp macro="">
      <xdr:nvCxnSpPr>
        <xdr:cNvPr id="255" name="直線コネクタ 254"/>
        <xdr:cNvCxnSpPr/>
      </xdr:nvCxnSpPr>
      <xdr:spPr>
        <a:xfrm>
          <a:off x="10388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164737</xdr:rowOff>
    </xdr:from>
    <xdr:ext cx="534377" cy="259045"/>
    <xdr:sp macro="" textlink="">
      <xdr:nvSpPr>
        <xdr:cNvPr id="256" name="【公営住宅】&#10;一人当たり面積最大値テキスト"/>
        <xdr:cNvSpPr txBox="1"/>
      </xdr:nvSpPr>
      <xdr:spPr>
        <a:xfrm>
          <a:off x="10566400" y="133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79</xdr:row>
      <xdr:rowOff>46610</xdr:rowOff>
    </xdr:from>
    <xdr:to>
      <xdr:col>15</xdr:col>
      <xdr:colOff>269875</xdr:colOff>
      <xdr:row>79</xdr:row>
      <xdr:rowOff>46610</xdr:rowOff>
    </xdr:to>
    <xdr:cxnSp macro="">
      <xdr:nvCxnSpPr>
        <xdr:cNvPr id="257" name="直線コネクタ 256"/>
        <xdr:cNvCxnSpPr/>
      </xdr:nvCxnSpPr>
      <xdr:spPr>
        <a:xfrm>
          <a:off x="10388600" y="1359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23892</xdr:rowOff>
    </xdr:from>
    <xdr:ext cx="469744" cy="259045"/>
    <xdr:sp macro="" textlink="">
      <xdr:nvSpPr>
        <xdr:cNvPr id="258" name="【公営住宅】&#10;一人当たり面積平均値テキスト"/>
        <xdr:cNvSpPr txBox="1"/>
      </xdr:nvSpPr>
      <xdr:spPr>
        <a:xfrm>
          <a:off x="105664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45465</xdr:rowOff>
    </xdr:from>
    <xdr:to>
      <xdr:col>15</xdr:col>
      <xdr:colOff>231775</xdr:colOff>
      <xdr:row>84</xdr:row>
      <xdr:rowOff>147065</xdr:rowOff>
    </xdr:to>
    <xdr:sp macro="" textlink="">
      <xdr:nvSpPr>
        <xdr:cNvPr id="259" name="フローチャート : 判断 258"/>
        <xdr:cNvSpPr/>
      </xdr:nvSpPr>
      <xdr:spPr>
        <a:xfrm>
          <a:off x="10426700" y="1444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156211</xdr:rowOff>
    </xdr:from>
    <xdr:to>
      <xdr:col>14</xdr:col>
      <xdr:colOff>79375</xdr:colOff>
      <xdr:row>86</xdr:row>
      <xdr:rowOff>86361</xdr:rowOff>
    </xdr:to>
    <xdr:sp macro="" textlink="">
      <xdr:nvSpPr>
        <xdr:cNvPr id="260" name="フローチャート : 判断 259"/>
        <xdr:cNvSpPr/>
      </xdr:nvSpPr>
      <xdr:spPr>
        <a:xfrm>
          <a:off x="9588500" y="1472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82169</xdr:rowOff>
    </xdr:from>
    <xdr:to>
      <xdr:col>14</xdr:col>
      <xdr:colOff>79375</xdr:colOff>
      <xdr:row>87</xdr:row>
      <xdr:rowOff>12319</xdr:rowOff>
    </xdr:to>
    <xdr:sp macro="" textlink="">
      <xdr:nvSpPr>
        <xdr:cNvPr id="266" name="円/楕円 265"/>
        <xdr:cNvSpPr/>
      </xdr:nvSpPr>
      <xdr:spPr>
        <a:xfrm>
          <a:off x="9588500" y="148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67" name="n_1aveValue【公営住宅】&#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3446</xdr:rowOff>
    </xdr:from>
    <xdr:ext cx="469744" cy="259045"/>
    <xdr:sp macro="" textlink="">
      <xdr:nvSpPr>
        <xdr:cNvPr id="268" name="n_1mainValue【公営住宅】&#10;一人当たり面積"/>
        <xdr:cNvSpPr txBox="1"/>
      </xdr:nvSpPr>
      <xdr:spPr>
        <a:xfrm>
          <a:off x="9391727" y="149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10" name="直線コネクタ 309"/>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11"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12" name="直線コネクタ 311"/>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1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4" name="直線コネクタ 31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5"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6" name="フローチャート : 判断 315"/>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7" name="フローチャート : 判断 31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69487</xdr:rowOff>
    </xdr:from>
    <xdr:to>
      <xdr:col>22</xdr:col>
      <xdr:colOff>415925</xdr:colOff>
      <xdr:row>35</xdr:row>
      <xdr:rowOff>171087</xdr:rowOff>
    </xdr:to>
    <xdr:sp macro="" textlink="">
      <xdr:nvSpPr>
        <xdr:cNvPr id="323" name="円/楕円 322"/>
        <xdr:cNvSpPr/>
      </xdr:nvSpPr>
      <xdr:spPr>
        <a:xfrm>
          <a:off x="15430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24" name="n_1aveValue【認定こども園・幼稚園・保育所】&#10;有形固定資産減価償却率"/>
        <xdr:cNvSpPr txBox="1"/>
      </xdr:nvSpPr>
      <xdr:spPr>
        <a:xfrm>
          <a:off x="15266043"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16164</xdr:rowOff>
    </xdr:from>
    <xdr:ext cx="405111" cy="259045"/>
    <xdr:sp macro="" textlink="">
      <xdr:nvSpPr>
        <xdr:cNvPr id="325" name="n_1mainValue【認定こども園・幼稚園・保育所】&#10;有形固定資産減価償却率"/>
        <xdr:cNvSpPr txBox="1"/>
      </xdr:nvSpPr>
      <xdr:spPr>
        <a:xfrm>
          <a:off x="15266043"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7" name="テキスト ボックス 3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9" name="テキスト ボックス 33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41" name="テキスト ボックス 34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43" name="テキスト ボックス 34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5" name="テキスト ボックス 34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7" name="直線コネクタ 346"/>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8"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9" name="直線コネクタ 348"/>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50"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51" name="直線コネクタ 350"/>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52"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53" name="フローチャート : 判断 352"/>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54" name="フローチャート : 判断 353"/>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69520</xdr:rowOff>
    </xdr:from>
    <xdr:to>
      <xdr:col>31</xdr:col>
      <xdr:colOff>85725</xdr:colOff>
      <xdr:row>41</xdr:row>
      <xdr:rowOff>171120</xdr:rowOff>
    </xdr:to>
    <xdr:sp macro="" textlink="">
      <xdr:nvSpPr>
        <xdr:cNvPr id="360" name="円/楕円 359"/>
        <xdr:cNvSpPr/>
      </xdr:nvSpPr>
      <xdr:spPr>
        <a:xfrm>
          <a:off x="21272500" y="7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11991</xdr:rowOff>
    </xdr:from>
    <xdr:ext cx="469744" cy="259045"/>
    <xdr:sp macro="" textlink="">
      <xdr:nvSpPr>
        <xdr:cNvPr id="361" name="n_1aveValue【認定こども園・幼稚園・保育所】&#10;一人当たり面積"/>
        <xdr:cNvSpPr txBox="1"/>
      </xdr:nvSpPr>
      <xdr:spPr>
        <a:xfrm>
          <a:off x="21075727" y="68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162247</xdr:rowOff>
    </xdr:from>
    <xdr:ext cx="469744" cy="259045"/>
    <xdr:sp macro="" textlink="">
      <xdr:nvSpPr>
        <xdr:cNvPr id="362" name="n_1mainValue【認定こども園・幼稚園・保育所】&#10;一人当たり面積"/>
        <xdr:cNvSpPr txBox="1"/>
      </xdr:nvSpPr>
      <xdr:spPr>
        <a:xfrm>
          <a:off x="21075727" y="71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7" name="直線コネクタ 386"/>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8"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9" name="直線コネクタ 388"/>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0"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1" name="直線コネクタ 390"/>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92"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93" name="フローチャート : 判断 392"/>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94" name="フローチャート : 判断 393"/>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162560</xdr:rowOff>
    </xdr:from>
    <xdr:to>
      <xdr:col>22</xdr:col>
      <xdr:colOff>415925</xdr:colOff>
      <xdr:row>59</xdr:row>
      <xdr:rowOff>92710</xdr:rowOff>
    </xdr:to>
    <xdr:sp macro="" textlink="">
      <xdr:nvSpPr>
        <xdr:cNvPr id="400" name="円/楕円 399"/>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401"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109237</xdr:rowOff>
    </xdr:from>
    <xdr:ext cx="405111" cy="259045"/>
    <xdr:sp macro="" textlink="">
      <xdr:nvSpPr>
        <xdr:cNvPr id="402" name="n_1mainValue【学校施設】&#10;有形固定資産減価償却率"/>
        <xdr:cNvSpPr txBox="1"/>
      </xdr:nvSpPr>
      <xdr:spPr>
        <a:xfrm>
          <a:off x="15266043"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8" name="テキスト ボックス 41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20" name="テキスト ボックス 41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22" name="テキスト ボックス 4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6" name="直線コネクタ 425"/>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7"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8" name="直線コネクタ 427"/>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9"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30" name="直線コネクタ 429"/>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31"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32" name="フローチャート : 判断 431"/>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33" name="フローチャート : 判断 432"/>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122555</xdr:rowOff>
    </xdr:from>
    <xdr:to>
      <xdr:col>31</xdr:col>
      <xdr:colOff>85725</xdr:colOff>
      <xdr:row>63</xdr:row>
      <xdr:rowOff>52705</xdr:rowOff>
    </xdr:to>
    <xdr:sp macro="" textlink="">
      <xdr:nvSpPr>
        <xdr:cNvPr id="439" name="円/楕円 438"/>
        <xdr:cNvSpPr/>
      </xdr:nvSpPr>
      <xdr:spPr>
        <a:xfrm>
          <a:off x="21272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440"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43832</xdr:rowOff>
    </xdr:from>
    <xdr:ext cx="469744" cy="259045"/>
    <xdr:sp macro="" textlink="">
      <xdr:nvSpPr>
        <xdr:cNvPr id="441" name="n_1mainValue【学校施設】&#10;一人当たり面積"/>
        <xdr:cNvSpPr txBox="1"/>
      </xdr:nvSpPr>
      <xdr:spPr>
        <a:xfrm>
          <a:off x="210757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43" name="正方形/長方形 442"/>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44" name="正方形/長方形 443"/>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5" name="正方形/長方形 444"/>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6" name="正方形/長方形 445"/>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9" name="正方形/長方形 448"/>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50" name="正方形/長方形 449"/>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51" name="正方形/長方形 450"/>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52" name="正方形/長方形 451"/>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79" name="直線コネクタ 478"/>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80"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81" name="直線コネクタ 480"/>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8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83" name="直線コネクタ 48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84"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85" name="フローチャート : 判断 484"/>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6" name="フローチャート : 判断 485"/>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120106</xdr:rowOff>
    </xdr:from>
    <xdr:to>
      <xdr:col>22</xdr:col>
      <xdr:colOff>415925</xdr:colOff>
      <xdr:row>106</xdr:row>
      <xdr:rowOff>50256</xdr:rowOff>
    </xdr:to>
    <xdr:sp macro="" textlink="">
      <xdr:nvSpPr>
        <xdr:cNvPr id="492" name="円/楕円 491"/>
        <xdr:cNvSpPr/>
      </xdr:nvSpPr>
      <xdr:spPr>
        <a:xfrm>
          <a:off x="15430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25961</xdr:rowOff>
    </xdr:from>
    <xdr:ext cx="405111" cy="259045"/>
    <xdr:sp macro="" textlink="">
      <xdr:nvSpPr>
        <xdr:cNvPr id="493" name="n_1aveValue【公民館】&#10;有形固定資産減価償却率"/>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41383</xdr:rowOff>
    </xdr:from>
    <xdr:ext cx="405111" cy="259045"/>
    <xdr:sp macro="" textlink="">
      <xdr:nvSpPr>
        <xdr:cNvPr id="494" name="n_1mainValue【公民館】&#10;有形固定資産減価償却率"/>
        <xdr:cNvSpPr txBox="1"/>
      </xdr:nvSpPr>
      <xdr:spPr>
        <a:xfrm>
          <a:off x="15266043"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5" name="テキスト ボックス 5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170180</xdr:rowOff>
    </xdr:from>
    <xdr:to>
      <xdr:col>32</xdr:col>
      <xdr:colOff>186689</xdr:colOff>
      <xdr:row>107</xdr:row>
      <xdr:rowOff>144780</xdr:rowOff>
    </xdr:to>
    <xdr:cxnSp macro="">
      <xdr:nvCxnSpPr>
        <xdr:cNvPr id="519" name="直線コネクタ 518"/>
        <xdr:cNvCxnSpPr/>
      </xdr:nvCxnSpPr>
      <xdr:spPr>
        <a:xfrm flipV="1">
          <a:off x="22160864" y="1714373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148607</xdr:rowOff>
    </xdr:from>
    <xdr:ext cx="469744" cy="259045"/>
    <xdr:sp macro="" textlink="">
      <xdr:nvSpPr>
        <xdr:cNvPr id="520" name="【公民館】&#10;一人当たり面積最小値テキスト"/>
        <xdr:cNvSpPr txBox="1"/>
      </xdr:nvSpPr>
      <xdr:spPr>
        <a:xfrm>
          <a:off x="222504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107</xdr:row>
      <xdr:rowOff>144780</xdr:rowOff>
    </xdr:from>
    <xdr:to>
      <xdr:col>32</xdr:col>
      <xdr:colOff>276225</xdr:colOff>
      <xdr:row>107</xdr:row>
      <xdr:rowOff>144780</xdr:rowOff>
    </xdr:to>
    <xdr:cxnSp macro="">
      <xdr:nvCxnSpPr>
        <xdr:cNvPr id="521" name="直線コネクタ 520"/>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116857</xdr:rowOff>
    </xdr:from>
    <xdr:ext cx="469744" cy="259045"/>
    <xdr:sp macro="" textlink="">
      <xdr:nvSpPr>
        <xdr:cNvPr id="522" name="【公民館】&#10;一人当たり面積最大値テキスト"/>
        <xdr:cNvSpPr txBox="1"/>
      </xdr:nvSpPr>
      <xdr:spPr>
        <a:xfrm>
          <a:off x="222504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170180</xdr:rowOff>
    </xdr:from>
    <xdr:to>
      <xdr:col>32</xdr:col>
      <xdr:colOff>276225</xdr:colOff>
      <xdr:row>99</xdr:row>
      <xdr:rowOff>170180</xdr:rowOff>
    </xdr:to>
    <xdr:cxnSp macro="">
      <xdr:nvCxnSpPr>
        <xdr:cNvPr id="523" name="直線コネクタ 522"/>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48277</xdr:rowOff>
    </xdr:from>
    <xdr:ext cx="469744" cy="259045"/>
    <xdr:sp macro="" textlink="">
      <xdr:nvSpPr>
        <xdr:cNvPr id="524" name="【公民館】&#10;一人当たり面積平均値テキスト"/>
        <xdr:cNvSpPr txBox="1"/>
      </xdr:nvSpPr>
      <xdr:spPr>
        <a:xfrm>
          <a:off x="222504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69850</xdr:rowOff>
    </xdr:from>
    <xdr:to>
      <xdr:col>32</xdr:col>
      <xdr:colOff>238125</xdr:colOff>
      <xdr:row>105</xdr:row>
      <xdr:rowOff>0</xdr:rowOff>
    </xdr:to>
    <xdr:sp macro="" textlink="">
      <xdr:nvSpPr>
        <xdr:cNvPr id="525" name="フローチャート : 判断 524"/>
        <xdr:cNvSpPr/>
      </xdr:nvSpPr>
      <xdr:spPr>
        <a:xfrm>
          <a:off x="221107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27939</xdr:rowOff>
    </xdr:from>
    <xdr:to>
      <xdr:col>31</xdr:col>
      <xdr:colOff>85725</xdr:colOff>
      <xdr:row>108</xdr:row>
      <xdr:rowOff>129539</xdr:rowOff>
    </xdr:to>
    <xdr:sp macro="" textlink="">
      <xdr:nvSpPr>
        <xdr:cNvPr id="526" name="フローチャート : 判断 525"/>
        <xdr:cNvSpPr/>
      </xdr:nvSpPr>
      <xdr:spPr>
        <a:xfrm>
          <a:off x="21272500" y="185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72389</xdr:rowOff>
    </xdr:from>
    <xdr:to>
      <xdr:col>31</xdr:col>
      <xdr:colOff>85725</xdr:colOff>
      <xdr:row>109</xdr:row>
      <xdr:rowOff>2539</xdr:rowOff>
    </xdr:to>
    <xdr:sp macro="" textlink="">
      <xdr:nvSpPr>
        <xdr:cNvPr id="532" name="円/楕円 531"/>
        <xdr:cNvSpPr/>
      </xdr:nvSpPr>
      <xdr:spPr>
        <a:xfrm>
          <a:off x="21272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146066</xdr:rowOff>
    </xdr:from>
    <xdr:ext cx="469744" cy="259045"/>
    <xdr:sp macro="" textlink="">
      <xdr:nvSpPr>
        <xdr:cNvPr id="533" name="n_1aveValue【公民館】&#10;一人当たり面積"/>
        <xdr:cNvSpPr txBox="1"/>
      </xdr:nvSpPr>
      <xdr:spPr>
        <a:xfrm>
          <a:off x="21075727"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165116</xdr:rowOff>
    </xdr:from>
    <xdr:ext cx="469744" cy="259045"/>
    <xdr:sp macro="" textlink="">
      <xdr:nvSpPr>
        <xdr:cNvPr id="534" name="n_1mainValue【公民館】&#10;一人当たり面積"/>
        <xdr:cNvSpPr txBox="1"/>
      </xdr:nvSpPr>
      <xdr:spPr>
        <a:xfrm>
          <a:off x="210757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0.623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prstClr val="black"/>
              </a:solidFill>
              <a:effectLst/>
              <a:uLnTx/>
              <a:uFillTx/>
              <a:latin typeface="+mn-lt"/>
              <a:ea typeface="+mn-ea"/>
              <a:cs typeface="+mn-cs"/>
            </a:rPr>
            <a:t>・類似団体と比較して特に有形固定資産減価償却率が高くなっている施設は、保育所、公営住宅であり、特に低くなっている施設は、橋りょう、公民館である。保育所については、３園のうち２園が減価償却率９９％となっているが、うち１園が熊本地震による建て替えとなっており、今後改善されることとな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公営住宅については、築３０年を超えるものが多くなっており、今後は個別に建て替えや改修を行い老朽化対策に取り組んでいくこととしている。</a:t>
          </a:r>
          <a:r>
            <a:rPr kumimoji="0" lang="ja-JP" altLang="en-US" sz="1400" b="0" i="0" u="none" strike="noStrike" kern="0" cap="none" spc="0" normalizeH="0" baseline="0" noProof="0" smtClean="0">
              <a:ln>
                <a:noFill/>
              </a:ln>
              <a:solidFill>
                <a:prstClr val="black"/>
              </a:solidFill>
              <a:effectLst/>
              <a:uLnTx/>
              <a:uFillTx/>
              <a:latin typeface="+mn-lt"/>
              <a:ea typeface="+mn-ea"/>
              <a:cs typeface="+mn-cs"/>
            </a:rPr>
            <a:t>橋りょうについては、長寿命化修繕計画に基づき、改修を実施している。公民館については、平成２７年度に老朽化していた南小国町公民館満願寺分館を建設したため、有形固定資産減価償却率が低くなっている。</a:t>
          </a:r>
          <a:endParaRPr kumimoji="1" lang="ja-JP" altLang="en-US"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160799</xdr:rowOff>
    </xdr:from>
    <xdr:ext cx="405111" cy="259045"/>
    <xdr:sp macro="" textlink="">
      <xdr:nvSpPr>
        <xdr:cNvPr id="79" name="n_1aveValue【体育館・プール】&#10;有形固定資産減価償却率"/>
        <xdr:cNvSpPr txBox="1"/>
      </xdr:nvSpPr>
      <xdr:spPr>
        <a:xfrm>
          <a:off x="3582043"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120650</xdr:rowOff>
    </xdr:from>
    <xdr:to>
      <xdr:col>5</xdr:col>
      <xdr:colOff>409575</xdr:colOff>
      <xdr:row>56</xdr:row>
      <xdr:rowOff>50800</xdr:rowOff>
    </xdr:to>
    <xdr:sp macro="" textlink="">
      <xdr:nvSpPr>
        <xdr:cNvPr id="85" name="円/楕円 84"/>
        <xdr:cNvSpPr/>
      </xdr:nvSpPr>
      <xdr:spPr>
        <a:xfrm>
          <a:off x="3746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54</xdr:row>
      <xdr:rowOff>67327</xdr:rowOff>
    </xdr:from>
    <xdr:ext cx="469744" cy="259045"/>
    <xdr:sp macro="" textlink="">
      <xdr:nvSpPr>
        <xdr:cNvPr id="86" name="n_1mainValue【体育館・プール】&#10;有形固定資産減価償却率"/>
        <xdr:cNvSpPr txBox="1"/>
      </xdr:nvSpPr>
      <xdr:spPr>
        <a:xfrm>
          <a:off x="3549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0" name="n_1aveValue【体育館・プール】&#10;一人当たり面積"/>
        <xdr:cNvSpPr txBox="1"/>
      </xdr:nvSpPr>
      <xdr:spPr>
        <a:xfrm>
          <a:off x="93917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22678</xdr:rowOff>
    </xdr:from>
    <xdr:to>
      <xdr:col>14</xdr:col>
      <xdr:colOff>79375</xdr:colOff>
      <xdr:row>64</xdr:row>
      <xdr:rowOff>124278</xdr:rowOff>
    </xdr:to>
    <xdr:sp macro="" textlink="">
      <xdr:nvSpPr>
        <xdr:cNvPr id="126" name="円/楕円 125"/>
        <xdr:cNvSpPr/>
      </xdr:nvSpPr>
      <xdr:spPr>
        <a:xfrm>
          <a:off x="9588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115405</xdr:rowOff>
    </xdr:from>
    <xdr:ext cx="469744" cy="259045"/>
    <xdr:sp macro="" textlink="">
      <xdr:nvSpPr>
        <xdr:cNvPr id="127" name="n_1mainValue【体育館・プール】&#10;一人当たり面積"/>
        <xdr:cNvSpPr txBox="1"/>
      </xdr:nvSpPr>
      <xdr:spPr>
        <a:xfrm>
          <a:off x="9391727" y="110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15891</xdr:rowOff>
    </xdr:from>
    <xdr:ext cx="405111" cy="259045"/>
    <xdr:sp macro="" textlink="">
      <xdr:nvSpPr>
        <xdr:cNvPr id="160" name="n_1aveValue【福祉施設】&#10;有形固定資産減価償却率"/>
        <xdr:cNvSpPr txBox="1"/>
      </xdr:nvSpPr>
      <xdr:spPr>
        <a:xfrm>
          <a:off x="3582043"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80645</xdr:rowOff>
    </xdr:from>
    <xdr:to>
      <xdr:col>5</xdr:col>
      <xdr:colOff>409575</xdr:colOff>
      <xdr:row>84</xdr:row>
      <xdr:rowOff>10795</xdr:rowOff>
    </xdr:to>
    <xdr:sp macro="" textlink="">
      <xdr:nvSpPr>
        <xdr:cNvPr id="166" name="円/楕円 165"/>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1922</xdr:rowOff>
    </xdr:from>
    <xdr:ext cx="405111" cy="259045"/>
    <xdr:sp macro="" textlink="">
      <xdr:nvSpPr>
        <xdr:cNvPr id="167" name="n_1mainValue【福祉施設】&#10;有形固定資産減価償却率"/>
        <xdr:cNvSpPr txBox="1"/>
      </xdr:nvSpPr>
      <xdr:spPr>
        <a:xfrm>
          <a:off x="3582043"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137431</xdr:rowOff>
    </xdr:from>
    <xdr:ext cx="469744" cy="259045"/>
    <xdr:sp macro="" textlink="">
      <xdr:nvSpPr>
        <xdr:cNvPr id="200" name="n_1aveValue【福祉施設】&#10;一人当たり面積"/>
        <xdr:cNvSpPr txBox="1"/>
      </xdr:nvSpPr>
      <xdr:spPr>
        <a:xfrm>
          <a:off x="93917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71882</xdr:rowOff>
    </xdr:from>
    <xdr:to>
      <xdr:col>14</xdr:col>
      <xdr:colOff>79375</xdr:colOff>
      <xdr:row>87</xdr:row>
      <xdr:rowOff>2032</xdr:rowOff>
    </xdr:to>
    <xdr:sp macro="" textlink="">
      <xdr:nvSpPr>
        <xdr:cNvPr id="206" name="円/楕円 205"/>
        <xdr:cNvSpPr/>
      </xdr:nvSpPr>
      <xdr:spPr>
        <a:xfrm>
          <a:off x="9588500" y="148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164609</xdr:rowOff>
    </xdr:from>
    <xdr:ext cx="469744" cy="259045"/>
    <xdr:sp macro="" textlink="">
      <xdr:nvSpPr>
        <xdr:cNvPr id="207" name="n_1mainValue【福祉施設】&#10;一人当たり面積"/>
        <xdr:cNvSpPr txBox="1"/>
      </xdr:nvSpPr>
      <xdr:spPr>
        <a:xfrm>
          <a:off x="9391727" y="149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2" name="テキスト ボックス 2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3" name="直線コネクタ 2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4" name="テキスト ボックス 23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5" name="直線コネクタ 2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6" name="テキスト ボックス 2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7" name="直線コネクタ 2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8" name="テキスト ボックス 2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9" name="直線コネクタ 2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0" name="テキスト ボックス 2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1" name="直線コネクタ 2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2" name="テキスト ボックス 2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3" name="直線コネクタ 2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4" name="テキスト ボックス 24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5" name="直線コネクタ 2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6" name="テキスト ボックス 24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15240</xdr:rowOff>
    </xdr:from>
    <xdr:to>
      <xdr:col>23</xdr:col>
      <xdr:colOff>516889</xdr:colOff>
      <xdr:row>40</xdr:row>
      <xdr:rowOff>15240</xdr:rowOff>
    </xdr:to>
    <xdr:cxnSp macro="">
      <xdr:nvCxnSpPr>
        <xdr:cNvPr id="248" name="直線コネクタ 247"/>
        <xdr:cNvCxnSpPr/>
      </xdr:nvCxnSpPr>
      <xdr:spPr>
        <a:xfrm flipV="1">
          <a:off x="16318864" y="584454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19067</xdr:rowOff>
    </xdr:from>
    <xdr:ext cx="405111" cy="259045"/>
    <xdr:sp macro="" textlink="">
      <xdr:nvSpPr>
        <xdr:cNvPr id="249" name="【一般廃棄物処理施設】&#10;有形固定資産減価償却率最小値テキスト"/>
        <xdr:cNvSpPr txBox="1"/>
      </xdr:nvSpPr>
      <xdr:spPr>
        <a:xfrm>
          <a:off x="164084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40</xdr:row>
      <xdr:rowOff>15240</xdr:rowOff>
    </xdr:from>
    <xdr:to>
      <xdr:col>23</xdr:col>
      <xdr:colOff>606425</xdr:colOff>
      <xdr:row>40</xdr:row>
      <xdr:rowOff>15240</xdr:rowOff>
    </xdr:to>
    <xdr:cxnSp macro="">
      <xdr:nvCxnSpPr>
        <xdr:cNvPr id="250" name="直線コネクタ 249"/>
        <xdr:cNvCxnSpPr/>
      </xdr:nvCxnSpPr>
      <xdr:spPr>
        <a:xfrm>
          <a:off x="16230600" y="68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133367</xdr:rowOff>
    </xdr:from>
    <xdr:ext cx="405111" cy="259045"/>
    <xdr:sp macro="" textlink="">
      <xdr:nvSpPr>
        <xdr:cNvPr id="251" name="【一般廃棄物処理施設】&#10;有形固定資産減価償却率最大値テキスト"/>
        <xdr:cNvSpPr txBox="1"/>
      </xdr:nvSpPr>
      <xdr:spPr>
        <a:xfrm>
          <a:off x="164084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34</xdr:row>
      <xdr:rowOff>15240</xdr:rowOff>
    </xdr:from>
    <xdr:to>
      <xdr:col>23</xdr:col>
      <xdr:colOff>606425</xdr:colOff>
      <xdr:row>34</xdr:row>
      <xdr:rowOff>15240</xdr:rowOff>
    </xdr:to>
    <xdr:cxnSp macro="">
      <xdr:nvCxnSpPr>
        <xdr:cNvPr id="252" name="直線コネクタ 251"/>
        <xdr:cNvCxnSpPr/>
      </xdr:nvCxnSpPr>
      <xdr:spPr>
        <a:xfrm>
          <a:off x="16230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17</xdr:rowOff>
    </xdr:from>
    <xdr:ext cx="405111" cy="259045"/>
    <xdr:sp macro="" textlink="">
      <xdr:nvSpPr>
        <xdr:cNvPr id="253" name="【一般廃棄物処理施設】&#10;有形固定資産減価償却率平均値テキスト"/>
        <xdr:cNvSpPr txBox="1"/>
      </xdr:nvSpPr>
      <xdr:spPr>
        <a:xfrm>
          <a:off x="164084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21590</xdr:rowOff>
    </xdr:from>
    <xdr:to>
      <xdr:col>23</xdr:col>
      <xdr:colOff>568325</xdr:colOff>
      <xdr:row>37</xdr:row>
      <xdr:rowOff>123190</xdr:rowOff>
    </xdr:to>
    <xdr:sp macro="" textlink="">
      <xdr:nvSpPr>
        <xdr:cNvPr id="254" name="フローチャート : 判断 253"/>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132080</xdr:rowOff>
    </xdr:from>
    <xdr:to>
      <xdr:col>22</xdr:col>
      <xdr:colOff>415925</xdr:colOff>
      <xdr:row>38</xdr:row>
      <xdr:rowOff>62230</xdr:rowOff>
    </xdr:to>
    <xdr:sp macro="" textlink="">
      <xdr:nvSpPr>
        <xdr:cNvPr id="255" name="フローチャート : 判断 254"/>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78757</xdr:rowOff>
    </xdr:from>
    <xdr:ext cx="405111" cy="259045"/>
    <xdr:sp macro="" textlink="">
      <xdr:nvSpPr>
        <xdr:cNvPr id="256" name="n_1aveValue【一般廃棄物処理施設】&#10;有形固定資産減価償却率"/>
        <xdr:cNvSpPr txBox="1"/>
      </xdr:nvSpPr>
      <xdr:spPr>
        <a:xfrm>
          <a:off x="15266043"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7" name="テキスト ボックス 2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8" name="テキスト ボックス 2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9" name="テキスト ボックス 2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0" name="テキスト ボックス 2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1" name="テキスト ボックス 2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166370</xdr:rowOff>
    </xdr:from>
    <xdr:to>
      <xdr:col>22</xdr:col>
      <xdr:colOff>415925</xdr:colOff>
      <xdr:row>42</xdr:row>
      <xdr:rowOff>96520</xdr:rowOff>
    </xdr:to>
    <xdr:sp macro="" textlink="">
      <xdr:nvSpPr>
        <xdr:cNvPr id="262" name="円/楕円 261"/>
        <xdr:cNvSpPr/>
      </xdr:nvSpPr>
      <xdr:spPr>
        <a:xfrm>
          <a:off x="154305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87647</xdr:rowOff>
    </xdr:from>
    <xdr:ext cx="405111" cy="259045"/>
    <xdr:sp macro="" textlink="">
      <xdr:nvSpPr>
        <xdr:cNvPr id="263" name="n_1mainValue【一般廃棄物処理施設】&#10;有形固定資産減価償却率"/>
        <xdr:cNvSpPr txBox="1"/>
      </xdr:nvSpPr>
      <xdr:spPr>
        <a:xfrm>
          <a:off x="15266043"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4" name="正方形/長方形 2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5" name="正方形/長方形 2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6" name="正方形/長方形 2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7" name="正方形/長方形 2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8" name="正方形/長方形 2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9" name="正方形/長方形 2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0" name="正方形/長方形 2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1" name="正方形/長方形 2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2" name="テキスト ボックス 2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3" name="直線コネクタ 2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4" name="直線コネクタ 2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5" name="テキスト ボックス 27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6" name="直線コネクタ 2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7" name="テキスト ボックス 27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8" name="直線コネクタ 2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9" name="テキスト ボックス 27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0" name="直線コネクタ 2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1" name="テキスト ボックス 28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3" name="テキスト ボックス 2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285" name="直線コネクタ 284"/>
        <xdr:cNvCxnSpPr/>
      </xdr:nvCxnSpPr>
      <xdr:spPr>
        <a:xfrm flipV="1">
          <a:off x="22160864" y="5838374"/>
          <a:ext cx="0" cy="128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286" name="【一般廃棄物処理施設】&#10;一人当たり有形固定資産（償却資産）額最小値テキスト"/>
        <xdr:cNvSpPr txBox="1"/>
      </xdr:nvSpPr>
      <xdr:spPr>
        <a:xfrm>
          <a:off x="22250400" y="71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287" name="直線コネクタ 286"/>
        <xdr:cNvCxnSpPr/>
      </xdr:nvCxnSpPr>
      <xdr:spPr>
        <a:xfrm>
          <a:off x="22072600" y="71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288" name="【一般廃棄物処理施設】&#10;一人当たり有形固定資産（償却資産）額最大値テキスト"/>
        <xdr:cNvSpPr txBox="1"/>
      </xdr:nvSpPr>
      <xdr:spPr>
        <a:xfrm>
          <a:off x="22250400" y="561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289" name="直線コネクタ 288"/>
        <xdr:cNvCxnSpPr/>
      </xdr:nvCxnSpPr>
      <xdr:spPr>
        <a:xfrm>
          <a:off x="22072600" y="58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290" name="【一般廃棄物処理施設】&#10;一人当たり有形固定資産（償却資産）額平均値テキスト"/>
        <xdr:cNvSpPr txBox="1"/>
      </xdr:nvSpPr>
      <xdr:spPr>
        <a:xfrm>
          <a:off x="22250400" y="666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291" name="フローチャート : 判断 290"/>
        <xdr:cNvSpPr/>
      </xdr:nvSpPr>
      <xdr:spPr>
        <a:xfrm>
          <a:off x="22110700" y="6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292" name="フローチャート : 判断 291"/>
        <xdr:cNvSpPr/>
      </xdr:nvSpPr>
      <xdr:spPr>
        <a:xfrm>
          <a:off x="21272500" y="62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293" name="n_1aveValue【一般廃棄物処理施設】&#10;一人当たり有形固定資産（償却資産）額"/>
        <xdr:cNvSpPr txBox="1"/>
      </xdr:nvSpPr>
      <xdr:spPr>
        <a:xfrm>
          <a:off x="21011094" y="60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66731</xdr:rowOff>
    </xdr:from>
    <xdr:to>
      <xdr:col>31</xdr:col>
      <xdr:colOff>85725</xdr:colOff>
      <xdr:row>37</xdr:row>
      <xdr:rowOff>168331</xdr:rowOff>
    </xdr:to>
    <xdr:sp macro="" textlink="">
      <xdr:nvSpPr>
        <xdr:cNvPr id="299" name="円/楕円 298"/>
        <xdr:cNvSpPr/>
      </xdr:nvSpPr>
      <xdr:spPr>
        <a:xfrm>
          <a:off x="21272500" y="6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159458</xdr:rowOff>
    </xdr:from>
    <xdr:ext cx="599010" cy="259045"/>
    <xdr:sp macro="" textlink="">
      <xdr:nvSpPr>
        <xdr:cNvPr id="300" name="n_1mainValue【一般廃棄物処理施設】&#10;一人当たり有形固定資産（償却資産）額"/>
        <xdr:cNvSpPr txBox="1"/>
      </xdr:nvSpPr>
      <xdr:spPr>
        <a:xfrm>
          <a:off x="21011094" y="650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153,460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5" name="テキスト ボックス 3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6" name="直線コネクタ 3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27" name="直線コネクタ 3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28" name="テキスト ボックス 3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29" name="直線コネクタ 3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30" name="テキスト ボックス 3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31" name="直線コネクタ 3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2" name="テキスト ボックス 3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3" name="直線コネクタ 3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4" name="テキスト ボックス 3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5" name="直線コネクタ 3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36" name="テキスト ボックス 3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37" name="直線コネクタ 3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38" name="テキスト ボックス 3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9" name="直線コネクタ 3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0" name="テキスト ボックス 3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342" name="直線コネクタ 341"/>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343"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344" name="直線コネクタ 343"/>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345"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346" name="直線コネクタ 34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347"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348" name="フローチャート : 判断 347"/>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349" name="フローチャート : 判断 348"/>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350" name="n_1aveValue【消防施設】&#10;有形固定資産減価償却率"/>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1" name="テキスト ボックス 3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2" name="テキスト ボックス 3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3" name="テキスト ボックス 3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4" name="テキスト ボックス 3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5" name="テキスト ボックス 3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116295</xdr:rowOff>
    </xdr:from>
    <xdr:to>
      <xdr:col>22</xdr:col>
      <xdr:colOff>415925</xdr:colOff>
      <xdr:row>84</xdr:row>
      <xdr:rowOff>46445</xdr:rowOff>
    </xdr:to>
    <xdr:sp macro="" textlink="">
      <xdr:nvSpPr>
        <xdr:cNvPr id="356" name="円/楕円 355"/>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37572</xdr:rowOff>
    </xdr:from>
    <xdr:ext cx="405111" cy="259045"/>
    <xdr:sp macro="" textlink="">
      <xdr:nvSpPr>
        <xdr:cNvPr id="357" name="n_1mainValue【消防施設】&#10;有形固定資産減価償却率"/>
        <xdr:cNvSpPr txBox="1"/>
      </xdr:nvSpPr>
      <xdr:spPr>
        <a:xfrm>
          <a:off x="15266043"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8" name="正方形/長方形 3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9" name="正方形/長方形 3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0" name="正方形/長方形 3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1" name="正方形/長方形 3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2" name="正方形/長方形 3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3" name="正方形/長方形 3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4" name="正方形/長方形 3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5" name="正方形/長方形 3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6" name="テキスト ボックス 3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7" name="直線コネクタ 3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68" name="直線コネクタ 36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69" name="テキスト ボックス 36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0" name="直線コネクタ 36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1" name="テキスト ボックス 37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2" name="直線コネクタ 37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3" name="テキスト ボックス 37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4" name="直線コネクタ 37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75" name="テキスト ボックス 37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76" name="直線コネクタ 37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77" name="テキスト ボックス 37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8" name="直線コネクタ 3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9" name="テキスト ボックス 3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381" name="直線コネクタ 380"/>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382"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383" name="直線コネクタ 382"/>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384"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385" name="直線コネクタ 384"/>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386"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387" name="フローチャート : 判断 386"/>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388" name="フローチャート : 判断 387"/>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22877</xdr:rowOff>
    </xdr:from>
    <xdr:ext cx="469744" cy="259045"/>
    <xdr:sp macro="" textlink="">
      <xdr:nvSpPr>
        <xdr:cNvPr id="389" name="n_1aveValue【消防施設】&#10;一人当たり面積"/>
        <xdr:cNvSpPr txBox="1"/>
      </xdr:nvSpPr>
      <xdr:spPr>
        <a:xfrm>
          <a:off x="2107572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0" name="テキスト ボックス 3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1" name="テキスト ボックス 3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2" name="テキスト ボックス 3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3" name="テキスト ボックス 3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4" name="テキスト ボックス 3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40639</xdr:rowOff>
    </xdr:from>
    <xdr:to>
      <xdr:col>31</xdr:col>
      <xdr:colOff>85725</xdr:colOff>
      <xdr:row>78</xdr:row>
      <xdr:rowOff>142239</xdr:rowOff>
    </xdr:to>
    <xdr:sp macro="" textlink="">
      <xdr:nvSpPr>
        <xdr:cNvPr id="395" name="円/楕円 394"/>
        <xdr:cNvSpPr/>
      </xdr:nvSpPr>
      <xdr:spPr>
        <a:xfrm>
          <a:off x="21272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158766</xdr:rowOff>
    </xdr:from>
    <xdr:ext cx="469744" cy="259045"/>
    <xdr:sp macro="" textlink="">
      <xdr:nvSpPr>
        <xdr:cNvPr id="396" name="n_1mainValue【消防施設】&#10;一人当たり面積"/>
        <xdr:cNvSpPr txBox="1"/>
      </xdr:nvSpPr>
      <xdr:spPr>
        <a:xfrm>
          <a:off x="21075727"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7" name="テキスト ボックス 4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8" name="直線コネクタ 4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9" name="テキスト ボックス 4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0" name="直線コネクタ 4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1" name="テキスト ボックス 4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2" name="直線コネクタ 4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3" name="テキスト ボックス 4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4" name="直線コネクタ 4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5" name="テキスト ボックス 4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6" name="直線コネクタ 4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7" name="テキスト ボックス 4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21" name="直線コネクタ 420"/>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22"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23" name="直線コネクタ 42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24"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25" name="直線コネクタ 424"/>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26"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27" name="フローチャート : 判断 426"/>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28" name="フローチャート : 判断 427"/>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162577</xdr:rowOff>
    </xdr:from>
    <xdr:ext cx="405111" cy="259045"/>
    <xdr:sp macro="" textlink="">
      <xdr:nvSpPr>
        <xdr:cNvPr id="429" name="n_1aveValue【庁舎】&#10;有形固定資産減価償却率"/>
        <xdr:cNvSpPr txBox="1"/>
      </xdr:nvSpPr>
      <xdr:spPr>
        <a:xfrm>
          <a:off x="15266043"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25400</xdr:rowOff>
    </xdr:from>
    <xdr:to>
      <xdr:col>22</xdr:col>
      <xdr:colOff>415925</xdr:colOff>
      <xdr:row>108</xdr:row>
      <xdr:rowOff>127000</xdr:rowOff>
    </xdr:to>
    <xdr:sp macro="" textlink="">
      <xdr:nvSpPr>
        <xdr:cNvPr id="435" name="円/楕円 434"/>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118127</xdr:rowOff>
    </xdr:from>
    <xdr:ext cx="405111" cy="259045"/>
    <xdr:sp macro="" textlink="">
      <xdr:nvSpPr>
        <xdr:cNvPr id="436" name="n_1mainValue【庁舎】&#10;有形固定資産減価償却率"/>
        <xdr:cNvSpPr txBox="1"/>
      </xdr:nvSpPr>
      <xdr:spPr>
        <a:xfrm>
          <a:off x="15266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47" name="直線コネクタ 4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8" name="テキスト ボックス 4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9" name="直線コネクタ 4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0" name="テキスト ボックス 4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1" name="直線コネクタ 4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2" name="テキスト ボックス 4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3" name="直線コネクタ 4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4" name="テキスト ボックス 4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458" name="直線コネクタ 457"/>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459"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460" name="直線コネクタ 459"/>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461"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462" name="直線コネクタ 461"/>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463"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464" name="フローチャート : 判断 463"/>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465" name="フローチャート : 判断 464"/>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466"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7" name="テキスト ボックス 4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8" name="テキスト ボックス 4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9" name="テキスト ボックス 4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0" name="テキスト ボックス 4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1" name="テキスト ボックス 4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120041</xdr:rowOff>
    </xdr:from>
    <xdr:to>
      <xdr:col>31</xdr:col>
      <xdr:colOff>85725</xdr:colOff>
      <xdr:row>106</xdr:row>
      <xdr:rowOff>50191</xdr:rowOff>
    </xdr:to>
    <xdr:sp macro="" textlink="">
      <xdr:nvSpPr>
        <xdr:cNvPr id="472" name="円/楕円 471"/>
        <xdr:cNvSpPr/>
      </xdr:nvSpPr>
      <xdr:spPr>
        <a:xfrm>
          <a:off x="21272500" y="181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66718</xdr:rowOff>
    </xdr:from>
    <xdr:ext cx="469744" cy="259045"/>
    <xdr:sp macro="" textlink="">
      <xdr:nvSpPr>
        <xdr:cNvPr id="473" name="n_1mainValue【庁舎】&#10;一人当たり面積"/>
        <xdr:cNvSpPr txBox="1"/>
      </xdr:nvSpPr>
      <xdr:spPr>
        <a:xfrm>
          <a:off x="21075727" y="178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0.918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・類似団体と比較して特に有形固定資産減価償却率が高くなっている施設はプールである。プールについて</a:t>
          </a:r>
          <a:r>
            <a:rPr kumimoji="0" lang="ja-JP" altLang="en-US" sz="1400" b="0" i="0" u="none" strike="noStrike" kern="0" cap="none" spc="0" normalizeH="0" baseline="0" noProof="0">
              <a:ln>
                <a:noFill/>
              </a:ln>
              <a:solidFill>
                <a:prstClr val="black"/>
              </a:solidFill>
              <a:effectLst/>
              <a:uLnTx/>
              <a:uFillTx/>
              <a:latin typeface="+mn-lt"/>
              <a:ea typeface="+mn-ea"/>
              <a:cs typeface="+mn-cs"/>
            </a:rPr>
            <a:t>は</a:t>
          </a:r>
          <a:r>
            <a:rPr kumimoji="0" lang="ja-JP" altLang="ja-JP" sz="1400" b="0" i="0" u="none" strike="noStrike" kern="0" cap="none" spc="0" normalizeH="0" baseline="0" noProof="0">
              <a:ln>
                <a:noFill/>
              </a:ln>
              <a:solidFill>
                <a:prstClr val="black"/>
              </a:solidFill>
              <a:effectLst/>
              <a:uLnTx/>
              <a:uFillTx/>
              <a:latin typeface="+mn-lt"/>
              <a:ea typeface="+mn-ea"/>
              <a:cs typeface="+mn-cs"/>
            </a:rPr>
            <a:t>、大規模改修を実施し、老朽化対策に取り組んでいくこととしている。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mn-lt"/>
              <a:ea typeface="+mn-ea"/>
              <a:cs typeface="+mn-cs"/>
            </a:rPr>
            <a:t>基準財政需要額のうち地域経済・雇用対策費が減少したため</a:t>
          </a:r>
          <a:r>
            <a:rPr kumimoji="1" lang="ja-JP" altLang="ja-JP" sz="1400" b="0" i="0" u="none" strike="noStrike" kern="0" cap="none" spc="0" normalizeH="0" baseline="0" noProof="0">
              <a:ln>
                <a:noFill/>
              </a:ln>
              <a:solidFill>
                <a:prstClr val="black"/>
              </a:solidFill>
              <a:effectLst/>
              <a:uLnTx/>
              <a:uFillTx/>
              <a:latin typeface="+mn-lt"/>
              <a:ea typeface="+mn-ea"/>
              <a:cs typeface="+mn-cs"/>
            </a:rPr>
            <a:t>、前年度</a:t>
          </a:r>
          <a:r>
            <a:rPr kumimoji="1" lang="ja-JP" altLang="en-US" sz="1400" b="0" i="0" u="none" strike="noStrike" kern="0" cap="none" spc="0" normalizeH="0" baseline="0" noProof="0">
              <a:ln>
                <a:noFill/>
              </a:ln>
              <a:solidFill>
                <a:prstClr val="black"/>
              </a:solidFill>
              <a:effectLst/>
              <a:uLnTx/>
              <a:uFillTx/>
              <a:latin typeface="+mn-lt"/>
              <a:ea typeface="+mn-ea"/>
              <a:cs typeface="+mn-cs"/>
            </a:rPr>
            <a:t>比０．０１ポイントの増となって</a:t>
          </a:r>
          <a:r>
            <a:rPr kumimoji="1" lang="ja-JP" altLang="ja-JP" sz="1400" b="0" i="0" u="none" strike="noStrike" kern="0" cap="none" spc="0" normalizeH="0" baseline="0" noProof="0">
              <a:ln>
                <a:noFill/>
              </a:ln>
              <a:solidFill>
                <a:prstClr val="black"/>
              </a:solidFill>
              <a:effectLst/>
              <a:uLnTx/>
              <a:uFillTx/>
              <a:latin typeface="+mn-lt"/>
              <a:ea typeface="+mn-ea"/>
              <a:cs typeface="+mn-cs"/>
            </a:rPr>
            <a:t>いる。今後</a:t>
          </a:r>
          <a:r>
            <a:rPr kumimoji="1" lang="ja-JP" altLang="en-US" sz="1400" b="0" i="0" u="none" strike="noStrike" kern="0" cap="none" spc="0" normalizeH="0" baseline="0" noProof="0">
              <a:ln>
                <a:noFill/>
              </a:ln>
              <a:solidFill>
                <a:prstClr val="black"/>
              </a:solidFill>
              <a:effectLst/>
              <a:uLnTx/>
              <a:uFillTx/>
              <a:latin typeface="+mn-lt"/>
              <a:ea typeface="+mn-ea"/>
              <a:cs typeface="+mn-cs"/>
            </a:rPr>
            <a:t>は</a:t>
          </a:r>
          <a:r>
            <a:rPr kumimoji="1" lang="ja-JP" altLang="ja-JP" sz="1400" b="0" i="0" u="none" strike="noStrike" kern="0" cap="none" spc="0" normalizeH="0" baseline="0" noProof="0">
              <a:ln>
                <a:noFill/>
              </a:ln>
              <a:solidFill>
                <a:prstClr val="black"/>
              </a:solidFill>
              <a:effectLst/>
              <a:uLnTx/>
              <a:uFillTx/>
              <a:latin typeface="+mn-lt"/>
              <a:ea typeface="+mn-ea"/>
              <a:cs typeface="+mn-cs"/>
            </a:rPr>
            <a:t>町基幹産業である観光業と農林業を</a:t>
          </a:r>
          <a:r>
            <a:rPr kumimoji="1" lang="ja-JP" altLang="en-US" sz="1400" b="0" i="0" u="none" strike="noStrike" kern="0" cap="none" spc="0" normalizeH="0" baseline="0" noProof="0">
              <a:ln>
                <a:noFill/>
              </a:ln>
              <a:solidFill>
                <a:prstClr val="black"/>
              </a:solidFill>
              <a:effectLst/>
              <a:uLnTx/>
              <a:uFillTx/>
              <a:latin typeface="+mn-lt"/>
              <a:ea typeface="+mn-ea"/>
              <a:cs typeface="+mn-cs"/>
            </a:rPr>
            <a:t>地方創生の柱と位置付け</a:t>
          </a:r>
          <a:r>
            <a:rPr kumimoji="1" lang="ja-JP" altLang="ja-JP" sz="1400" b="0" i="0" u="none" strike="noStrike" kern="0" cap="none" spc="0" normalizeH="0" baseline="0" noProof="0">
              <a:ln>
                <a:noFill/>
              </a:ln>
              <a:solidFill>
                <a:prstClr val="black"/>
              </a:solidFill>
              <a:effectLst/>
              <a:uLnTx/>
              <a:uFillTx/>
              <a:latin typeface="+mn-lt"/>
              <a:ea typeface="+mn-ea"/>
              <a:cs typeface="+mn-cs"/>
            </a:rPr>
            <a:t>産業振興を図る一方、徴収向上対策として近隣町村と</a:t>
          </a:r>
          <a:r>
            <a:rPr kumimoji="1" lang="ja-JP" altLang="en-US" sz="1400" b="0" i="0" u="none" strike="noStrike" kern="0" cap="none" spc="0" normalizeH="0" baseline="0" noProof="0">
              <a:ln>
                <a:noFill/>
              </a:ln>
              <a:solidFill>
                <a:prstClr val="black"/>
              </a:solidFill>
              <a:effectLst/>
              <a:uLnTx/>
              <a:uFillTx/>
              <a:latin typeface="+mn-lt"/>
              <a:ea typeface="+mn-ea"/>
              <a:cs typeface="+mn-cs"/>
            </a:rPr>
            <a:t>連携</a:t>
          </a:r>
          <a:r>
            <a:rPr kumimoji="1" lang="ja-JP" altLang="ja-JP" sz="1400" b="0" i="0" u="none" strike="noStrike" kern="0" cap="none" spc="0" normalizeH="0" baseline="0" noProof="0">
              <a:ln>
                <a:noFill/>
              </a:ln>
              <a:solidFill>
                <a:prstClr val="black"/>
              </a:solidFill>
              <a:effectLst/>
              <a:uLnTx/>
              <a:uFillTx/>
              <a:latin typeface="+mn-lt"/>
              <a:ea typeface="+mn-ea"/>
              <a:cs typeface="+mn-cs"/>
            </a:rPr>
            <a:t>した併任徴収などに取り組み、更なる税収の確保に努めていく。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133858</xdr:rowOff>
    </xdr:from>
    <xdr:to>
      <xdr:col>7</xdr:col>
      <xdr:colOff>152400</xdr:colOff>
      <xdr:row>43</xdr:row>
      <xdr:rowOff>143510</xdr:rowOff>
    </xdr:to>
    <xdr:cxnSp macro="">
      <xdr:nvCxnSpPr>
        <xdr:cNvPr id="65" name="直線コネクタ 64"/>
        <xdr:cNvCxnSpPr/>
      </xdr:nvCxnSpPr>
      <xdr:spPr>
        <a:xfrm flipV="1">
          <a:off x="4114800" y="75062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143510</xdr:rowOff>
    </xdr:from>
    <xdr:to>
      <xdr:col>6</xdr:col>
      <xdr:colOff>0</xdr:colOff>
      <xdr:row>43</xdr:row>
      <xdr:rowOff>153162</xdr:rowOff>
    </xdr:to>
    <xdr:cxnSp macro="">
      <xdr:nvCxnSpPr>
        <xdr:cNvPr id="68" name="直線コネクタ 67"/>
        <xdr:cNvCxnSpPr/>
      </xdr:nvCxnSpPr>
      <xdr:spPr>
        <a:xfrm flipV="1">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153162</xdr:rowOff>
    </xdr:from>
    <xdr:to>
      <xdr:col>4</xdr:col>
      <xdr:colOff>482600</xdr:colOff>
      <xdr:row>43</xdr:row>
      <xdr:rowOff>153162</xdr:rowOff>
    </xdr:to>
    <xdr:cxnSp macro="">
      <xdr:nvCxnSpPr>
        <xdr:cNvPr id="71" name="直線コネクタ 70"/>
        <xdr:cNvCxnSpPr/>
      </xdr:nvCxnSpPr>
      <xdr:spPr>
        <a:xfrm>
          <a:off x="2336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153162</xdr:rowOff>
    </xdr:from>
    <xdr:to>
      <xdr:col>3</xdr:col>
      <xdr:colOff>279400</xdr:colOff>
      <xdr:row>43</xdr:row>
      <xdr:rowOff>153162</xdr:rowOff>
    </xdr:to>
    <xdr:cxnSp macro="">
      <xdr:nvCxnSpPr>
        <xdr:cNvPr id="74" name="直線コネクタ 73"/>
        <xdr:cNvCxnSpPr/>
      </xdr:nvCxnSpPr>
      <xdr:spPr>
        <a:xfrm>
          <a:off x="1447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36593</xdr:rowOff>
    </xdr:from>
    <xdr:ext cx="762000" cy="259045"/>
    <xdr:sp macro="" textlink="">
      <xdr:nvSpPr>
        <xdr:cNvPr id="78" name="テキスト ボックス 77"/>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83058</xdr:rowOff>
    </xdr:from>
    <xdr:to>
      <xdr:col>7</xdr:col>
      <xdr:colOff>203200</xdr:colOff>
      <xdr:row>44</xdr:row>
      <xdr:rowOff>13208</xdr:rowOff>
    </xdr:to>
    <xdr:sp macro="" textlink="">
      <xdr:nvSpPr>
        <xdr:cNvPr id="84" name="円/楕円 83"/>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99585</xdr:rowOff>
    </xdr:from>
    <xdr:ext cx="762000" cy="259045"/>
    <xdr:sp macro="" textlink="">
      <xdr:nvSpPr>
        <xdr:cNvPr id="85" name="財政力該当値テキスト"/>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92710</xdr:rowOff>
    </xdr:from>
    <xdr:to>
      <xdr:col>6</xdr:col>
      <xdr:colOff>50800</xdr:colOff>
      <xdr:row>44</xdr:row>
      <xdr:rowOff>22860</xdr:rowOff>
    </xdr:to>
    <xdr:sp macro="" textlink="">
      <xdr:nvSpPr>
        <xdr:cNvPr id="86" name="円/楕円 85"/>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33037</xdr:rowOff>
    </xdr:from>
    <xdr:ext cx="736600" cy="259045"/>
    <xdr:sp macro="" textlink="">
      <xdr:nvSpPr>
        <xdr:cNvPr id="87" name="テキスト ボックス 86"/>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102362</xdr:rowOff>
    </xdr:from>
    <xdr:to>
      <xdr:col>4</xdr:col>
      <xdr:colOff>533400</xdr:colOff>
      <xdr:row>44</xdr:row>
      <xdr:rowOff>32512</xdr:rowOff>
    </xdr:to>
    <xdr:sp macro="" textlink="">
      <xdr:nvSpPr>
        <xdr:cNvPr id="88" name="円/楕円 87"/>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42689</xdr:rowOff>
    </xdr:from>
    <xdr:ext cx="762000" cy="259045"/>
    <xdr:sp macro="" textlink="">
      <xdr:nvSpPr>
        <xdr:cNvPr id="89" name="テキスト ボックス 88"/>
        <xdr:cNvSpPr txBox="1"/>
      </xdr:nvSpPr>
      <xdr:spPr>
        <a:xfrm>
          <a:off x="2844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102362</xdr:rowOff>
    </xdr:from>
    <xdr:to>
      <xdr:col>3</xdr:col>
      <xdr:colOff>330200</xdr:colOff>
      <xdr:row>44</xdr:row>
      <xdr:rowOff>32512</xdr:rowOff>
    </xdr:to>
    <xdr:sp macro="" textlink="">
      <xdr:nvSpPr>
        <xdr:cNvPr id="90" name="円/楕円 89"/>
        <xdr:cNvSpPr/>
      </xdr:nvSpPr>
      <xdr:spPr>
        <a:xfrm>
          <a:off x="2286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42689</xdr:rowOff>
    </xdr:from>
    <xdr:ext cx="762000" cy="259045"/>
    <xdr:sp macro="" textlink="">
      <xdr:nvSpPr>
        <xdr:cNvPr id="91" name="テキスト ボックス 90"/>
        <xdr:cNvSpPr txBox="1"/>
      </xdr:nvSpPr>
      <xdr:spPr>
        <a:xfrm>
          <a:off x="1955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102362</xdr:rowOff>
    </xdr:from>
    <xdr:to>
      <xdr:col>2</xdr:col>
      <xdr:colOff>127000</xdr:colOff>
      <xdr:row>44</xdr:row>
      <xdr:rowOff>32512</xdr:rowOff>
    </xdr:to>
    <xdr:sp macro="" textlink="">
      <xdr:nvSpPr>
        <xdr:cNvPr id="92" name="円/楕円 91"/>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42689</xdr:rowOff>
    </xdr:from>
    <xdr:ext cx="762000" cy="259045"/>
    <xdr:sp macro="" textlink="">
      <xdr:nvSpPr>
        <xdr:cNvPr id="93" name="テキスト ボックス 92"/>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ja-JP" sz="1400" b="0" i="0" u="none" strike="noStrike" kern="0" cap="none" spc="0" normalizeH="0" baseline="0" noProof="0">
              <a:ln>
                <a:noFill/>
              </a:ln>
              <a:solidFill>
                <a:prstClr val="black"/>
              </a:solidFill>
              <a:effectLst/>
              <a:uLnTx/>
              <a:uFillTx/>
              <a:latin typeface="+mn-lt"/>
              <a:ea typeface="+mn-ea"/>
              <a:cs typeface="+mn-cs"/>
            </a:rPr>
            <a:t>平成２</a:t>
          </a:r>
          <a:r>
            <a:rPr kumimoji="0" lang="ja-JP" altLang="en-US" sz="1400" b="0" i="0" u="none" strike="noStrike" kern="0" cap="none" spc="0" normalizeH="0" baseline="0" noProof="0">
              <a:ln>
                <a:noFill/>
              </a:ln>
              <a:solidFill>
                <a:prstClr val="black"/>
              </a:solidFill>
              <a:effectLst/>
              <a:uLnTx/>
              <a:uFillTx/>
              <a:latin typeface="+mn-lt"/>
              <a:ea typeface="+mn-ea"/>
              <a:cs typeface="+mn-cs"/>
            </a:rPr>
            <a:t>８</a:t>
          </a:r>
          <a:r>
            <a:rPr kumimoji="0" lang="ja-JP" altLang="ja-JP" sz="1400" b="0" i="0" u="none" strike="noStrike" kern="0" cap="none" spc="0" normalizeH="0" baseline="0" noProof="0">
              <a:ln>
                <a:noFill/>
              </a:ln>
              <a:solidFill>
                <a:prstClr val="black"/>
              </a:solidFill>
              <a:effectLst/>
              <a:uLnTx/>
              <a:uFillTx/>
              <a:latin typeface="+mn-lt"/>
              <a:ea typeface="+mn-ea"/>
              <a:cs typeface="+mn-cs"/>
            </a:rPr>
            <a:t>年度は前年</a:t>
          </a:r>
          <a:r>
            <a:rPr kumimoji="0" lang="ja-JP" altLang="en-US" sz="1400" b="0" i="0" u="none" strike="noStrike" kern="0" cap="none" spc="0" normalizeH="0" baseline="0" noProof="0">
              <a:ln>
                <a:noFill/>
              </a:ln>
              <a:solidFill>
                <a:prstClr val="black"/>
              </a:solidFill>
              <a:effectLst/>
              <a:uLnTx/>
              <a:uFillTx/>
              <a:latin typeface="+mn-lt"/>
              <a:ea typeface="+mn-ea"/>
              <a:cs typeface="+mn-cs"/>
            </a:rPr>
            <a:t>度</a:t>
          </a:r>
          <a:r>
            <a:rPr kumimoji="0" lang="ja-JP" altLang="ja-JP" sz="1400" b="0" i="0" u="none" strike="noStrike" kern="0" cap="none" spc="0" normalizeH="0" baseline="0" noProof="0">
              <a:ln>
                <a:noFill/>
              </a:ln>
              <a:solidFill>
                <a:prstClr val="black"/>
              </a:solidFill>
              <a:effectLst/>
              <a:uLnTx/>
              <a:uFillTx/>
              <a:latin typeface="+mn-lt"/>
              <a:ea typeface="+mn-ea"/>
              <a:cs typeface="+mn-cs"/>
            </a:rPr>
            <a:t>比</a:t>
          </a:r>
          <a:r>
            <a:rPr kumimoji="0" lang="ja-JP" altLang="en-US" sz="1400" b="0" i="0" u="none" strike="noStrike" kern="0" cap="none" spc="0" normalizeH="0" baseline="0" noProof="0">
              <a:ln>
                <a:noFill/>
              </a:ln>
              <a:solidFill>
                <a:prstClr val="black"/>
              </a:solidFill>
              <a:effectLst/>
              <a:uLnTx/>
              <a:uFillTx/>
              <a:latin typeface="+mn-lt"/>
              <a:ea typeface="+mn-ea"/>
              <a:cs typeface="+mn-cs"/>
            </a:rPr>
            <a:t>１．５</a:t>
          </a:r>
          <a:r>
            <a:rPr kumimoji="0" lang="ja-JP" altLang="ja-JP" sz="1400" b="0" i="0" u="none" strike="noStrike" kern="0" cap="none" spc="0" normalizeH="0" baseline="0" noProof="0">
              <a:ln>
                <a:noFill/>
              </a:ln>
              <a:solidFill>
                <a:prstClr val="black"/>
              </a:solidFill>
              <a:effectLst/>
              <a:uLnTx/>
              <a:uFillTx/>
              <a:latin typeface="+mn-lt"/>
              <a:ea typeface="+mn-ea"/>
              <a:cs typeface="+mn-cs"/>
            </a:rPr>
            <a:t>ポイントの</a:t>
          </a:r>
          <a:r>
            <a:rPr kumimoji="0" lang="ja-JP" altLang="en-US" sz="1400" b="0" i="0" u="none" strike="noStrike" kern="0" cap="none" spc="0" normalizeH="0" baseline="0" noProof="0">
              <a:ln>
                <a:noFill/>
              </a:ln>
              <a:solidFill>
                <a:prstClr val="black"/>
              </a:solidFill>
              <a:effectLst/>
              <a:uLnTx/>
              <a:uFillTx/>
              <a:latin typeface="+mn-lt"/>
              <a:ea typeface="+mn-ea"/>
              <a:cs typeface="+mn-cs"/>
            </a:rPr>
            <a:t>増</a:t>
          </a:r>
          <a:r>
            <a:rPr kumimoji="0" lang="ja-JP" altLang="ja-JP" sz="1400" b="0" i="0" u="none" strike="noStrike" kern="0" cap="none" spc="0" normalizeH="0" baseline="0" noProof="0">
              <a:ln>
                <a:noFill/>
              </a:ln>
              <a:solidFill>
                <a:prstClr val="black"/>
              </a:solidFill>
              <a:effectLst/>
              <a:uLnTx/>
              <a:uFillTx/>
              <a:latin typeface="+mn-lt"/>
              <a:ea typeface="+mn-ea"/>
              <a:cs typeface="+mn-cs"/>
            </a:rPr>
            <a:t>となっている。これは</a:t>
          </a:r>
          <a:r>
            <a:rPr kumimoji="0" lang="ja-JP" altLang="en-US" sz="1400" b="0" i="0" u="none" strike="noStrike" kern="0" cap="none" spc="0" normalizeH="0" baseline="0" noProof="0">
              <a:ln>
                <a:noFill/>
              </a:ln>
              <a:solidFill>
                <a:prstClr val="black"/>
              </a:solidFill>
              <a:effectLst/>
              <a:uLnTx/>
              <a:uFillTx/>
              <a:latin typeface="+mn-lt"/>
              <a:ea typeface="+mn-ea"/>
              <a:cs typeface="+mn-cs"/>
            </a:rPr>
            <a:t>普通交付税の減により経常一般財源等が減少</a:t>
          </a:r>
          <a:r>
            <a:rPr kumimoji="0" lang="ja-JP" altLang="ja-JP" sz="1400" b="0" i="0" u="none" strike="noStrike" kern="0" cap="none" spc="0" normalizeH="0" baseline="0" noProof="0">
              <a:ln>
                <a:noFill/>
              </a:ln>
              <a:solidFill>
                <a:prstClr val="black"/>
              </a:solidFill>
              <a:effectLst/>
              <a:uLnTx/>
              <a:uFillTx/>
              <a:latin typeface="+mn-lt"/>
              <a:ea typeface="+mn-ea"/>
              <a:cs typeface="+mn-cs"/>
            </a:rPr>
            <a:t>したためである。今後も、給与の抑制による人件費の抑制、物件費の見直しなど行財政改革への取組</a:t>
          </a:r>
          <a:r>
            <a:rPr kumimoji="0" lang="ja-JP" altLang="en-US" sz="1400" b="0" i="0" u="none" strike="noStrike" kern="0" cap="none" spc="0" normalizeH="0" baseline="0" noProof="0">
              <a:ln>
                <a:noFill/>
              </a:ln>
              <a:solidFill>
                <a:schemeClr val="tx1"/>
              </a:solidFill>
              <a:effectLst/>
              <a:uLnTx/>
              <a:uFillTx/>
              <a:latin typeface="+mn-lt"/>
              <a:ea typeface="+mn-ea"/>
              <a:cs typeface="+mn-cs"/>
            </a:rPr>
            <a:t>み</a:t>
          </a:r>
          <a:r>
            <a:rPr kumimoji="0" lang="ja-JP" altLang="ja-JP" sz="1400" b="0" i="0" u="none" strike="noStrike" kern="0" cap="none" spc="0" normalizeH="0" baseline="0" noProof="0">
              <a:ln>
                <a:noFill/>
              </a:ln>
              <a:solidFill>
                <a:prstClr val="black"/>
              </a:solidFill>
              <a:effectLst/>
              <a:uLnTx/>
              <a:uFillTx/>
              <a:latin typeface="+mn-lt"/>
              <a:ea typeface="+mn-ea"/>
              <a:cs typeface="+mn-cs"/>
            </a:rPr>
            <a:t>を通じて義務的経費の削減に努める。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74749</xdr:rowOff>
    </xdr:from>
    <xdr:to>
      <xdr:col>7</xdr:col>
      <xdr:colOff>152400</xdr:colOff>
      <xdr:row>65</xdr:row>
      <xdr:rowOff>126456</xdr:rowOff>
    </xdr:to>
    <xdr:cxnSp macro="">
      <xdr:nvCxnSpPr>
        <xdr:cNvPr id="130" name="直線コネクタ 129"/>
        <xdr:cNvCxnSpPr/>
      </xdr:nvCxnSpPr>
      <xdr:spPr>
        <a:xfrm>
          <a:off x="4114800" y="1121899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74749</xdr:rowOff>
    </xdr:from>
    <xdr:to>
      <xdr:col>6</xdr:col>
      <xdr:colOff>0</xdr:colOff>
      <xdr:row>65</xdr:row>
      <xdr:rowOff>140244</xdr:rowOff>
    </xdr:to>
    <xdr:cxnSp macro="">
      <xdr:nvCxnSpPr>
        <xdr:cNvPr id="133" name="直線コネクタ 132"/>
        <xdr:cNvCxnSpPr/>
      </xdr:nvCxnSpPr>
      <xdr:spPr>
        <a:xfrm flipV="1">
          <a:off x="3225800" y="1121899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140244</xdr:rowOff>
    </xdr:from>
    <xdr:to>
      <xdr:col>4</xdr:col>
      <xdr:colOff>482600</xdr:colOff>
      <xdr:row>65</xdr:row>
      <xdr:rowOff>150585</xdr:rowOff>
    </xdr:to>
    <xdr:cxnSp macro="">
      <xdr:nvCxnSpPr>
        <xdr:cNvPr id="136" name="直線コネクタ 135"/>
        <xdr:cNvCxnSpPr/>
      </xdr:nvCxnSpPr>
      <xdr:spPr>
        <a:xfrm flipV="1">
          <a:off x="2336800" y="112844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149678</xdr:rowOff>
    </xdr:from>
    <xdr:to>
      <xdr:col>3</xdr:col>
      <xdr:colOff>279400</xdr:colOff>
      <xdr:row>65</xdr:row>
      <xdr:rowOff>150585</xdr:rowOff>
    </xdr:to>
    <xdr:cxnSp macro="">
      <xdr:nvCxnSpPr>
        <xdr:cNvPr id="139" name="直線コネクタ 138"/>
        <xdr:cNvCxnSpPr/>
      </xdr:nvCxnSpPr>
      <xdr:spPr>
        <a:xfrm>
          <a:off x="1447800" y="1112247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75656</xdr:rowOff>
    </xdr:from>
    <xdr:to>
      <xdr:col>7</xdr:col>
      <xdr:colOff>203200</xdr:colOff>
      <xdr:row>66</xdr:row>
      <xdr:rowOff>5806</xdr:rowOff>
    </xdr:to>
    <xdr:sp macro="" textlink="">
      <xdr:nvSpPr>
        <xdr:cNvPr id="149" name="円/楕円 148"/>
        <xdr:cNvSpPr/>
      </xdr:nvSpPr>
      <xdr:spPr>
        <a:xfrm>
          <a:off x="49022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47733</xdr:rowOff>
    </xdr:from>
    <xdr:ext cx="762000" cy="259045"/>
    <xdr:sp macro="" textlink="">
      <xdr:nvSpPr>
        <xdr:cNvPr id="150" name="財政構造の弾力性該当値テキスト"/>
        <xdr:cNvSpPr txBox="1"/>
      </xdr:nvSpPr>
      <xdr:spPr>
        <a:xfrm>
          <a:off x="5041900" y="1119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23949</xdr:rowOff>
    </xdr:from>
    <xdr:to>
      <xdr:col>6</xdr:col>
      <xdr:colOff>50800</xdr:colOff>
      <xdr:row>65</xdr:row>
      <xdr:rowOff>125549</xdr:rowOff>
    </xdr:to>
    <xdr:sp macro="" textlink="">
      <xdr:nvSpPr>
        <xdr:cNvPr id="151" name="円/楕円 150"/>
        <xdr:cNvSpPr/>
      </xdr:nvSpPr>
      <xdr:spPr>
        <a:xfrm>
          <a:off x="4064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110326</xdr:rowOff>
    </xdr:from>
    <xdr:ext cx="736600" cy="259045"/>
    <xdr:sp macro="" textlink="">
      <xdr:nvSpPr>
        <xdr:cNvPr id="152" name="テキスト ボックス 151"/>
        <xdr:cNvSpPr txBox="1"/>
      </xdr:nvSpPr>
      <xdr:spPr>
        <a:xfrm>
          <a:off x="3733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89444</xdr:rowOff>
    </xdr:from>
    <xdr:to>
      <xdr:col>4</xdr:col>
      <xdr:colOff>533400</xdr:colOff>
      <xdr:row>66</xdr:row>
      <xdr:rowOff>19594</xdr:rowOff>
    </xdr:to>
    <xdr:sp macro="" textlink="">
      <xdr:nvSpPr>
        <xdr:cNvPr id="153" name="円/楕円 152"/>
        <xdr:cNvSpPr/>
      </xdr:nvSpPr>
      <xdr:spPr>
        <a:xfrm>
          <a:off x="3175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4371</xdr:rowOff>
    </xdr:from>
    <xdr:ext cx="762000" cy="259045"/>
    <xdr:sp macro="" textlink="">
      <xdr:nvSpPr>
        <xdr:cNvPr id="154" name="テキスト ボックス 153"/>
        <xdr:cNvSpPr txBox="1"/>
      </xdr:nvSpPr>
      <xdr:spPr>
        <a:xfrm>
          <a:off x="2844800" y="113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99785</xdr:rowOff>
    </xdr:from>
    <xdr:to>
      <xdr:col>3</xdr:col>
      <xdr:colOff>330200</xdr:colOff>
      <xdr:row>66</xdr:row>
      <xdr:rowOff>29935</xdr:rowOff>
    </xdr:to>
    <xdr:sp macro="" textlink="">
      <xdr:nvSpPr>
        <xdr:cNvPr id="155" name="円/楕円 154"/>
        <xdr:cNvSpPr/>
      </xdr:nvSpPr>
      <xdr:spPr>
        <a:xfrm>
          <a:off x="2286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14712</xdr:rowOff>
    </xdr:from>
    <xdr:ext cx="762000" cy="259045"/>
    <xdr:sp macro="" textlink="">
      <xdr:nvSpPr>
        <xdr:cNvPr id="156" name="テキスト ボックス 155"/>
        <xdr:cNvSpPr txBox="1"/>
      </xdr:nvSpPr>
      <xdr:spPr>
        <a:xfrm>
          <a:off x="1955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98878</xdr:rowOff>
    </xdr:from>
    <xdr:to>
      <xdr:col>2</xdr:col>
      <xdr:colOff>127000</xdr:colOff>
      <xdr:row>65</xdr:row>
      <xdr:rowOff>29028</xdr:rowOff>
    </xdr:to>
    <xdr:sp macro="" textlink="">
      <xdr:nvSpPr>
        <xdr:cNvPr id="157" name="円/楕円 156"/>
        <xdr:cNvSpPr/>
      </xdr:nvSpPr>
      <xdr:spPr>
        <a:xfrm>
          <a:off x="1397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13805</xdr:rowOff>
    </xdr:from>
    <xdr:ext cx="762000" cy="259045"/>
    <xdr:sp macro="" textlink="">
      <xdr:nvSpPr>
        <xdr:cNvPr id="158" name="テキスト ボックス 157"/>
        <xdr:cNvSpPr txBox="1"/>
      </xdr:nvSpPr>
      <xdr:spPr>
        <a:xfrm>
          <a:off x="1066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[279,418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・人口１人当たり人件費・物件費等決算額は昨年度よりやや増加している。これは、</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平成</a:t>
          </a:r>
          <a:r>
            <a:rPr kumimoji="1" lang="en-US" altLang="ja-JP" sz="1400" b="0" i="0" u="none" strike="noStrike" kern="0" cap="none" spc="0" normalizeH="0" baseline="0" noProof="0">
              <a:ln>
                <a:noFill/>
              </a:ln>
              <a:solidFill>
                <a:schemeClr val="tx1"/>
              </a:solidFill>
              <a:effectLst/>
              <a:uLnTx/>
              <a:uFillTx/>
              <a:latin typeface="ＭＳ Ｐゴシック"/>
              <a:ea typeface="+mn-ea"/>
              <a:cs typeface="+mn-cs"/>
            </a:rPr>
            <a:t>28</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年</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熊本地震による時間外手当の増加が影響していると考えられる。今後は指定管理者制度等を導入するなどにより、物件費の更なる削減に努める。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149192</xdr:rowOff>
    </xdr:from>
    <xdr:to>
      <xdr:col>7</xdr:col>
      <xdr:colOff>152400</xdr:colOff>
      <xdr:row>82</xdr:row>
      <xdr:rowOff>5380</xdr:rowOff>
    </xdr:to>
    <xdr:cxnSp macro="">
      <xdr:nvCxnSpPr>
        <xdr:cNvPr id="194" name="直線コネクタ 193"/>
        <xdr:cNvCxnSpPr/>
      </xdr:nvCxnSpPr>
      <xdr:spPr>
        <a:xfrm>
          <a:off x="4114800" y="14036642"/>
          <a:ext cx="8382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129746</xdr:rowOff>
    </xdr:from>
    <xdr:to>
      <xdr:col>6</xdr:col>
      <xdr:colOff>0</xdr:colOff>
      <xdr:row>81</xdr:row>
      <xdr:rowOff>149192</xdr:rowOff>
    </xdr:to>
    <xdr:cxnSp macro="">
      <xdr:nvCxnSpPr>
        <xdr:cNvPr id="197" name="直線コネクタ 196"/>
        <xdr:cNvCxnSpPr/>
      </xdr:nvCxnSpPr>
      <xdr:spPr>
        <a:xfrm>
          <a:off x="3225800" y="14017196"/>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119146</xdr:rowOff>
    </xdr:from>
    <xdr:to>
      <xdr:col>4</xdr:col>
      <xdr:colOff>482600</xdr:colOff>
      <xdr:row>81</xdr:row>
      <xdr:rowOff>129746</xdr:rowOff>
    </xdr:to>
    <xdr:cxnSp macro="">
      <xdr:nvCxnSpPr>
        <xdr:cNvPr id="200" name="直線コネクタ 199"/>
        <xdr:cNvCxnSpPr/>
      </xdr:nvCxnSpPr>
      <xdr:spPr>
        <a:xfrm>
          <a:off x="2336800" y="14006596"/>
          <a:ext cx="889000" cy="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99059</xdr:rowOff>
    </xdr:from>
    <xdr:to>
      <xdr:col>3</xdr:col>
      <xdr:colOff>279400</xdr:colOff>
      <xdr:row>81</xdr:row>
      <xdr:rowOff>119146</xdr:rowOff>
    </xdr:to>
    <xdr:cxnSp macro="">
      <xdr:nvCxnSpPr>
        <xdr:cNvPr id="203" name="直線コネクタ 202"/>
        <xdr:cNvCxnSpPr/>
      </xdr:nvCxnSpPr>
      <xdr:spPr>
        <a:xfrm>
          <a:off x="1447800" y="13986509"/>
          <a:ext cx="889000" cy="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126030</xdr:rowOff>
    </xdr:from>
    <xdr:to>
      <xdr:col>7</xdr:col>
      <xdr:colOff>203200</xdr:colOff>
      <xdr:row>82</xdr:row>
      <xdr:rowOff>56180</xdr:rowOff>
    </xdr:to>
    <xdr:sp macro="" textlink="">
      <xdr:nvSpPr>
        <xdr:cNvPr id="213" name="円/楕円 212"/>
        <xdr:cNvSpPr/>
      </xdr:nvSpPr>
      <xdr:spPr>
        <a:xfrm>
          <a:off x="4902200" y="140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47307</xdr:rowOff>
    </xdr:from>
    <xdr:ext cx="762000" cy="259045"/>
    <xdr:sp macro="" textlink="">
      <xdr:nvSpPr>
        <xdr:cNvPr id="214" name="人件費・物件費等の状況該当値テキスト"/>
        <xdr:cNvSpPr txBox="1"/>
      </xdr:nvSpPr>
      <xdr:spPr>
        <a:xfrm>
          <a:off x="5041900" y="139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279,418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98392</xdr:rowOff>
    </xdr:from>
    <xdr:to>
      <xdr:col>6</xdr:col>
      <xdr:colOff>50800</xdr:colOff>
      <xdr:row>82</xdr:row>
      <xdr:rowOff>28542</xdr:rowOff>
    </xdr:to>
    <xdr:sp macro="" textlink="">
      <xdr:nvSpPr>
        <xdr:cNvPr id="215" name="円/楕円 214"/>
        <xdr:cNvSpPr/>
      </xdr:nvSpPr>
      <xdr:spPr>
        <a:xfrm>
          <a:off x="4064000" y="139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38719</xdr:rowOff>
    </xdr:from>
    <xdr:ext cx="736600" cy="259045"/>
    <xdr:sp macro="" textlink="">
      <xdr:nvSpPr>
        <xdr:cNvPr id="216" name="テキスト ボックス 215"/>
        <xdr:cNvSpPr txBox="1"/>
      </xdr:nvSpPr>
      <xdr:spPr>
        <a:xfrm>
          <a:off x="3733800" y="13754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255,367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78946</xdr:rowOff>
    </xdr:from>
    <xdr:to>
      <xdr:col>4</xdr:col>
      <xdr:colOff>533400</xdr:colOff>
      <xdr:row>82</xdr:row>
      <xdr:rowOff>9096</xdr:rowOff>
    </xdr:to>
    <xdr:sp macro="" textlink="">
      <xdr:nvSpPr>
        <xdr:cNvPr id="217" name="円/楕円 216"/>
        <xdr:cNvSpPr/>
      </xdr:nvSpPr>
      <xdr:spPr>
        <a:xfrm>
          <a:off x="3175000" y="139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19273</xdr:rowOff>
    </xdr:from>
    <xdr:ext cx="762000" cy="259045"/>
    <xdr:sp macro="" textlink="">
      <xdr:nvSpPr>
        <xdr:cNvPr id="218" name="テキスト ボックス 217"/>
        <xdr:cNvSpPr txBox="1"/>
      </xdr:nvSpPr>
      <xdr:spPr>
        <a:xfrm>
          <a:off x="2844800" y="1373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238,442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68346</xdr:rowOff>
    </xdr:from>
    <xdr:to>
      <xdr:col>3</xdr:col>
      <xdr:colOff>330200</xdr:colOff>
      <xdr:row>81</xdr:row>
      <xdr:rowOff>169946</xdr:rowOff>
    </xdr:to>
    <xdr:sp macro="" textlink="">
      <xdr:nvSpPr>
        <xdr:cNvPr id="219" name="円/楕円 218"/>
        <xdr:cNvSpPr/>
      </xdr:nvSpPr>
      <xdr:spPr>
        <a:xfrm>
          <a:off x="2286000" y="139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8673</xdr:rowOff>
    </xdr:from>
    <xdr:ext cx="762000" cy="259045"/>
    <xdr:sp macro="" textlink="">
      <xdr:nvSpPr>
        <xdr:cNvPr id="220" name="テキスト ボックス 219"/>
        <xdr:cNvSpPr txBox="1"/>
      </xdr:nvSpPr>
      <xdr:spPr>
        <a:xfrm>
          <a:off x="1955800" y="137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229,218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48259</xdr:rowOff>
    </xdr:from>
    <xdr:to>
      <xdr:col>2</xdr:col>
      <xdr:colOff>127000</xdr:colOff>
      <xdr:row>81</xdr:row>
      <xdr:rowOff>149859</xdr:rowOff>
    </xdr:to>
    <xdr:sp macro="" textlink="">
      <xdr:nvSpPr>
        <xdr:cNvPr id="221" name="円/楕円 220"/>
        <xdr:cNvSpPr/>
      </xdr:nvSpPr>
      <xdr:spPr>
        <a:xfrm>
          <a:off x="139700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160036</xdr:rowOff>
    </xdr:from>
    <xdr:ext cx="762000" cy="259045"/>
    <xdr:sp macro="" textlink="">
      <xdr:nvSpPr>
        <xdr:cNvPr id="222" name="テキスト ボックス 221"/>
        <xdr:cNvSpPr txBox="1"/>
      </xdr:nvSpPr>
      <xdr:spPr>
        <a:xfrm>
          <a:off x="1066800" y="1370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211,736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・平成２８年度は前年度比１．６ポイントの減となっている。これは高齢の退職者が３名という職員構成の変動が減少の要因と考える。今後も制度運用の適正化に努め更なる人件費の見直しを行う。</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60706</xdr:rowOff>
    </xdr:from>
    <xdr:to>
      <xdr:col>24</xdr:col>
      <xdr:colOff>558800</xdr:colOff>
      <xdr:row>85</xdr:row>
      <xdr:rowOff>137922</xdr:rowOff>
    </xdr:to>
    <xdr:cxnSp macro="">
      <xdr:nvCxnSpPr>
        <xdr:cNvPr id="254" name="直線コネクタ 253"/>
        <xdr:cNvCxnSpPr/>
      </xdr:nvCxnSpPr>
      <xdr:spPr>
        <a:xfrm flipV="1">
          <a:off x="16179800" y="1463395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17272</xdr:rowOff>
    </xdr:from>
    <xdr:to>
      <xdr:col>23</xdr:col>
      <xdr:colOff>406400</xdr:colOff>
      <xdr:row>85</xdr:row>
      <xdr:rowOff>137922</xdr:rowOff>
    </xdr:to>
    <xdr:cxnSp macro="">
      <xdr:nvCxnSpPr>
        <xdr:cNvPr id="257" name="直線コネクタ 256"/>
        <xdr:cNvCxnSpPr/>
      </xdr:nvCxnSpPr>
      <xdr:spPr>
        <a:xfrm>
          <a:off x="15290800" y="145905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17272</xdr:rowOff>
    </xdr:from>
    <xdr:to>
      <xdr:col>22</xdr:col>
      <xdr:colOff>203200</xdr:colOff>
      <xdr:row>85</xdr:row>
      <xdr:rowOff>70358</xdr:rowOff>
    </xdr:to>
    <xdr:cxnSp macro="">
      <xdr:nvCxnSpPr>
        <xdr:cNvPr id="260" name="直線コネクタ 259"/>
        <xdr:cNvCxnSpPr/>
      </xdr:nvCxnSpPr>
      <xdr:spPr>
        <a:xfrm flipV="1">
          <a:off x="14401800" y="145905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62" name="テキスト ボックス 26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70358</xdr:rowOff>
    </xdr:from>
    <xdr:to>
      <xdr:col>21</xdr:col>
      <xdr:colOff>0</xdr:colOff>
      <xdr:row>87</xdr:row>
      <xdr:rowOff>113537</xdr:rowOff>
    </xdr:to>
    <xdr:cxnSp macro="">
      <xdr:nvCxnSpPr>
        <xdr:cNvPr id="263" name="直線コネクタ 262"/>
        <xdr:cNvCxnSpPr/>
      </xdr:nvCxnSpPr>
      <xdr:spPr>
        <a:xfrm flipV="1">
          <a:off x="13512800" y="14643608"/>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9906</xdr:rowOff>
    </xdr:from>
    <xdr:to>
      <xdr:col>24</xdr:col>
      <xdr:colOff>609600</xdr:colOff>
      <xdr:row>85</xdr:row>
      <xdr:rowOff>111506</xdr:rowOff>
    </xdr:to>
    <xdr:sp macro="" textlink="">
      <xdr:nvSpPr>
        <xdr:cNvPr id="273" name="円/楕円 272"/>
        <xdr:cNvSpPr/>
      </xdr:nvSpPr>
      <xdr:spPr>
        <a:xfrm>
          <a:off x="169672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153433</xdr:rowOff>
    </xdr:from>
    <xdr:ext cx="762000" cy="259045"/>
    <xdr:sp macro="" textlink="">
      <xdr:nvSpPr>
        <xdr:cNvPr id="274" name="給与水準   （国との比較）該当値テキスト"/>
        <xdr:cNvSpPr txBox="1"/>
      </xdr:nvSpPr>
      <xdr:spPr>
        <a:xfrm>
          <a:off x="17106900" y="145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87122</xdr:rowOff>
    </xdr:from>
    <xdr:to>
      <xdr:col>23</xdr:col>
      <xdr:colOff>457200</xdr:colOff>
      <xdr:row>86</xdr:row>
      <xdr:rowOff>17272</xdr:rowOff>
    </xdr:to>
    <xdr:sp macro="" textlink="">
      <xdr:nvSpPr>
        <xdr:cNvPr id="275" name="円/楕円 274"/>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2049</xdr:rowOff>
    </xdr:from>
    <xdr:ext cx="736600" cy="259045"/>
    <xdr:sp macro="" textlink="">
      <xdr:nvSpPr>
        <xdr:cNvPr id="276" name="テキスト ボックス 275"/>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137922</xdr:rowOff>
    </xdr:from>
    <xdr:to>
      <xdr:col>22</xdr:col>
      <xdr:colOff>254000</xdr:colOff>
      <xdr:row>85</xdr:row>
      <xdr:rowOff>68072</xdr:rowOff>
    </xdr:to>
    <xdr:sp macro="" textlink="">
      <xdr:nvSpPr>
        <xdr:cNvPr id="277" name="円/楕円 276"/>
        <xdr:cNvSpPr/>
      </xdr:nvSpPr>
      <xdr:spPr>
        <a:xfrm>
          <a:off x="15240000" y="14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78249</xdr:rowOff>
    </xdr:from>
    <xdr:ext cx="762000" cy="259045"/>
    <xdr:sp macro="" textlink="">
      <xdr:nvSpPr>
        <xdr:cNvPr id="278" name="テキスト ボックス 277"/>
        <xdr:cNvSpPr txBox="1"/>
      </xdr:nvSpPr>
      <xdr:spPr>
        <a:xfrm>
          <a:off x="14909800" y="1430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19558</xdr:rowOff>
    </xdr:from>
    <xdr:to>
      <xdr:col>21</xdr:col>
      <xdr:colOff>50800</xdr:colOff>
      <xdr:row>85</xdr:row>
      <xdr:rowOff>121158</xdr:rowOff>
    </xdr:to>
    <xdr:sp macro="" textlink="">
      <xdr:nvSpPr>
        <xdr:cNvPr id="279" name="円/楕円 278"/>
        <xdr:cNvSpPr/>
      </xdr:nvSpPr>
      <xdr:spPr>
        <a:xfrm>
          <a:off x="14351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105935</xdr:rowOff>
    </xdr:from>
    <xdr:ext cx="762000" cy="259045"/>
    <xdr:sp macro="" textlink="">
      <xdr:nvSpPr>
        <xdr:cNvPr id="280" name="テキスト ボックス 279"/>
        <xdr:cNvSpPr txBox="1"/>
      </xdr:nvSpPr>
      <xdr:spPr>
        <a:xfrm>
          <a:off x="14020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62737</xdr:rowOff>
    </xdr:from>
    <xdr:to>
      <xdr:col>19</xdr:col>
      <xdr:colOff>533400</xdr:colOff>
      <xdr:row>87</xdr:row>
      <xdr:rowOff>164337</xdr:rowOff>
    </xdr:to>
    <xdr:sp macro="" textlink="">
      <xdr:nvSpPr>
        <xdr:cNvPr id="281" name="円/楕円 280"/>
        <xdr:cNvSpPr/>
      </xdr:nvSpPr>
      <xdr:spPr>
        <a:xfrm>
          <a:off x="13462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149114</xdr:rowOff>
    </xdr:from>
    <xdr:ext cx="762000" cy="259045"/>
    <xdr:sp macro="" textlink="">
      <xdr:nvSpPr>
        <xdr:cNvPr id="282" name="テキスト ボックス 281"/>
        <xdr:cNvSpPr txBox="1"/>
      </xdr:nvSpPr>
      <xdr:spPr>
        <a:xfrm>
          <a:off x="13131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・ここ数年は退職者数以内の新規採用者数に留めてきたため、横ばいで推移しており、類似団体の平均値より少ない人数となっている。今後も現状を維持できるように努める。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14415</xdr:rowOff>
    </xdr:from>
    <xdr:to>
      <xdr:col>24</xdr:col>
      <xdr:colOff>558800</xdr:colOff>
      <xdr:row>61</xdr:row>
      <xdr:rowOff>14415</xdr:rowOff>
    </xdr:to>
    <xdr:cxnSp macro="">
      <xdr:nvCxnSpPr>
        <xdr:cNvPr id="314" name="直線コネクタ 313"/>
        <xdr:cNvCxnSpPr/>
      </xdr:nvCxnSpPr>
      <xdr:spPr>
        <a:xfrm>
          <a:off x="16179800" y="10472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161734</xdr:rowOff>
    </xdr:from>
    <xdr:to>
      <xdr:col>23</xdr:col>
      <xdr:colOff>406400</xdr:colOff>
      <xdr:row>61</xdr:row>
      <xdr:rowOff>14415</xdr:rowOff>
    </xdr:to>
    <xdr:cxnSp macro="">
      <xdr:nvCxnSpPr>
        <xdr:cNvPr id="317" name="直線コネクタ 316"/>
        <xdr:cNvCxnSpPr/>
      </xdr:nvCxnSpPr>
      <xdr:spPr>
        <a:xfrm>
          <a:off x="15290800" y="1044873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159321</xdr:rowOff>
    </xdr:from>
    <xdr:to>
      <xdr:col>22</xdr:col>
      <xdr:colOff>203200</xdr:colOff>
      <xdr:row>60</xdr:row>
      <xdr:rowOff>161734</xdr:rowOff>
    </xdr:to>
    <xdr:cxnSp macro="">
      <xdr:nvCxnSpPr>
        <xdr:cNvPr id="320" name="直線コネクタ 319"/>
        <xdr:cNvCxnSpPr/>
      </xdr:nvCxnSpPr>
      <xdr:spPr>
        <a:xfrm>
          <a:off x="14401800" y="1044632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159321</xdr:rowOff>
    </xdr:from>
    <xdr:to>
      <xdr:col>21</xdr:col>
      <xdr:colOff>0</xdr:colOff>
      <xdr:row>60</xdr:row>
      <xdr:rowOff>161493</xdr:rowOff>
    </xdr:to>
    <xdr:cxnSp macro="">
      <xdr:nvCxnSpPr>
        <xdr:cNvPr id="323" name="直線コネクタ 322"/>
        <xdr:cNvCxnSpPr/>
      </xdr:nvCxnSpPr>
      <xdr:spPr>
        <a:xfrm flipV="1">
          <a:off x="13512800" y="1044632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135065</xdr:rowOff>
    </xdr:from>
    <xdr:to>
      <xdr:col>24</xdr:col>
      <xdr:colOff>609600</xdr:colOff>
      <xdr:row>61</xdr:row>
      <xdr:rowOff>65215</xdr:rowOff>
    </xdr:to>
    <xdr:sp macro="" textlink="">
      <xdr:nvSpPr>
        <xdr:cNvPr id="333" name="円/楕円 332"/>
        <xdr:cNvSpPr/>
      </xdr:nvSpPr>
      <xdr:spPr>
        <a:xfrm>
          <a:off x="169672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151592</xdr:rowOff>
    </xdr:from>
    <xdr:ext cx="762000" cy="259045"/>
    <xdr:sp macro="" textlink="">
      <xdr:nvSpPr>
        <xdr:cNvPr id="334" name="定員管理の状況該当値テキスト"/>
        <xdr:cNvSpPr txBox="1"/>
      </xdr:nvSpPr>
      <xdr:spPr>
        <a:xfrm>
          <a:off x="17106900" y="1026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135065</xdr:rowOff>
    </xdr:from>
    <xdr:to>
      <xdr:col>23</xdr:col>
      <xdr:colOff>457200</xdr:colOff>
      <xdr:row>61</xdr:row>
      <xdr:rowOff>65215</xdr:rowOff>
    </xdr:to>
    <xdr:sp macro="" textlink="">
      <xdr:nvSpPr>
        <xdr:cNvPr id="335" name="円/楕円 334"/>
        <xdr:cNvSpPr/>
      </xdr:nvSpPr>
      <xdr:spPr>
        <a:xfrm>
          <a:off x="16129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75392</xdr:rowOff>
    </xdr:from>
    <xdr:ext cx="736600" cy="259045"/>
    <xdr:sp macro="" textlink="">
      <xdr:nvSpPr>
        <xdr:cNvPr id="336" name="テキスト ボックス 335"/>
        <xdr:cNvSpPr txBox="1"/>
      </xdr:nvSpPr>
      <xdr:spPr>
        <a:xfrm>
          <a:off x="15798800" y="1019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110934</xdr:rowOff>
    </xdr:from>
    <xdr:to>
      <xdr:col>22</xdr:col>
      <xdr:colOff>254000</xdr:colOff>
      <xdr:row>61</xdr:row>
      <xdr:rowOff>41084</xdr:rowOff>
    </xdr:to>
    <xdr:sp macro="" textlink="">
      <xdr:nvSpPr>
        <xdr:cNvPr id="337" name="円/楕円 336"/>
        <xdr:cNvSpPr/>
      </xdr:nvSpPr>
      <xdr:spPr>
        <a:xfrm>
          <a:off x="15240000" y="10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51261</xdr:rowOff>
    </xdr:from>
    <xdr:ext cx="762000" cy="259045"/>
    <xdr:sp macro="" textlink="">
      <xdr:nvSpPr>
        <xdr:cNvPr id="338" name="テキスト ボックス 337"/>
        <xdr:cNvSpPr txBox="1"/>
      </xdr:nvSpPr>
      <xdr:spPr>
        <a:xfrm>
          <a:off x="14909800" y="1016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108521</xdr:rowOff>
    </xdr:from>
    <xdr:to>
      <xdr:col>21</xdr:col>
      <xdr:colOff>50800</xdr:colOff>
      <xdr:row>61</xdr:row>
      <xdr:rowOff>38671</xdr:rowOff>
    </xdr:to>
    <xdr:sp macro="" textlink="">
      <xdr:nvSpPr>
        <xdr:cNvPr id="339" name="円/楕円 338"/>
        <xdr:cNvSpPr/>
      </xdr:nvSpPr>
      <xdr:spPr>
        <a:xfrm>
          <a:off x="14351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48848</xdr:rowOff>
    </xdr:from>
    <xdr:ext cx="762000" cy="259045"/>
    <xdr:sp macro="" textlink="">
      <xdr:nvSpPr>
        <xdr:cNvPr id="340" name="テキスト ボックス 339"/>
        <xdr:cNvSpPr txBox="1"/>
      </xdr:nvSpPr>
      <xdr:spPr>
        <a:xfrm>
          <a:off x="14020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110693</xdr:rowOff>
    </xdr:from>
    <xdr:to>
      <xdr:col>19</xdr:col>
      <xdr:colOff>533400</xdr:colOff>
      <xdr:row>61</xdr:row>
      <xdr:rowOff>40843</xdr:rowOff>
    </xdr:to>
    <xdr:sp macro="" textlink="">
      <xdr:nvSpPr>
        <xdr:cNvPr id="341" name="円/楕円 340"/>
        <xdr:cNvSpPr/>
      </xdr:nvSpPr>
      <xdr:spPr>
        <a:xfrm>
          <a:off x="13462000" y="103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51020</xdr:rowOff>
    </xdr:from>
    <xdr:ext cx="762000" cy="259045"/>
    <xdr:sp macro="" textlink="">
      <xdr:nvSpPr>
        <xdr:cNvPr id="342" name="テキスト ボックス 341"/>
        <xdr:cNvSpPr txBox="1"/>
      </xdr:nvSpPr>
      <xdr:spPr>
        <a:xfrm>
          <a:off x="13131800" y="101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平成１４年度及び平成１５年度借り入れ過疎対策事業債元利償還額の減少に伴い、前年度比１．９ポイントの減となっているものの、類似団体の平均値を上回っている。今後も比率の増加を少しでも抑えるよう公営企業の経営健全化（使用料の見直し等）に努め、公営企業債等繰入見込額を抑制す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81026</xdr:rowOff>
    </xdr:from>
    <xdr:to>
      <xdr:col>24</xdr:col>
      <xdr:colOff>558800</xdr:colOff>
      <xdr:row>42</xdr:row>
      <xdr:rowOff>1270</xdr:rowOff>
    </xdr:to>
    <xdr:cxnSp macro="">
      <xdr:nvCxnSpPr>
        <xdr:cNvPr id="373" name="直線コネクタ 372"/>
        <xdr:cNvCxnSpPr/>
      </xdr:nvCxnSpPr>
      <xdr:spPr>
        <a:xfrm flipV="1">
          <a:off x="16179800" y="711047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112268</xdr:rowOff>
    </xdr:to>
    <xdr:cxnSp macro="">
      <xdr:nvCxnSpPr>
        <xdr:cNvPr id="376" name="直線コネクタ 375"/>
        <xdr:cNvCxnSpPr/>
      </xdr:nvCxnSpPr>
      <xdr:spPr>
        <a:xfrm flipV="1">
          <a:off x="15290800" y="720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112268</xdr:rowOff>
    </xdr:from>
    <xdr:to>
      <xdr:col>22</xdr:col>
      <xdr:colOff>203200</xdr:colOff>
      <xdr:row>42</xdr:row>
      <xdr:rowOff>155702</xdr:rowOff>
    </xdr:to>
    <xdr:cxnSp macro="">
      <xdr:nvCxnSpPr>
        <xdr:cNvPr id="379" name="直線コネクタ 378"/>
        <xdr:cNvCxnSpPr/>
      </xdr:nvCxnSpPr>
      <xdr:spPr>
        <a:xfrm flipV="1">
          <a:off x="14401800" y="731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155702</xdr:rowOff>
    </xdr:from>
    <xdr:to>
      <xdr:col>21</xdr:col>
      <xdr:colOff>0</xdr:colOff>
      <xdr:row>43</xdr:row>
      <xdr:rowOff>27686</xdr:rowOff>
    </xdr:to>
    <xdr:cxnSp macro="">
      <xdr:nvCxnSpPr>
        <xdr:cNvPr id="382" name="直線コネクタ 381"/>
        <xdr:cNvCxnSpPr/>
      </xdr:nvCxnSpPr>
      <xdr:spPr>
        <a:xfrm flipV="1">
          <a:off x="13512800" y="73566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2" name="円/楕円 391"/>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2303</xdr:rowOff>
    </xdr:from>
    <xdr:ext cx="762000" cy="259045"/>
    <xdr:sp macro="" textlink="">
      <xdr:nvSpPr>
        <xdr:cNvPr id="393"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121920</xdr:rowOff>
    </xdr:from>
    <xdr:to>
      <xdr:col>23</xdr:col>
      <xdr:colOff>457200</xdr:colOff>
      <xdr:row>42</xdr:row>
      <xdr:rowOff>52070</xdr:rowOff>
    </xdr:to>
    <xdr:sp macro="" textlink="">
      <xdr:nvSpPr>
        <xdr:cNvPr id="394" name="円/楕円 393"/>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95" name="テキスト ボックス 394"/>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61468</xdr:rowOff>
    </xdr:from>
    <xdr:to>
      <xdr:col>22</xdr:col>
      <xdr:colOff>254000</xdr:colOff>
      <xdr:row>42</xdr:row>
      <xdr:rowOff>163068</xdr:rowOff>
    </xdr:to>
    <xdr:sp macro="" textlink="">
      <xdr:nvSpPr>
        <xdr:cNvPr id="396" name="円/楕円 395"/>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147845</xdr:rowOff>
    </xdr:from>
    <xdr:ext cx="762000" cy="259045"/>
    <xdr:sp macro="" textlink="">
      <xdr:nvSpPr>
        <xdr:cNvPr id="397" name="テキスト ボックス 396"/>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104902</xdr:rowOff>
    </xdr:from>
    <xdr:to>
      <xdr:col>21</xdr:col>
      <xdr:colOff>50800</xdr:colOff>
      <xdr:row>43</xdr:row>
      <xdr:rowOff>35052</xdr:rowOff>
    </xdr:to>
    <xdr:sp macro="" textlink="">
      <xdr:nvSpPr>
        <xdr:cNvPr id="398" name="円/楕円 397"/>
        <xdr:cNvSpPr/>
      </xdr:nvSpPr>
      <xdr:spPr>
        <a:xfrm>
          <a:off x="14351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19829</xdr:rowOff>
    </xdr:from>
    <xdr:ext cx="762000" cy="259045"/>
    <xdr:sp macro="" textlink="">
      <xdr:nvSpPr>
        <xdr:cNvPr id="399" name="テキスト ボックス 398"/>
        <xdr:cNvSpPr txBox="1"/>
      </xdr:nvSpPr>
      <xdr:spPr>
        <a:xfrm>
          <a:off x="14020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148336</xdr:rowOff>
    </xdr:from>
    <xdr:to>
      <xdr:col>19</xdr:col>
      <xdr:colOff>533400</xdr:colOff>
      <xdr:row>43</xdr:row>
      <xdr:rowOff>78486</xdr:rowOff>
    </xdr:to>
    <xdr:sp macro="" textlink="">
      <xdr:nvSpPr>
        <xdr:cNvPr id="400" name="円/楕円 399"/>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63263</xdr:rowOff>
    </xdr:from>
    <xdr:ext cx="762000" cy="259045"/>
    <xdr:sp macro="" textlink="">
      <xdr:nvSpPr>
        <xdr:cNvPr id="401" name="テキスト ボックス 400"/>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・平成２８年度は前年度比４．０ポイントの増となっている。これは地方債の償還額等に充当可能な基金のうち、財政調整基金</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を庁舎周辺整備事業の財源として取崩し、基金</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残高が減少したためである。今後も比率の増加を少しでも抑えるよう公営企業の経営健全化（使用料の見直し等）に努め、公営企業債等繰入見込額を抑制する。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148227</xdr:rowOff>
    </xdr:from>
    <xdr:to>
      <xdr:col>24</xdr:col>
      <xdr:colOff>558800</xdr:colOff>
      <xdr:row>16</xdr:row>
      <xdr:rowOff>45720</xdr:rowOff>
    </xdr:to>
    <xdr:cxnSp macro="">
      <xdr:nvCxnSpPr>
        <xdr:cNvPr id="437" name="直線コネクタ 436"/>
        <xdr:cNvCxnSpPr/>
      </xdr:nvCxnSpPr>
      <xdr:spPr>
        <a:xfrm>
          <a:off x="16179800" y="271997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148227</xdr:rowOff>
    </xdr:from>
    <xdr:to>
      <xdr:col>23</xdr:col>
      <xdr:colOff>406400</xdr:colOff>
      <xdr:row>18</xdr:row>
      <xdr:rowOff>116477</xdr:rowOff>
    </xdr:to>
    <xdr:cxnSp macro="">
      <xdr:nvCxnSpPr>
        <xdr:cNvPr id="440" name="直線コネクタ 439"/>
        <xdr:cNvCxnSpPr/>
      </xdr:nvCxnSpPr>
      <xdr:spPr>
        <a:xfrm flipV="1">
          <a:off x="15290800" y="271997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107769</xdr:rowOff>
    </xdr:from>
    <xdr:to>
      <xdr:col>22</xdr:col>
      <xdr:colOff>203200</xdr:colOff>
      <xdr:row>18</xdr:row>
      <xdr:rowOff>116477</xdr:rowOff>
    </xdr:to>
    <xdr:cxnSp macro="">
      <xdr:nvCxnSpPr>
        <xdr:cNvPr id="443" name="直線コネクタ 442"/>
        <xdr:cNvCxnSpPr/>
      </xdr:nvCxnSpPr>
      <xdr:spPr>
        <a:xfrm>
          <a:off x="14401800" y="2850969"/>
          <a:ext cx="889000" cy="3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4" name="フローチャート :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57785</xdr:rowOff>
    </xdr:from>
    <xdr:to>
      <xdr:col>21</xdr:col>
      <xdr:colOff>0</xdr:colOff>
      <xdr:row>16</xdr:row>
      <xdr:rowOff>107769</xdr:rowOff>
    </xdr:to>
    <xdr:cxnSp macro="">
      <xdr:nvCxnSpPr>
        <xdr:cNvPr id="446" name="直線コネクタ 445"/>
        <xdr:cNvCxnSpPr/>
      </xdr:nvCxnSpPr>
      <xdr:spPr>
        <a:xfrm>
          <a:off x="13512800" y="2800985"/>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47" name="フローチャート :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9" name="フローチャート :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166370</xdr:rowOff>
    </xdr:from>
    <xdr:to>
      <xdr:col>24</xdr:col>
      <xdr:colOff>609600</xdr:colOff>
      <xdr:row>16</xdr:row>
      <xdr:rowOff>96520</xdr:rowOff>
    </xdr:to>
    <xdr:sp macro="" textlink="">
      <xdr:nvSpPr>
        <xdr:cNvPr id="456" name="円/楕円 455"/>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138447</xdr:rowOff>
    </xdr:from>
    <xdr:ext cx="762000" cy="259045"/>
    <xdr:sp macro="" textlink="">
      <xdr:nvSpPr>
        <xdr:cNvPr id="457" name="将来負担の状況該当値テキスト"/>
        <xdr:cNvSpPr txBox="1"/>
      </xdr:nvSpPr>
      <xdr:spPr>
        <a:xfrm>
          <a:off x="17106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97427</xdr:rowOff>
    </xdr:from>
    <xdr:to>
      <xdr:col>23</xdr:col>
      <xdr:colOff>457200</xdr:colOff>
      <xdr:row>16</xdr:row>
      <xdr:rowOff>27577</xdr:rowOff>
    </xdr:to>
    <xdr:sp macro="" textlink="">
      <xdr:nvSpPr>
        <xdr:cNvPr id="458" name="円/楕円 457"/>
        <xdr:cNvSpPr/>
      </xdr:nvSpPr>
      <xdr:spPr>
        <a:xfrm>
          <a:off x="16129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12354</xdr:rowOff>
    </xdr:from>
    <xdr:ext cx="736600" cy="259045"/>
    <xdr:sp macro="" textlink="">
      <xdr:nvSpPr>
        <xdr:cNvPr id="459" name="テキスト ボックス 458"/>
        <xdr:cNvSpPr txBox="1"/>
      </xdr:nvSpPr>
      <xdr:spPr>
        <a:xfrm>
          <a:off x="15798800" y="275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65677</xdr:rowOff>
    </xdr:from>
    <xdr:to>
      <xdr:col>22</xdr:col>
      <xdr:colOff>254000</xdr:colOff>
      <xdr:row>18</xdr:row>
      <xdr:rowOff>167277</xdr:rowOff>
    </xdr:to>
    <xdr:sp macro="" textlink="">
      <xdr:nvSpPr>
        <xdr:cNvPr id="460" name="円/楕円 459"/>
        <xdr:cNvSpPr/>
      </xdr:nvSpPr>
      <xdr:spPr>
        <a:xfrm>
          <a:off x="15240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152054</xdr:rowOff>
    </xdr:from>
    <xdr:ext cx="762000" cy="259045"/>
    <xdr:sp macro="" textlink="">
      <xdr:nvSpPr>
        <xdr:cNvPr id="461" name="テキスト ボックス 460"/>
        <xdr:cNvSpPr txBox="1"/>
      </xdr:nvSpPr>
      <xdr:spPr>
        <a:xfrm>
          <a:off x="14909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56969</xdr:rowOff>
    </xdr:from>
    <xdr:to>
      <xdr:col>21</xdr:col>
      <xdr:colOff>50800</xdr:colOff>
      <xdr:row>16</xdr:row>
      <xdr:rowOff>158569</xdr:rowOff>
    </xdr:to>
    <xdr:sp macro="" textlink="">
      <xdr:nvSpPr>
        <xdr:cNvPr id="462" name="円/楕円 461"/>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143346</xdr:rowOff>
    </xdr:from>
    <xdr:ext cx="762000" cy="259045"/>
    <xdr:sp macro="" textlink="">
      <xdr:nvSpPr>
        <xdr:cNvPr id="463" name="テキスト ボックス 462"/>
        <xdr:cNvSpPr txBox="1"/>
      </xdr:nvSpPr>
      <xdr:spPr>
        <a:xfrm>
          <a:off x="14020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6985</xdr:rowOff>
    </xdr:from>
    <xdr:to>
      <xdr:col>19</xdr:col>
      <xdr:colOff>533400</xdr:colOff>
      <xdr:row>16</xdr:row>
      <xdr:rowOff>108585</xdr:rowOff>
    </xdr:to>
    <xdr:sp macro="" textlink="">
      <xdr:nvSpPr>
        <xdr:cNvPr id="464" name="円/楕円 463"/>
        <xdr:cNvSpPr/>
      </xdr:nvSpPr>
      <xdr:spPr>
        <a:xfrm>
          <a:off x="13462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93362</xdr:rowOff>
    </xdr:from>
    <xdr:ext cx="762000" cy="259045"/>
    <xdr:sp macro="" textlink="">
      <xdr:nvSpPr>
        <xdr:cNvPr id="465" name="テキスト ボックス 464"/>
        <xdr:cNvSpPr txBox="1"/>
      </xdr:nvSpPr>
      <xdr:spPr>
        <a:xfrm>
          <a:off x="13131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・前年度比０．７ポイント増加しており、類似団体平均値も上回っている。これは、</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平成</a:t>
          </a:r>
          <a:r>
            <a:rPr kumimoji="1" lang="en-US" altLang="ja-JP" sz="1400" b="0" i="0" u="none" strike="noStrike" kern="0" cap="none" spc="0" normalizeH="0" baseline="0" noProof="0">
              <a:ln>
                <a:noFill/>
              </a:ln>
              <a:solidFill>
                <a:schemeClr val="tx1"/>
              </a:solidFill>
              <a:effectLst/>
              <a:uLnTx/>
              <a:uFillTx/>
              <a:latin typeface="ＭＳ Ｐゴシック"/>
              <a:ea typeface="+mn-ea"/>
              <a:cs typeface="+mn-cs"/>
            </a:rPr>
            <a:t>28</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年</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熊本地震による時間外手当の増加が影響していると考えられる。今後も適正な定員管理に努め更なる人件費削減を行う。</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101854</xdr:rowOff>
    </xdr:to>
    <xdr:cxnSp macro="">
      <xdr:nvCxnSpPr>
        <xdr:cNvPr id="64" name="直線コネクタ 63"/>
        <xdr:cNvCxnSpPr/>
      </xdr:nvCxnSpPr>
      <xdr:spPr>
        <a:xfrm>
          <a:off x="3987800" y="6413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37</xdr:row>
      <xdr:rowOff>124714</xdr:rowOff>
    </xdr:to>
    <xdr:cxnSp macro="">
      <xdr:nvCxnSpPr>
        <xdr:cNvPr id="67" name="直線コネクタ 66"/>
        <xdr:cNvCxnSpPr/>
      </xdr:nvCxnSpPr>
      <xdr:spPr>
        <a:xfrm flipV="1">
          <a:off x="3098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56134</xdr:rowOff>
    </xdr:from>
    <xdr:to>
      <xdr:col>4</xdr:col>
      <xdr:colOff>346075</xdr:colOff>
      <xdr:row>37</xdr:row>
      <xdr:rowOff>124714</xdr:rowOff>
    </xdr:to>
    <xdr:cxnSp macro="">
      <xdr:nvCxnSpPr>
        <xdr:cNvPr id="70" name="直線コネクタ 69"/>
        <xdr:cNvCxnSpPr/>
      </xdr:nvCxnSpPr>
      <xdr:spPr>
        <a:xfrm>
          <a:off x="2209800" y="63997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10414</xdr:rowOff>
    </xdr:from>
    <xdr:to>
      <xdr:col>3</xdr:col>
      <xdr:colOff>142875</xdr:colOff>
      <xdr:row>37</xdr:row>
      <xdr:rowOff>56134</xdr:rowOff>
    </xdr:to>
    <xdr:cxnSp macro="">
      <xdr:nvCxnSpPr>
        <xdr:cNvPr id="73" name="直線コネクタ 72"/>
        <xdr:cNvCxnSpPr/>
      </xdr:nvCxnSpPr>
      <xdr:spPr>
        <a:xfrm>
          <a:off x="1320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51054</xdr:rowOff>
    </xdr:from>
    <xdr:to>
      <xdr:col>7</xdr:col>
      <xdr:colOff>66675</xdr:colOff>
      <xdr:row>37</xdr:row>
      <xdr:rowOff>152654</xdr:rowOff>
    </xdr:to>
    <xdr:sp macro="" textlink="">
      <xdr:nvSpPr>
        <xdr:cNvPr id="83" name="円/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5" name="円/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73914</xdr:rowOff>
    </xdr:from>
    <xdr:to>
      <xdr:col>4</xdr:col>
      <xdr:colOff>396875</xdr:colOff>
      <xdr:row>38</xdr:row>
      <xdr:rowOff>4064</xdr:rowOff>
    </xdr:to>
    <xdr:sp macro="" textlink="">
      <xdr:nvSpPr>
        <xdr:cNvPr id="87" name="円/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160291</xdr:rowOff>
    </xdr:from>
    <xdr:ext cx="762000" cy="259045"/>
    <xdr:sp macro="" textlink="">
      <xdr:nvSpPr>
        <xdr:cNvPr id="88" name="テキスト ボックス 87"/>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5334</xdr:rowOff>
    </xdr:from>
    <xdr:to>
      <xdr:col>3</xdr:col>
      <xdr:colOff>193675</xdr:colOff>
      <xdr:row>37</xdr:row>
      <xdr:rowOff>106934</xdr:rowOff>
    </xdr:to>
    <xdr:sp macro="" textlink="">
      <xdr:nvSpPr>
        <xdr:cNvPr id="89" name="円/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131064</xdr:rowOff>
    </xdr:from>
    <xdr:to>
      <xdr:col>1</xdr:col>
      <xdr:colOff>676275</xdr:colOff>
      <xdr:row>37</xdr:row>
      <xdr:rowOff>61214</xdr:rowOff>
    </xdr:to>
    <xdr:sp macro="" textlink="">
      <xdr:nvSpPr>
        <xdr:cNvPr id="91" name="円/楕円 90"/>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45991</xdr:rowOff>
    </xdr:from>
    <xdr:ext cx="762000" cy="259045"/>
    <xdr:sp macro="" textlink="">
      <xdr:nvSpPr>
        <xdr:cNvPr id="92" name="テキスト ボックス 91"/>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０．１ポイント減少し、類似団体平均値を下回っている。これは小学校デジタル教科書及び教師用教科書・指導書の減が要因と考えられる。今後も施設の指定管理者制度の導入などにより更なる物件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16</xdr:row>
      <xdr:rowOff>157480</xdr:rowOff>
    </xdr:to>
    <xdr:cxnSp macro="">
      <xdr:nvCxnSpPr>
        <xdr:cNvPr id="125" name="直線コネクタ 124"/>
        <xdr:cNvCxnSpPr/>
      </xdr:nvCxnSpPr>
      <xdr:spPr>
        <a:xfrm flipV="1">
          <a:off x="15671800" y="289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157480</xdr:rowOff>
    </xdr:to>
    <xdr:cxnSp macro="">
      <xdr:nvCxnSpPr>
        <xdr:cNvPr id="128" name="直線コネクタ 127"/>
        <xdr:cNvCxnSpPr/>
      </xdr:nvCxnSpPr>
      <xdr:spPr>
        <a:xfrm>
          <a:off x="14782800" y="2794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16</xdr:row>
      <xdr:rowOff>73660</xdr:rowOff>
    </xdr:to>
    <xdr:cxnSp macro="">
      <xdr:nvCxnSpPr>
        <xdr:cNvPr id="131" name="直線コネクタ 130"/>
        <xdr:cNvCxnSpPr/>
      </xdr:nvCxnSpPr>
      <xdr:spPr>
        <a:xfrm flipV="1">
          <a:off x="13893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16</xdr:row>
      <xdr:rowOff>73660</xdr:rowOff>
    </xdr:to>
    <xdr:cxnSp macro="">
      <xdr:nvCxnSpPr>
        <xdr:cNvPr id="134" name="直線コネクタ 133"/>
        <xdr:cNvCxnSpPr/>
      </xdr:nvCxnSpPr>
      <xdr:spPr>
        <a:xfrm>
          <a:off x="13004800" y="25730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4" name="円/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115587</xdr:rowOff>
    </xdr:from>
    <xdr:ext cx="762000" cy="259045"/>
    <xdr:sp macro="" textlink="">
      <xdr:nvSpPr>
        <xdr:cNvPr id="145"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106680</xdr:rowOff>
    </xdr:from>
    <xdr:to>
      <xdr:col>22</xdr:col>
      <xdr:colOff>615950</xdr:colOff>
      <xdr:row>17</xdr:row>
      <xdr:rowOff>36830</xdr:rowOff>
    </xdr:to>
    <xdr:sp macro="" textlink="">
      <xdr:nvSpPr>
        <xdr:cNvPr id="146" name="円/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47" name="テキスト ボックス 146"/>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48" name="円/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22860</xdr:rowOff>
    </xdr:from>
    <xdr:to>
      <xdr:col>20</xdr:col>
      <xdr:colOff>209550</xdr:colOff>
      <xdr:row>16</xdr:row>
      <xdr:rowOff>124460</xdr:rowOff>
    </xdr:to>
    <xdr:sp macro="" textlink="">
      <xdr:nvSpPr>
        <xdr:cNvPr id="150" name="円/楕円 149"/>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51" name="テキスト ボックス 150"/>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2" name="円/楕円 151"/>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3" name="テキスト ボックス 152"/>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０．３ポイント増加しており、類似団体平均値も上回っている。これは、中学校卒業までを対象とした子育て支援医療費助成金等の町単独事業の影響が考えられる。今後は、町単独事業の内容精査を行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4535</xdr:rowOff>
    </xdr:to>
    <xdr:cxnSp macro="">
      <xdr:nvCxnSpPr>
        <xdr:cNvPr id="187" name="直線コネクタ 186"/>
        <xdr:cNvCxnSpPr/>
      </xdr:nvCxnSpPr>
      <xdr:spPr>
        <a:xfrm>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56</xdr:row>
      <xdr:rowOff>143328</xdr:rowOff>
    </xdr:to>
    <xdr:cxnSp macro="">
      <xdr:nvCxnSpPr>
        <xdr:cNvPr id="190" name="直線コネクタ 189"/>
        <xdr:cNvCxnSpPr/>
      </xdr:nvCxnSpPr>
      <xdr:spPr>
        <a:xfrm flipV="1">
          <a:off x="3098800" y="9728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56</xdr:row>
      <xdr:rowOff>143328</xdr:rowOff>
    </xdr:to>
    <xdr:cxnSp macro="">
      <xdr:nvCxnSpPr>
        <xdr:cNvPr id="193" name="直線コネクタ 192"/>
        <xdr:cNvCxnSpPr/>
      </xdr:nvCxnSpPr>
      <xdr:spPr>
        <a:xfrm>
          <a:off x="2209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110672</xdr:rowOff>
    </xdr:to>
    <xdr:cxnSp macro="">
      <xdr:nvCxnSpPr>
        <xdr:cNvPr id="196" name="直線コネクタ 195"/>
        <xdr:cNvCxnSpPr/>
      </xdr:nvCxnSpPr>
      <xdr:spPr>
        <a:xfrm>
          <a:off x="1320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6" name="円/楕円 205"/>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07"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8" name="円/楕円 207"/>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09" name="テキスト ボックス 208"/>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92528</xdr:rowOff>
    </xdr:from>
    <xdr:to>
      <xdr:col>4</xdr:col>
      <xdr:colOff>396875</xdr:colOff>
      <xdr:row>57</xdr:row>
      <xdr:rowOff>22678</xdr:rowOff>
    </xdr:to>
    <xdr:sp macro="" textlink="">
      <xdr:nvSpPr>
        <xdr:cNvPr id="210" name="円/楕円 209"/>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211" name="テキスト ボックス 210"/>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59872</xdr:rowOff>
    </xdr:from>
    <xdr:to>
      <xdr:col>3</xdr:col>
      <xdr:colOff>193675</xdr:colOff>
      <xdr:row>56</xdr:row>
      <xdr:rowOff>161472</xdr:rowOff>
    </xdr:to>
    <xdr:sp macro="" textlink="">
      <xdr:nvSpPr>
        <xdr:cNvPr id="212" name="円/楕円 211"/>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13" name="テキスト ボックス 212"/>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4" name="円/楕円 213"/>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5" name="テキスト ボックス 214"/>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１．２ポイントの増加となっており、類似団体平均値をやや上回っている。主な要因は、公営企業会計（農業集落排水事業、公共下水道事業）への繰出金の増加が考えられる。今後は、独立採算の原則に立ち、使用料金の適正化や加入率向上の推進を更に図っていく。</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40132</xdr:rowOff>
    </xdr:from>
    <xdr:to>
      <xdr:col>24</xdr:col>
      <xdr:colOff>31750</xdr:colOff>
      <xdr:row>56</xdr:row>
      <xdr:rowOff>94996</xdr:rowOff>
    </xdr:to>
    <xdr:cxnSp macro="">
      <xdr:nvCxnSpPr>
        <xdr:cNvPr id="245" name="直線コネクタ 244"/>
        <xdr:cNvCxnSpPr/>
      </xdr:nvCxnSpPr>
      <xdr:spPr>
        <a:xfrm>
          <a:off x="15671800" y="96413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40132</xdr:rowOff>
    </xdr:from>
    <xdr:to>
      <xdr:col>22</xdr:col>
      <xdr:colOff>565150</xdr:colOff>
      <xdr:row>57</xdr:row>
      <xdr:rowOff>1270</xdr:rowOff>
    </xdr:to>
    <xdr:cxnSp macro="">
      <xdr:nvCxnSpPr>
        <xdr:cNvPr id="248" name="直線コネクタ 247"/>
        <xdr:cNvCxnSpPr/>
      </xdr:nvCxnSpPr>
      <xdr:spPr>
        <a:xfrm flipV="1">
          <a:off x="14782800" y="96413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5842</xdr:rowOff>
    </xdr:to>
    <xdr:cxnSp macro="">
      <xdr:nvCxnSpPr>
        <xdr:cNvPr id="251" name="直線コネクタ 250"/>
        <xdr:cNvCxnSpPr/>
      </xdr:nvCxnSpPr>
      <xdr:spPr>
        <a:xfrm flipV="1">
          <a:off x="13893800" y="9773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159004</xdr:rowOff>
    </xdr:from>
    <xdr:to>
      <xdr:col>20</xdr:col>
      <xdr:colOff>158750</xdr:colOff>
      <xdr:row>57</xdr:row>
      <xdr:rowOff>5842</xdr:rowOff>
    </xdr:to>
    <xdr:cxnSp macro="">
      <xdr:nvCxnSpPr>
        <xdr:cNvPr id="254" name="直線コネクタ 253"/>
        <xdr:cNvCxnSpPr/>
      </xdr:nvCxnSpPr>
      <xdr:spPr>
        <a:xfrm>
          <a:off x="13004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44196</xdr:rowOff>
    </xdr:from>
    <xdr:to>
      <xdr:col>24</xdr:col>
      <xdr:colOff>82550</xdr:colOff>
      <xdr:row>56</xdr:row>
      <xdr:rowOff>145796</xdr:rowOff>
    </xdr:to>
    <xdr:sp macro="" textlink="">
      <xdr:nvSpPr>
        <xdr:cNvPr id="264" name="円/楕円 263"/>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16273</xdr:rowOff>
    </xdr:from>
    <xdr:ext cx="762000" cy="259045"/>
    <xdr:sp macro="" textlink="">
      <xdr:nvSpPr>
        <xdr:cNvPr id="265" name="その他該当値テキスト"/>
        <xdr:cNvSpPr txBox="1"/>
      </xdr:nvSpPr>
      <xdr:spPr>
        <a:xfrm>
          <a:off x="16598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160782</xdr:rowOff>
    </xdr:from>
    <xdr:to>
      <xdr:col>22</xdr:col>
      <xdr:colOff>615950</xdr:colOff>
      <xdr:row>56</xdr:row>
      <xdr:rowOff>90932</xdr:rowOff>
    </xdr:to>
    <xdr:sp macro="" textlink="">
      <xdr:nvSpPr>
        <xdr:cNvPr id="266" name="円/楕円 265"/>
        <xdr:cNvSpPr/>
      </xdr:nvSpPr>
      <xdr:spPr>
        <a:xfrm>
          <a:off x="15621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101109</xdr:rowOff>
    </xdr:from>
    <xdr:ext cx="736600" cy="259045"/>
    <xdr:sp macro="" textlink="">
      <xdr:nvSpPr>
        <xdr:cNvPr id="267" name="テキスト ボックス 266"/>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68" name="円/楕円 267"/>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69" name="テキスト ボックス 26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126492</xdr:rowOff>
    </xdr:from>
    <xdr:to>
      <xdr:col>20</xdr:col>
      <xdr:colOff>209550</xdr:colOff>
      <xdr:row>57</xdr:row>
      <xdr:rowOff>56642</xdr:rowOff>
    </xdr:to>
    <xdr:sp macro="" textlink="">
      <xdr:nvSpPr>
        <xdr:cNvPr id="270" name="円/楕円 269"/>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71" name="テキスト ボックス 270"/>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108204</xdr:rowOff>
    </xdr:from>
    <xdr:to>
      <xdr:col>19</xdr:col>
      <xdr:colOff>6350</xdr:colOff>
      <xdr:row>57</xdr:row>
      <xdr:rowOff>38354</xdr:rowOff>
    </xdr:to>
    <xdr:sp macro="" textlink="">
      <xdr:nvSpPr>
        <xdr:cNvPr id="272" name="円/楕円 271"/>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23131</xdr:rowOff>
    </xdr:from>
    <xdr:ext cx="762000" cy="259045"/>
    <xdr:sp macro="" textlink="">
      <xdr:nvSpPr>
        <xdr:cNvPr id="273" name="テキスト ボックス 272"/>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・前年度比０．１ポイントの減少となっているものの、類似団体平均を大きく上回っている。減少の理由は、ふるさと納税に対する謝礼品の減によるものと考えられる。ふるさと納税</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収入を維持・増加させるためには、謝礼品を送る必要があることから、今後、当該経費の規模は維持する見込みであり、補助費等は横ばいで推移すると考えられる。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28702</xdr:rowOff>
    </xdr:from>
    <xdr:to>
      <xdr:col>24</xdr:col>
      <xdr:colOff>31750</xdr:colOff>
      <xdr:row>39</xdr:row>
      <xdr:rowOff>33274</xdr:rowOff>
    </xdr:to>
    <xdr:cxnSp macro="">
      <xdr:nvCxnSpPr>
        <xdr:cNvPr id="303" name="直線コネクタ 302"/>
        <xdr:cNvCxnSpPr/>
      </xdr:nvCxnSpPr>
      <xdr:spPr>
        <a:xfrm flipV="1">
          <a:off x="15671800" y="67152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17272</xdr:rowOff>
    </xdr:from>
    <xdr:to>
      <xdr:col>22</xdr:col>
      <xdr:colOff>565150</xdr:colOff>
      <xdr:row>39</xdr:row>
      <xdr:rowOff>33274</xdr:rowOff>
    </xdr:to>
    <xdr:cxnSp macro="">
      <xdr:nvCxnSpPr>
        <xdr:cNvPr id="306" name="直線コネクタ 305"/>
        <xdr:cNvCxnSpPr/>
      </xdr:nvCxnSpPr>
      <xdr:spPr>
        <a:xfrm>
          <a:off x="14782800" y="65323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17272</xdr:rowOff>
    </xdr:to>
    <xdr:cxnSp macro="">
      <xdr:nvCxnSpPr>
        <xdr:cNvPr id="309" name="直線コネクタ 308"/>
        <xdr:cNvCxnSpPr/>
      </xdr:nvCxnSpPr>
      <xdr:spPr>
        <a:xfrm>
          <a:off x="13893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133858</xdr:rowOff>
    </xdr:from>
    <xdr:to>
      <xdr:col>20</xdr:col>
      <xdr:colOff>158750</xdr:colOff>
      <xdr:row>38</xdr:row>
      <xdr:rowOff>17272</xdr:rowOff>
    </xdr:to>
    <xdr:cxnSp macro="">
      <xdr:nvCxnSpPr>
        <xdr:cNvPr id="312" name="直線コネクタ 311"/>
        <xdr:cNvCxnSpPr/>
      </xdr:nvCxnSpPr>
      <xdr:spPr>
        <a:xfrm>
          <a:off x="13004800" y="6477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149352</xdr:rowOff>
    </xdr:from>
    <xdr:to>
      <xdr:col>24</xdr:col>
      <xdr:colOff>82550</xdr:colOff>
      <xdr:row>39</xdr:row>
      <xdr:rowOff>79502</xdr:rowOff>
    </xdr:to>
    <xdr:sp macro="" textlink="">
      <xdr:nvSpPr>
        <xdr:cNvPr id="322" name="円/楕円 321"/>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121429</xdr:rowOff>
    </xdr:from>
    <xdr:ext cx="762000" cy="259045"/>
    <xdr:sp macro="" textlink="">
      <xdr:nvSpPr>
        <xdr:cNvPr id="323" name="補助費等該当値テキスト"/>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153924</xdr:rowOff>
    </xdr:from>
    <xdr:to>
      <xdr:col>22</xdr:col>
      <xdr:colOff>615950</xdr:colOff>
      <xdr:row>39</xdr:row>
      <xdr:rowOff>84074</xdr:rowOff>
    </xdr:to>
    <xdr:sp macro="" textlink="">
      <xdr:nvSpPr>
        <xdr:cNvPr id="324" name="円/楕円 323"/>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68851</xdr:rowOff>
    </xdr:from>
    <xdr:ext cx="736600" cy="259045"/>
    <xdr:sp macro="" textlink="">
      <xdr:nvSpPr>
        <xdr:cNvPr id="325" name="テキスト ボックス 324"/>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137922</xdr:rowOff>
    </xdr:from>
    <xdr:to>
      <xdr:col>21</xdr:col>
      <xdr:colOff>412750</xdr:colOff>
      <xdr:row>38</xdr:row>
      <xdr:rowOff>68072</xdr:rowOff>
    </xdr:to>
    <xdr:sp macro="" textlink="">
      <xdr:nvSpPr>
        <xdr:cNvPr id="326" name="円/楕円 325"/>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52849</xdr:rowOff>
    </xdr:from>
    <xdr:ext cx="762000" cy="259045"/>
    <xdr:sp macro="" textlink="">
      <xdr:nvSpPr>
        <xdr:cNvPr id="327" name="テキスト ボックス 326"/>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137922</xdr:rowOff>
    </xdr:from>
    <xdr:to>
      <xdr:col>20</xdr:col>
      <xdr:colOff>209550</xdr:colOff>
      <xdr:row>38</xdr:row>
      <xdr:rowOff>68072</xdr:rowOff>
    </xdr:to>
    <xdr:sp macro="" textlink="">
      <xdr:nvSpPr>
        <xdr:cNvPr id="328" name="円/楕円 327"/>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52849</xdr:rowOff>
    </xdr:from>
    <xdr:ext cx="762000" cy="259045"/>
    <xdr:sp macro="" textlink="">
      <xdr:nvSpPr>
        <xdr:cNvPr id="329" name="テキスト ボックス 328"/>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30" name="円/楕円 329"/>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31" name="テキスト ボックス 330"/>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類似団体平均値を下回っており、前年度比０．５ポイントの減少となっている。これは、過疎対策事業債償還額の減によるものと考えられる。今後は、ケーブルテレビの更新事業を予定しており、起債償還額の増加が懸念されるため、当該事業以外の起債額を抑え、実質公債費比率等の上昇を抑制していかなければならないと考え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81280</xdr:rowOff>
    </xdr:from>
    <xdr:to>
      <xdr:col>7</xdr:col>
      <xdr:colOff>15875</xdr:colOff>
      <xdr:row>75</xdr:row>
      <xdr:rowOff>100330</xdr:rowOff>
    </xdr:to>
    <xdr:cxnSp macro="">
      <xdr:nvCxnSpPr>
        <xdr:cNvPr id="363" name="直線コネクタ 362"/>
        <xdr:cNvCxnSpPr/>
      </xdr:nvCxnSpPr>
      <xdr:spPr>
        <a:xfrm flipV="1">
          <a:off x="3987800" y="129400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100330</xdr:rowOff>
    </xdr:from>
    <xdr:to>
      <xdr:col>5</xdr:col>
      <xdr:colOff>549275</xdr:colOff>
      <xdr:row>76</xdr:row>
      <xdr:rowOff>50800</xdr:rowOff>
    </xdr:to>
    <xdr:cxnSp macro="">
      <xdr:nvCxnSpPr>
        <xdr:cNvPr id="366" name="直線コネクタ 365"/>
        <xdr:cNvCxnSpPr/>
      </xdr:nvCxnSpPr>
      <xdr:spPr>
        <a:xfrm flipV="1">
          <a:off x="3098800" y="12959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50800</xdr:rowOff>
    </xdr:from>
    <xdr:to>
      <xdr:col>4</xdr:col>
      <xdr:colOff>346075</xdr:colOff>
      <xdr:row>76</xdr:row>
      <xdr:rowOff>111761</xdr:rowOff>
    </xdr:to>
    <xdr:cxnSp macro="">
      <xdr:nvCxnSpPr>
        <xdr:cNvPr id="369" name="直線コネクタ 368"/>
        <xdr:cNvCxnSpPr/>
      </xdr:nvCxnSpPr>
      <xdr:spPr>
        <a:xfrm flipV="1">
          <a:off x="2209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111761</xdr:rowOff>
    </xdr:from>
    <xdr:to>
      <xdr:col>3</xdr:col>
      <xdr:colOff>142875</xdr:colOff>
      <xdr:row>76</xdr:row>
      <xdr:rowOff>157480</xdr:rowOff>
    </xdr:to>
    <xdr:cxnSp macro="">
      <xdr:nvCxnSpPr>
        <xdr:cNvPr id="372" name="直線コネクタ 371"/>
        <xdr:cNvCxnSpPr/>
      </xdr:nvCxnSpPr>
      <xdr:spPr>
        <a:xfrm flipV="1">
          <a:off x="1320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30480</xdr:rowOff>
    </xdr:from>
    <xdr:to>
      <xdr:col>7</xdr:col>
      <xdr:colOff>66675</xdr:colOff>
      <xdr:row>75</xdr:row>
      <xdr:rowOff>132080</xdr:rowOff>
    </xdr:to>
    <xdr:sp macro="" textlink="">
      <xdr:nvSpPr>
        <xdr:cNvPr id="382" name="円/楕円 381"/>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47007</xdr:rowOff>
    </xdr:from>
    <xdr:ext cx="762000" cy="259045"/>
    <xdr:sp macro="" textlink="">
      <xdr:nvSpPr>
        <xdr:cNvPr id="383" name="公債費該当値テキスト"/>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49530</xdr:rowOff>
    </xdr:from>
    <xdr:to>
      <xdr:col>5</xdr:col>
      <xdr:colOff>600075</xdr:colOff>
      <xdr:row>75</xdr:row>
      <xdr:rowOff>151130</xdr:rowOff>
    </xdr:to>
    <xdr:sp macro="" textlink="">
      <xdr:nvSpPr>
        <xdr:cNvPr id="384" name="円/楕円 383"/>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161307</xdr:rowOff>
    </xdr:from>
    <xdr:ext cx="736600" cy="259045"/>
    <xdr:sp macro="" textlink="">
      <xdr:nvSpPr>
        <xdr:cNvPr id="385" name="テキスト ボックス 384"/>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0</xdr:rowOff>
    </xdr:from>
    <xdr:to>
      <xdr:col>4</xdr:col>
      <xdr:colOff>396875</xdr:colOff>
      <xdr:row>76</xdr:row>
      <xdr:rowOff>101600</xdr:rowOff>
    </xdr:to>
    <xdr:sp macro="" textlink="">
      <xdr:nvSpPr>
        <xdr:cNvPr id="386" name="円/楕円 385"/>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87" name="テキスト ボックス 386"/>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60961</xdr:rowOff>
    </xdr:from>
    <xdr:to>
      <xdr:col>3</xdr:col>
      <xdr:colOff>193675</xdr:colOff>
      <xdr:row>76</xdr:row>
      <xdr:rowOff>162561</xdr:rowOff>
    </xdr:to>
    <xdr:sp macro="" textlink="">
      <xdr:nvSpPr>
        <xdr:cNvPr id="388" name="円/楕円 387"/>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89" name="テキスト ボックス 388"/>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106680</xdr:rowOff>
    </xdr:from>
    <xdr:to>
      <xdr:col>1</xdr:col>
      <xdr:colOff>676275</xdr:colOff>
      <xdr:row>77</xdr:row>
      <xdr:rowOff>36830</xdr:rowOff>
    </xdr:to>
    <xdr:sp macro="" textlink="">
      <xdr:nvSpPr>
        <xdr:cNvPr id="390" name="円/楕円 389"/>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47007</xdr:rowOff>
    </xdr:from>
    <xdr:ext cx="762000" cy="259045"/>
    <xdr:sp macro="" textlink="">
      <xdr:nvSpPr>
        <xdr:cNvPr id="391" name="テキスト ボックス 390"/>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前年度比２．０ポイントの増となっており、類似団体平均値を上回っている。主な要因は、それぞれで類似団体平均値を上回っている人件費・扶助費・補助費等が考えられる。今後は、それぞれの項目の内容精査を行っていく。</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69850</xdr:rowOff>
    </xdr:from>
    <xdr:to>
      <xdr:col>24</xdr:col>
      <xdr:colOff>31750</xdr:colOff>
      <xdr:row>79</xdr:row>
      <xdr:rowOff>135164</xdr:rowOff>
    </xdr:to>
    <xdr:cxnSp macro="">
      <xdr:nvCxnSpPr>
        <xdr:cNvPr id="426" name="直線コネクタ 425"/>
        <xdr:cNvCxnSpPr/>
      </xdr:nvCxnSpPr>
      <xdr:spPr>
        <a:xfrm>
          <a:off x="15671800" y="136144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27395</xdr:rowOff>
    </xdr:from>
    <xdr:to>
      <xdr:col>22</xdr:col>
      <xdr:colOff>565150</xdr:colOff>
      <xdr:row>79</xdr:row>
      <xdr:rowOff>69850</xdr:rowOff>
    </xdr:to>
    <xdr:cxnSp macro="">
      <xdr:nvCxnSpPr>
        <xdr:cNvPr id="429" name="直線コネクタ 428"/>
        <xdr:cNvCxnSpPr/>
      </xdr:nvCxnSpPr>
      <xdr:spPr>
        <a:xfrm>
          <a:off x="14782800" y="135719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156392</xdr:rowOff>
    </xdr:from>
    <xdr:to>
      <xdr:col>21</xdr:col>
      <xdr:colOff>361950</xdr:colOff>
      <xdr:row>79</xdr:row>
      <xdr:rowOff>27395</xdr:rowOff>
    </xdr:to>
    <xdr:cxnSp macro="">
      <xdr:nvCxnSpPr>
        <xdr:cNvPr id="432" name="直線コネクタ 431"/>
        <xdr:cNvCxnSpPr/>
      </xdr:nvCxnSpPr>
      <xdr:spPr>
        <a:xfrm>
          <a:off x="13893800" y="135294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125368</xdr:rowOff>
    </xdr:from>
    <xdr:to>
      <xdr:col>20</xdr:col>
      <xdr:colOff>158750</xdr:colOff>
      <xdr:row>78</xdr:row>
      <xdr:rowOff>156392</xdr:rowOff>
    </xdr:to>
    <xdr:cxnSp macro="">
      <xdr:nvCxnSpPr>
        <xdr:cNvPr id="435" name="直線コネクタ 434"/>
        <xdr:cNvCxnSpPr/>
      </xdr:nvCxnSpPr>
      <xdr:spPr>
        <a:xfrm>
          <a:off x="13004800" y="13327018"/>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84364</xdr:rowOff>
    </xdr:from>
    <xdr:to>
      <xdr:col>24</xdr:col>
      <xdr:colOff>82550</xdr:colOff>
      <xdr:row>80</xdr:row>
      <xdr:rowOff>14514</xdr:rowOff>
    </xdr:to>
    <xdr:sp macro="" textlink="">
      <xdr:nvSpPr>
        <xdr:cNvPr id="445" name="円/楕円 444"/>
        <xdr:cNvSpPr/>
      </xdr:nvSpPr>
      <xdr:spPr>
        <a:xfrm>
          <a:off x="164592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56441</xdr:rowOff>
    </xdr:from>
    <xdr:ext cx="762000" cy="259045"/>
    <xdr:sp macro="" textlink="">
      <xdr:nvSpPr>
        <xdr:cNvPr id="446" name="公債費以外該当値テキスト"/>
        <xdr:cNvSpPr txBox="1"/>
      </xdr:nvSpPr>
      <xdr:spPr>
        <a:xfrm>
          <a:off x="165989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19050</xdr:rowOff>
    </xdr:from>
    <xdr:to>
      <xdr:col>22</xdr:col>
      <xdr:colOff>615950</xdr:colOff>
      <xdr:row>79</xdr:row>
      <xdr:rowOff>120650</xdr:rowOff>
    </xdr:to>
    <xdr:sp macro="" textlink="">
      <xdr:nvSpPr>
        <xdr:cNvPr id="447" name="円/楕円 446"/>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105427</xdr:rowOff>
    </xdr:from>
    <xdr:ext cx="736600" cy="259045"/>
    <xdr:sp macro="" textlink="">
      <xdr:nvSpPr>
        <xdr:cNvPr id="448" name="テキスト ボックス 447"/>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148045</xdr:rowOff>
    </xdr:from>
    <xdr:to>
      <xdr:col>21</xdr:col>
      <xdr:colOff>412750</xdr:colOff>
      <xdr:row>79</xdr:row>
      <xdr:rowOff>78195</xdr:rowOff>
    </xdr:to>
    <xdr:sp macro="" textlink="">
      <xdr:nvSpPr>
        <xdr:cNvPr id="449" name="円/楕円 448"/>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62972</xdr:rowOff>
    </xdr:from>
    <xdr:ext cx="762000" cy="259045"/>
    <xdr:sp macro="" textlink="">
      <xdr:nvSpPr>
        <xdr:cNvPr id="450" name="テキスト ボックス 449"/>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105592</xdr:rowOff>
    </xdr:from>
    <xdr:to>
      <xdr:col>20</xdr:col>
      <xdr:colOff>209550</xdr:colOff>
      <xdr:row>79</xdr:row>
      <xdr:rowOff>35742</xdr:rowOff>
    </xdr:to>
    <xdr:sp macro="" textlink="">
      <xdr:nvSpPr>
        <xdr:cNvPr id="451" name="円/楕円 450"/>
        <xdr:cNvSpPr/>
      </xdr:nvSpPr>
      <xdr:spPr>
        <a:xfrm>
          <a:off x="13843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20519</xdr:rowOff>
    </xdr:from>
    <xdr:ext cx="762000" cy="259045"/>
    <xdr:sp macro="" textlink="">
      <xdr:nvSpPr>
        <xdr:cNvPr id="452" name="テキスト ボックス 451"/>
        <xdr:cNvSpPr txBox="1"/>
      </xdr:nvSpPr>
      <xdr:spPr>
        <a:xfrm>
          <a:off x="13512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53" name="円/楕円 452"/>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54" name="テキスト ボックス 453"/>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熊本県南小国町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107145</xdr:rowOff>
    </xdr:from>
    <xdr:to>
      <xdr:col>4</xdr:col>
      <xdr:colOff>1117600</xdr:colOff>
      <xdr:row>17</xdr:row>
      <xdr:rowOff>123524</xdr:rowOff>
    </xdr:to>
    <xdr:cxnSp macro="">
      <xdr:nvCxnSpPr>
        <xdr:cNvPr id="47" name="直線コネクタ 46"/>
        <xdr:cNvCxnSpPr/>
      </xdr:nvCxnSpPr>
      <xdr:spPr bwMode="auto">
        <a:xfrm flipV="1">
          <a:off x="5003800" y="3069420"/>
          <a:ext cx="647700" cy="16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123524</xdr:rowOff>
    </xdr:from>
    <xdr:to>
      <xdr:col>4</xdr:col>
      <xdr:colOff>469900</xdr:colOff>
      <xdr:row>17</xdr:row>
      <xdr:rowOff>133738</xdr:rowOff>
    </xdr:to>
    <xdr:cxnSp macro="">
      <xdr:nvCxnSpPr>
        <xdr:cNvPr id="50" name="直線コネクタ 49"/>
        <xdr:cNvCxnSpPr/>
      </xdr:nvCxnSpPr>
      <xdr:spPr bwMode="auto">
        <a:xfrm flipV="1">
          <a:off x="4305300" y="3085799"/>
          <a:ext cx="698500" cy="10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133738</xdr:rowOff>
    </xdr:from>
    <xdr:to>
      <xdr:col>3</xdr:col>
      <xdr:colOff>904875</xdr:colOff>
      <xdr:row>17</xdr:row>
      <xdr:rowOff>143613</xdr:rowOff>
    </xdr:to>
    <xdr:cxnSp macro="">
      <xdr:nvCxnSpPr>
        <xdr:cNvPr id="53" name="直線コネクタ 52"/>
        <xdr:cNvCxnSpPr/>
      </xdr:nvCxnSpPr>
      <xdr:spPr bwMode="auto">
        <a:xfrm flipV="1">
          <a:off x="3606800" y="3096013"/>
          <a:ext cx="698500" cy="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143613</xdr:rowOff>
    </xdr:from>
    <xdr:to>
      <xdr:col>3</xdr:col>
      <xdr:colOff>206375</xdr:colOff>
      <xdr:row>17</xdr:row>
      <xdr:rowOff>144324</xdr:rowOff>
    </xdr:to>
    <xdr:cxnSp macro="">
      <xdr:nvCxnSpPr>
        <xdr:cNvPr id="56" name="直線コネクタ 55"/>
        <xdr:cNvCxnSpPr/>
      </xdr:nvCxnSpPr>
      <xdr:spPr bwMode="auto">
        <a:xfrm flipV="1">
          <a:off x="2908300" y="3105888"/>
          <a:ext cx="698500" cy="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56345</xdr:rowOff>
    </xdr:from>
    <xdr:to>
      <xdr:col>5</xdr:col>
      <xdr:colOff>34925</xdr:colOff>
      <xdr:row>17</xdr:row>
      <xdr:rowOff>157945</xdr:rowOff>
    </xdr:to>
    <xdr:sp macro="" textlink="">
      <xdr:nvSpPr>
        <xdr:cNvPr id="66" name="円/楕円 65"/>
        <xdr:cNvSpPr/>
      </xdr:nvSpPr>
      <xdr:spPr bwMode="auto">
        <a:xfrm>
          <a:off x="5600700" y="301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28422</xdr:rowOff>
    </xdr:from>
    <xdr:ext cx="762000" cy="259045"/>
    <xdr:sp macro="" textlink="">
      <xdr:nvSpPr>
        <xdr:cNvPr id="67" name="人口1人当たり決算額の推移該当値テキスト130"/>
        <xdr:cNvSpPr txBox="1"/>
      </xdr:nvSpPr>
      <xdr:spPr>
        <a:xfrm>
          <a:off x="5740400" y="299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179,519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72724</xdr:rowOff>
    </xdr:from>
    <xdr:to>
      <xdr:col>4</xdr:col>
      <xdr:colOff>520700</xdr:colOff>
      <xdr:row>18</xdr:row>
      <xdr:rowOff>2874</xdr:rowOff>
    </xdr:to>
    <xdr:sp macro="" textlink="">
      <xdr:nvSpPr>
        <xdr:cNvPr id="68" name="円/楕円 67"/>
        <xdr:cNvSpPr/>
      </xdr:nvSpPr>
      <xdr:spPr bwMode="auto">
        <a:xfrm>
          <a:off x="4953000" y="303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159101</xdr:rowOff>
    </xdr:from>
    <xdr:ext cx="736600" cy="259045"/>
    <xdr:sp macro="" textlink="">
      <xdr:nvSpPr>
        <xdr:cNvPr id="69" name="テキスト ボックス 68"/>
        <xdr:cNvSpPr txBox="1"/>
      </xdr:nvSpPr>
      <xdr:spPr>
        <a:xfrm>
          <a:off x="4622800" y="312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172,354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82938</xdr:rowOff>
    </xdr:from>
    <xdr:to>
      <xdr:col>3</xdr:col>
      <xdr:colOff>955675</xdr:colOff>
      <xdr:row>18</xdr:row>
      <xdr:rowOff>13088</xdr:rowOff>
    </xdr:to>
    <xdr:sp macro="" textlink="">
      <xdr:nvSpPr>
        <xdr:cNvPr id="70" name="円/楕円 69"/>
        <xdr:cNvSpPr/>
      </xdr:nvSpPr>
      <xdr:spPr bwMode="auto">
        <a:xfrm>
          <a:off x="4254500" y="304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169315</xdr:rowOff>
    </xdr:from>
    <xdr:ext cx="762000" cy="259045"/>
    <xdr:sp macro="" textlink="">
      <xdr:nvSpPr>
        <xdr:cNvPr id="71" name="テキスト ボックス 70"/>
        <xdr:cNvSpPr txBox="1"/>
      </xdr:nvSpPr>
      <xdr:spPr>
        <a:xfrm>
          <a:off x="3924300" y="313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167,886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92813</xdr:rowOff>
    </xdr:from>
    <xdr:to>
      <xdr:col>3</xdr:col>
      <xdr:colOff>257175</xdr:colOff>
      <xdr:row>18</xdr:row>
      <xdr:rowOff>22963</xdr:rowOff>
    </xdr:to>
    <xdr:sp macro="" textlink="">
      <xdr:nvSpPr>
        <xdr:cNvPr id="72" name="円/楕円 71"/>
        <xdr:cNvSpPr/>
      </xdr:nvSpPr>
      <xdr:spPr bwMode="auto">
        <a:xfrm>
          <a:off x="3556000" y="305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7740</xdr:rowOff>
    </xdr:from>
    <xdr:ext cx="762000" cy="259045"/>
    <xdr:sp macro="" textlink="">
      <xdr:nvSpPr>
        <xdr:cNvPr id="73" name="テキスト ボックス 72"/>
        <xdr:cNvSpPr txBox="1"/>
      </xdr:nvSpPr>
      <xdr:spPr>
        <a:xfrm>
          <a:off x="3225800" y="314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163,566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93524</xdr:rowOff>
    </xdr:from>
    <xdr:to>
      <xdr:col>2</xdr:col>
      <xdr:colOff>692150</xdr:colOff>
      <xdr:row>18</xdr:row>
      <xdr:rowOff>23674</xdr:rowOff>
    </xdr:to>
    <xdr:sp macro="" textlink="">
      <xdr:nvSpPr>
        <xdr:cNvPr id="74" name="円/楕円 73"/>
        <xdr:cNvSpPr/>
      </xdr:nvSpPr>
      <xdr:spPr bwMode="auto">
        <a:xfrm>
          <a:off x="2857500" y="3055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8451</xdr:rowOff>
    </xdr:from>
    <xdr:ext cx="762000" cy="259045"/>
    <xdr:sp macro="" textlink="">
      <xdr:nvSpPr>
        <xdr:cNvPr id="75" name="テキスト ボックス 74"/>
        <xdr:cNvSpPr txBox="1"/>
      </xdr:nvSpPr>
      <xdr:spPr>
        <a:xfrm>
          <a:off x="2527300" y="314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163,255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278795</xdr:rowOff>
    </xdr:from>
    <xdr:to>
      <xdr:col>4</xdr:col>
      <xdr:colOff>1117600</xdr:colOff>
      <xdr:row>35</xdr:row>
      <xdr:rowOff>289887</xdr:rowOff>
    </xdr:to>
    <xdr:cxnSp macro="">
      <xdr:nvCxnSpPr>
        <xdr:cNvPr id="106" name="直線コネクタ 105"/>
        <xdr:cNvCxnSpPr/>
      </xdr:nvCxnSpPr>
      <xdr:spPr bwMode="auto">
        <a:xfrm flipV="1">
          <a:off x="5003800" y="6889145"/>
          <a:ext cx="647700" cy="11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198026</xdr:rowOff>
    </xdr:from>
    <xdr:to>
      <xdr:col>4</xdr:col>
      <xdr:colOff>469900</xdr:colOff>
      <xdr:row>35</xdr:row>
      <xdr:rowOff>289887</xdr:rowOff>
    </xdr:to>
    <xdr:cxnSp macro="">
      <xdr:nvCxnSpPr>
        <xdr:cNvPr id="109" name="直線コネクタ 108"/>
        <xdr:cNvCxnSpPr/>
      </xdr:nvCxnSpPr>
      <xdr:spPr bwMode="auto">
        <a:xfrm>
          <a:off x="4305300" y="6808376"/>
          <a:ext cx="698500" cy="9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165364</xdr:rowOff>
    </xdr:from>
    <xdr:to>
      <xdr:col>3</xdr:col>
      <xdr:colOff>904875</xdr:colOff>
      <xdr:row>35</xdr:row>
      <xdr:rowOff>198026</xdr:rowOff>
    </xdr:to>
    <xdr:cxnSp macro="">
      <xdr:nvCxnSpPr>
        <xdr:cNvPr id="112" name="直線コネクタ 111"/>
        <xdr:cNvCxnSpPr/>
      </xdr:nvCxnSpPr>
      <xdr:spPr bwMode="auto">
        <a:xfrm>
          <a:off x="3606800" y="6775714"/>
          <a:ext cx="698500" cy="3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147465</xdr:rowOff>
    </xdr:from>
    <xdr:to>
      <xdr:col>3</xdr:col>
      <xdr:colOff>206375</xdr:colOff>
      <xdr:row>35</xdr:row>
      <xdr:rowOff>165364</xdr:rowOff>
    </xdr:to>
    <xdr:cxnSp macro="">
      <xdr:nvCxnSpPr>
        <xdr:cNvPr id="115" name="直線コネクタ 114"/>
        <xdr:cNvCxnSpPr/>
      </xdr:nvCxnSpPr>
      <xdr:spPr bwMode="auto">
        <a:xfrm>
          <a:off x="2908300" y="6757815"/>
          <a:ext cx="6985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227995</xdr:rowOff>
    </xdr:from>
    <xdr:to>
      <xdr:col>5</xdr:col>
      <xdr:colOff>34925</xdr:colOff>
      <xdr:row>35</xdr:row>
      <xdr:rowOff>329595</xdr:rowOff>
    </xdr:to>
    <xdr:sp macro="" textlink="">
      <xdr:nvSpPr>
        <xdr:cNvPr id="125" name="円/楕円 124"/>
        <xdr:cNvSpPr/>
      </xdr:nvSpPr>
      <xdr:spPr bwMode="auto">
        <a:xfrm>
          <a:off x="5600700" y="68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200072</xdr:rowOff>
    </xdr:from>
    <xdr:ext cx="762000" cy="259045"/>
    <xdr:sp macro="" textlink="">
      <xdr:nvSpPr>
        <xdr:cNvPr id="126" name="人口1人当たり決算額の推移該当値テキスト445"/>
        <xdr:cNvSpPr txBox="1"/>
      </xdr:nvSpPr>
      <xdr:spPr>
        <a:xfrm>
          <a:off x="5740400" y="68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29,299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239087</xdr:rowOff>
    </xdr:from>
    <xdr:to>
      <xdr:col>4</xdr:col>
      <xdr:colOff>520700</xdr:colOff>
      <xdr:row>35</xdr:row>
      <xdr:rowOff>340687</xdr:rowOff>
    </xdr:to>
    <xdr:sp macro="" textlink="">
      <xdr:nvSpPr>
        <xdr:cNvPr id="127" name="円/楕円 126"/>
        <xdr:cNvSpPr/>
      </xdr:nvSpPr>
      <xdr:spPr bwMode="auto">
        <a:xfrm>
          <a:off x="4953000" y="684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325464</xdr:rowOff>
    </xdr:from>
    <xdr:ext cx="736600" cy="259045"/>
    <xdr:sp macro="" textlink="">
      <xdr:nvSpPr>
        <xdr:cNvPr id="128" name="テキスト ボックス 127"/>
        <xdr:cNvSpPr txBox="1"/>
      </xdr:nvSpPr>
      <xdr:spPr>
        <a:xfrm>
          <a:off x="4622800" y="693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147226</xdr:rowOff>
    </xdr:from>
    <xdr:to>
      <xdr:col>3</xdr:col>
      <xdr:colOff>955675</xdr:colOff>
      <xdr:row>35</xdr:row>
      <xdr:rowOff>248826</xdr:rowOff>
    </xdr:to>
    <xdr:sp macro="" textlink="">
      <xdr:nvSpPr>
        <xdr:cNvPr id="129" name="円/楕円 128"/>
        <xdr:cNvSpPr/>
      </xdr:nvSpPr>
      <xdr:spPr bwMode="auto">
        <a:xfrm>
          <a:off x="4254500" y="675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259003</xdr:rowOff>
    </xdr:from>
    <xdr:ext cx="762000" cy="259045"/>
    <xdr:sp macro="" textlink="">
      <xdr:nvSpPr>
        <xdr:cNvPr id="130" name="テキスト ボックス 129"/>
        <xdr:cNvSpPr txBox="1"/>
      </xdr:nvSpPr>
      <xdr:spPr>
        <a:xfrm>
          <a:off x="3924300" y="652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46,965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114564</xdr:rowOff>
    </xdr:from>
    <xdr:to>
      <xdr:col>3</xdr:col>
      <xdr:colOff>257175</xdr:colOff>
      <xdr:row>35</xdr:row>
      <xdr:rowOff>216164</xdr:rowOff>
    </xdr:to>
    <xdr:sp macro="" textlink="">
      <xdr:nvSpPr>
        <xdr:cNvPr id="131" name="円/楕円 130"/>
        <xdr:cNvSpPr/>
      </xdr:nvSpPr>
      <xdr:spPr bwMode="auto">
        <a:xfrm>
          <a:off x="3556000" y="672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226341</xdr:rowOff>
    </xdr:from>
    <xdr:ext cx="762000" cy="259045"/>
    <xdr:sp macro="" textlink="">
      <xdr:nvSpPr>
        <xdr:cNvPr id="132" name="テキスト ボックス 131"/>
        <xdr:cNvSpPr txBox="1"/>
      </xdr:nvSpPr>
      <xdr:spPr>
        <a:xfrm>
          <a:off x="3225800" y="649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54,109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96665</xdr:rowOff>
    </xdr:from>
    <xdr:to>
      <xdr:col>2</xdr:col>
      <xdr:colOff>692150</xdr:colOff>
      <xdr:row>35</xdr:row>
      <xdr:rowOff>198265</xdr:rowOff>
    </xdr:to>
    <xdr:sp macro="" textlink="">
      <xdr:nvSpPr>
        <xdr:cNvPr id="133" name="円/楕円 132"/>
        <xdr:cNvSpPr/>
      </xdr:nvSpPr>
      <xdr:spPr bwMode="auto">
        <a:xfrm>
          <a:off x="2857500" y="670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208442</xdr:rowOff>
    </xdr:from>
    <xdr:ext cx="762000" cy="259045"/>
    <xdr:sp macro="" textlink="">
      <xdr:nvSpPr>
        <xdr:cNvPr id="134" name="テキスト ボックス 133"/>
        <xdr:cNvSpPr txBox="1"/>
      </xdr:nvSpPr>
      <xdr:spPr>
        <a:xfrm>
          <a:off x="2527300" y="647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74206</xdr:rowOff>
    </xdr:from>
    <xdr:to>
      <xdr:col>6</xdr:col>
      <xdr:colOff>511175</xdr:colOff>
      <xdr:row>38</xdr:row>
      <xdr:rowOff>94277</xdr:rowOff>
    </xdr:to>
    <xdr:cxnSp macro="">
      <xdr:nvCxnSpPr>
        <xdr:cNvPr id="63" name="直線コネクタ 62"/>
        <xdr:cNvCxnSpPr/>
      </xdr:nvCxnSpPr>
      <xdr:spPr>
        <a:xfrm flipV="1">
          <a:off x="3797300" y="6589306"/>
          <a:ext cx="8382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94277</xdr:rowOff>
    </xdr:from>
    <xdr:to>
      <xdr:col>5</xdr:col>
      <xdr:colOff>358775</xdr:colOff>
      <xdr:row>38</xdr:row>
      <xdr:rowOff>97723</xdr:rowOff>
    </xdr:to>
    <xdr:cxnSp macro="">
      <xdr:nvCxnSpPr>
        <xdr:cNvPr id="66" name="直線コネクタ 65"/>
        <xdr:cNvCxnSpPr/>
      </xdr:nvCxnSpPr>
      <xdr:spPr>
        <a:xfrm flipV="1">
          <a:off x="2908300" y="6609377"/>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97723</xdr:rowOff>
    </xdr:from>
    <xdr:to>
      <xdr:col>4</xdr:col>
      <xdr:colOff>155575</xdr:colOff>
      <xdr:row>38</xdr:row>
      <xdr:rowOff>112379</xdr:rowOff>
    </xdr:to>
    <xdr:cxnSp macro="">
      <xdr:nvCxnSpPr>
        <xdr:cNvPr id="69" name="直線コネクタ 68"/>
        <xdr:cNvCxnSpPr/>
      </xdr:nvCxnSpPr>
      <xdr:spPr>
        <a:xfrm flipV="1">
          <a:off x="2019300" y="6612823"/>
          <a:ext cx="8890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112379</xdr:rowOff>
    </xdr:from>
    <xdr:to>
      <xdr:col>2</xdr:col>
      <xdr:colOff>638175</xdr:colOff>
      <xdr:row>38</xdr:row>
      <xdr:rowOff>123404</xdr:rowOff>
    </xdr:to>
    <xdr:cxnSp macro="">
      <xdr:nvCxnSpPr>
        <xdr:cNvPr id="72" name="直線コネクタ 71"/>
        <xdr:cNvCxnSpPr/>
      </xdr:nvCxnSpPr>
      <xdr:spPr>
        <a:xfrm flipV="1">
          <a:off x="1130300" y="6627479"/>
          <a:ext cx="8890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23406</xdr:rowOff>
    </xdr:from>
    <xdr:to>
      <xdr:col>6</xdr:col>
      <xdr:colOff>561975</xdr:colOff>
      <xdr:row>38</xdr:row>
      <xdr:rowOff>125006</xdr:rowOff>
    </xdr:to>
    <xdr:sp macro="" textlink="">
      <xdr:nvSpPr>
        <xdr:cNvPr id="82" name="円/楕円 81"/>
        <xdr:cNvSpPr/>
      </xdr:nvSpPr>
      <xdr:spPr>
        <a:xfrm>
          <a:off x="4584700" y="65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1833</xdr:rowOff>
    </xdr:from>
    <xdr:ext cx="599010" cy="259045"/>
    <xdr:sp macro="" textlink="">
      <xdr:nvSpPr>
        <xdr:cNvPr id="83" name="人件費該当値テキスト"/>
        <xdr:cNvSpPr txBox="1"/>
      </xdr:nvSpPr>
      <xdr:spPr>
        <a:xfrm>
          <a:off x="4686300" y="651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160,055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43477</xdr:rowOff>
    </xdr:from>
    <xdr:to>
      <xdr:col>5</xdr:col>
      <xdr:colOff>409575</xdr:colOff>
      <xdr:row>38</xdr:row>
      <xdr:rowOff>145077</xdr:rowOff>
    </xdr:to>
    <xdr:sp macro="" textlink="">
      <xdr:nvSpPr>
        <xdr:cNvPr id="84" name="円/楕円 83"/>
        <xdr:cNvSpPr/>
      </xdr:nvSpPr>
      <xdr:spPr>
        <a:xfrm>
          <a:off x="3746500" y="65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136204</xdr:rowOff>
    </xdr:from>
    <xdr:ext cx="599010" cy="259045"/>
    <xdr:sp macro="" textlink="">
      <xdr:nvSpPr>
        <xdr:cNvPr id="85" name="テキスト ボックス 84"/>
        <xdr:cNvSpPr txBox="1"/>
      </xdr:nvSpPr>
      <xdr:spPr>
        <a:xfrm>
          <a:off x="3497794" y="665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153,909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46923</xdr:rowOff>
    </xdr:from>
    <xdr:to>
      <xdr:col>4</xdr:col>
      <xdr:colOff>206375</xdr:colOff>
      <xdr:row>38</xdr:row>
      <xdr:rowOff>148523</xdr:rowOff>
    </xdr:to>
    <xdr:sp macro="" textlink="">
      <xdr:nvSpPr>
        <xdr:cNvPr id="86" name="円/楕円 85"/>
        <xdr:cNvSpPr/>
      </xdr:nvSpPr>
      <xdr:spPr>
        <a:xfrm>
          <a:off x="2857500" y="65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139650</xdr:rowOff>
    </xdr:from>
    <xdr:ext cx="599010" cy="259045"/>
    <xdr:sp macro="" textlink="">
      <xdr:nvSpPr>
        <xdr:cNvPr id="87" name="テキスト ボックス 86"/>
        <xdr:cNvSpPr txBox="1"/>
      </xdr:nvSpPr>
      <xdr:spPr>
        <a:xfrm>
          <a:off x="2608794" y="665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152,854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61579</xdr:rowOff>
    </xdr:from>
    <xdr:to>
      <xdr:col>3</xdr:col>
      <xdr:colOff>3175</xdr:colOff>
      <xdr:row>38</xdr:row>
      <xdr:rowOff>163179</xdr:rowOff>
    </xdr:to>
    <xdr:sp macro="" textlink="">
      <xdr:nvSpPr>
        <xdr:cNvPr id="88" name="円/楕円 87"/>
        <xdr:cNvSpPr/>
      </xdr:nvSpPr>
      <xdr:spPr>
        <a:xfrm>
          <a:off x="1968500" y="65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154306</xdr:rowOff>
    </xdr:from>
    <xdr:ext cx="599010" cy="259045"/>
    <xdr:sp macro="" textlink="">
      <xdr:nvSpPr>
        <xdr:cNvPr id="89" name="テキスト ボックス 88"/>
        <xdr:cNvSpPr txBox="1"/>
      </xdr:nvSpPr>
      <xdr:spPr>
        <a:xfrm>
          <a:off x="1719794" y="666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148,366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72604</xdr:rowOff>
    </xdr:from>
    <xdr:to>
      <xdr:col>1</xdr:col>
      <xdr:colOff>485775</xdr:colOff>
      <xdr:row>39</xdr:row>
      <xdr:rowOff>2754</xdr:rowOff>
    </xdr:to>
    <xdr:sp macro="" textlink="">
      <xdr:nvSpPr>
        <xdr:cNvPr id="90" name="円/楕円 89"/>
        <xdr:cNvSpPr/>
      </xdr:nvSpPr>
      <xdr:spPr>
        <a:xfrm>
          <a:off x="1079500" y="65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165331</xdr:rowOff>
    </xdr:from>
    <xdr:ext cx="599010" cy="259045"/>
    <xdr:sp macro="" textlink="">
      <xdr:nvSpPr>
        <xdr:cNvPr id="91" name="テキスト ボックス 90"/>
        <xdr:cNvSpPr txBox="1"/>
      </xdr:nvSpPr>
      <xdr:spPr>
        <a:xfrm>
          <a:off x="830794" y="66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58096</xdr:rowOff>
    </xdr:from>
    <xdr:to>
      <xdr:col>6</xdr:col>
      <xdr:colOff>511175</xdr:colOff>
      <xdr:row>58</xdr:row>
      <xdr:rowOff>85355</xdr:rowOff>
    </xdr:to>
    <xdr:cxnSp macro="">
      <xdr:nvCxnSpPr>
        <xdr:cNvPr id="122" name="直線コネクタ 121"/>
        <xdr:cNvCxnSpPr/>
      </xdr:nvCxnSpPr>
      <xdr:spPr>
        <a:xfrm flipV="1">
          <a:off x="3797300" y="10002196"/>
          <a:ext cx="8382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85355</xdr:rowOff>
    </xdr:from>
    <xdr:to>
      <xdr:col>5</xdr:col>
      <xdr:colOff>358775</xdr:colOff>
      <xdr:row>58</xdr:row>
      <xdr:rowOff>107279</xdr:rowOff>
    </xdr:to>
    <xdr:cxnSp macro="">
      <xdr:nvCxnSpPr>
        <xdr:cNvPr id="125" name="直線コネクタ 124"/>
        <xdr:cNvCxnSpPr/>
      </xdr:nvCxnSpPr>
      <xdr:spPr>
        <a:xfrm flipV="1">
          <a:off x="2908300" y="10029455"/>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107279</xdr:rowOff>
    </xdr:from>
    <xdr:to>
      <xdr:col>4</xdr:col>
      <xdr:colOff>155575</xdr:colOff>
      <xdr:row>58</xdr:row>
      <xdr:rowOff>113808</xdr:rowOff>
    </xdr:to>
    <xdr:cxnSp macro="">
      <xdr:nvCxnSpPr>
        <xdr:cNvPr id="128" name="直線コネクタ 127"/>
        <xdr:cNvCxnSpPr/>
      </xdr:nvCxnSpPr>
      <xdr:spPr>
        <a:xfrm flipV="1">
          <a:off x="2019300" y="10051379"/>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113808</xdr:rowOff>
    </xdr:from>
    <xdr:to>
      <xdr:col>2</xdr:col>
      <xdr:colOff>638175</xdr:colOff>
      <xdr:row>58</xdr:row>
      <xdr:rowOff>140609</xdr:rowOff>
    </xdr:to>
    <xdr:cxnSp macro="">
      <xdr:nvCxnSpPr>
        <xdr:cNvPr id="131" name="直線コネクタ 130"/>
        <xdr:cNvCxnSpPr/>
      </xdr:nvCxnSpPr>
      <xdr:spPr>
        <a:xfrm flipV="1">
          <a:off x="1130300" y="10057908"/>
          <a:ext cx="889000" cy="2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7296</xdr:rowOff>
    </xdr:from>
    <xdr:to>
      <xdr:col>6</xdr:col>
      <xdr:colOff>561975</xdr:colOff>
      <xdr:row>58</xdr:row>
      <xdr:rowOff>108896</xdr:rowOff>
    </xdr:to>
    <xdr:sp macro="" textlink="">
      <xdr:nvSpPr>
        <xdr:cNvPr id="141" name="円/楕円 140"/>
        <xdr:cNvSpPr/>
      </xdr:nvSpPr>
      <xdr:spPr>
        <a:xfrm>
          <a:off x="45847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93673</xdr:rowOff>
    </xdr:from>
    <xdr:ext cx="599010" cy="259045"/>
    <xdr:sp macro="" textlink="">
      <xdr:nvSpPr>
        <xdr:cNvPr id="142" name="物件費該当値テキスト"/>
        <xdr:cNvSpPr txBox="1"/>
      </xdr:nvSpPr>
      <xdr:spPr>
        <a:xfrm>
          <a:off x="4686300" y="986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34555</xdr:rowOff>
    </xdr:from>
    <xdr:to>
      <xdr:col>5</xdr:col>
      <xdr:colOff>409575</xdr:colOff>
      <xdr:row>58</xdr:row>
      <xdr:rowOff>136155</xdr:rowOff>
    </xdr:to>
    <xdr:sp macro="" textlink="">
      <xdr:nvSpPr>
        <xdr:cNvPr id="143" name="円/楕円 142"/>
        <xdr:cNvSpPr/>
      </xdr:nvSpPr>
      <xdr:spPr>
        <a:xfrm>
          <a:off x="3746500" y="99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127282</xdr:rowOff>
    </xdr:from>
    <xdr:ext cx="599010" cy="259045"/>
    <xdr:sp macro="" textlink="">
      <xdr:nvSpPr>
        <xdr:cNvPr id="144" name="テキスト ボックス 143"/>
        <xdr:cNvSpPr txBox="1"/>
      </xdr:nvSpPr>
      <xdr:spPr>
        <a:xfrm>
          <a:off x="3497794" y="1007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113,282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56479</xdr:rowOff>
    </xdr:from>
    <xdr:to>
      <xdr:col>4</xdr:col>
      <xdr:colOff>206375</xdr:colOff>
      <xdr:row>58</xdr:row>
      <xdr:rowOff>158079</xdr:rowOff>
    </xdr:to>
    <xdr:sp macro="" textlink="">
      <xdr:nvSpPr>
        <xdr:cNvPr id="145" name="円/楕円 144"/>
        <xdr:cNvSpPr/>
      </xdr:nvSpPr>
      <xdr:spPr>
        <a:xfrm>
          <a:off x="2857500" y="100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149206</xdr:rowOff>
    </xdr:from>
    <xdr:ext cx="534377" cy="259045"/>
    <xdr:sp macro="" textlink="">
      <xdr:nvSpPr>
        <xdr:cNvPr id="146" name="テキスト ボックス 145"/>
        <xdr:cNvSpPr txBox="1"/>
      </xdr:nvSpPr>
      <xdr:spPr>
        <a:xfrm>
          <a:off x="2641111" y="100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63008</xdr:rowOff>
    </xdr:from>
    <xdr:to>
      <xdr:col>3</xdr:col>
      <xdr:colOff>3175</xdr:colOff>
      <xdr:row>58</xdr:row>
      <xdr:rowOff>164608</xdr:rowOff>
    </xdr:to>
    <xdr:sp macro="" textlink="">
      <xdr:nvSpPr>
        <xdr:cNvPr id="147" name="円/楕円 146"/>
        <xdr:cNvSpPr/>
      </xdr:nvSpPr>
      <xdr:spPr>
        <a:xfrm>
          <a:off x="1968500" y="10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155735</xdr:rowOff>
    </xdr:from>
    <xdr:ext cx="534377" cy="259045"/>
    <xdr:sp macro="" textlink="">
      <xdr:nvSpPr>
        <xdr:cNvPr id="148" name="テキスト ボックス 147"/>
        <xdr:cNvSpPr txBox="1"/>
      </xdr:nvSpPr>
      <xdr:spPr>
        <a:xfrm>
          <a:off x="1752111" y="1009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89809</xdr:rowOff>
    </xdr:from>
    <xdr:to>
      <xdr:col>1</xdr:col>
      <xdr:colOff>485775</xdr:colOff>
      <xdr:row>59</xdr:row>
      <xdr:rowOff>19959</xdr:rowOff>
    </xdr:to>
    <xdr:sp macro="" textlink="">
      <xdr:nvSpPr>
        <xdr:cNvPr id="149" name="円/楕円 148"/>
        <xdr:cNvSpPr/>
      </xdr:nvSpPr>
      <xdr:spPr>
        <a:xfrm>
          <a:off x="1079500" y="1003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11086</xdr:rowOff>
    </xdr:from>
    <xdr:ext cx="534377" cy="259045"/>
    <xdr:sp macro="" textlink="">
      <xdr:nvSpPr>
        <xdr:cNvPr id="150" name="テキスト ボックス 149"/>
        <xdr:cNvSpPr txBox="1"/>
      </xdr:nvSpPr>
      <xdr:spPr>
        <a:xfrm>
          <a:off x="863111" y="101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158305</xdr:rowOff>
    </xdr:from>
    <xdr:to>
      <xdr:col>6</xdr:col>
      <xdr:colOff>511175</xdr:colOff>
      <xdr:row>78</xdr:row>
      <xdr:rowOff>169787</xdr:rowOff>
    </xdr:to>
    <xdr:cxnSp macro="">
      <xdr:nvCxnSpPr>
        <xdr:cNvPr id="179" name="直線コネクタ 178"/>
        <xdr:cNvCxnSpPr/>
      </xdr:nvCxnSpPr>
      <xdr:spPr>
        <a:xfrm flipV="1">
          <a:off x="3797300" y="13531405"/>
          <a:ext cx="8382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169787</xdr:rowOff>
    </xdr:from>
    <xdr:to>
      <xdr:col>5</xdr:col>
      <xdr:colOff>358775</xdr:colOff>
      <xdr:row>79</xdr:row>
      <xdr:rowOff>20244</xdr:rowOff>
    </xdr:to>
    <xdr:cxnSp macro="">
      <xdr:nvCxnSpPr>
        <xdr:cNvPr id="182" name="直線コネクタ 181"/>
        <xdr:cNvCxnSpPr/>
      </xdr:nvCxnSpPr>
      <xdr:spPr>
        <a:xfrm flipV="1">
          <a:off x="2908300" y="13542887"/>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17666</xdr:rowOff>
    </xdr:from>
    <xdr:to>
      <xdr:col>4</xdr:col>
      <xdr:colOff>155575</xdr:colOff>
      <xdr:row>79</xdr:row>
      <xdr:rowOff>20244</xdr:rowOff>
    </xdr:to>
    <xdr:cxnSp macro="">
      <xdr:nvCxnSpPr>
        <xdr:cNvPr id="185" name="直線コネクタ 184"/>
        <xdr:cNvCxnSpPr/>
      </xdr:nvCxnSpPr>
      <xdr:spPr>
        <a:xfrm>
          <a:off x="2019300" y="13562216"/>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17666</xdr:rowOff>
    </xdr:from>
    <xdr:to>
      <xdr:col>2</xdr:col>
      <xdr:colOff>638175</xdr:colOff>
      <xdr:row>79</xdr:row>
      <xdr:rowOff>22034</xdr:rowOff>
    </xdr:to>
    <xdr:cxnSp macro="">
      <xdr:nvCxnSpPr>
        <xdr:cNvPr id="188" name="直線コネクタ 187"/>
        <xdr:cNvCxnSpPr/>
      </xdr:nvCxnSpPr>
      <xdr:spPr>
        <a:xfrm flipV="1">
          <a:off x="1130300" y="13562216"/>
          <a:ext cx="889000" cy="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107505</xdr:rowOff>
    </xdr:from>
    <xdr:to>
      <xdr:col>6</xdr:col>
      <xdr:colOff>561975</xdr:colOff>
      <xdr:row>79</xdr:row>
      <xdr:rowOff>37655</xdr:rowOff>
    </xdr:to>
    <xdr:sp macro="" textlink="">
      <xdr:nvSpPr>
        <xdr:cNvPr id="198" name="円/楕円 197"/>
        <xdr:cNvSpPr/>
      </xdr:nvSpPr>
      <xdr:spPr>
        <a:xfrm>
          <a:off x="4584700" y="134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22432</xdr:rowOff>
    </xdr:from>
    <xdr:ext cx="469744" cy="259045"/>
    <xdr:sp macro="" textlink="">
      <xdr:nvSpPr>
        <xdr:cNvPr id="199" name="維持補修費該当値テキスト"/>
        <xdr:cNvSpPr txBox="1"/>
      </xdr:nvSpPr>
      <xdr:spPr>
        <a:xfrm>
          <a:off x="4686300" y="133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118987</xdr:rowOff>
    </xdr:from>
    <xdr:to>
      <xdr:col>5</xdr:col>
      <xdr:colOff>409575</xdr:colOff>
      <xdr:row>79</xdr:row>
      <xdr:rowOff>49137</xdr:rowOff>
    </xdr:to>
    <xdr:sp macro="" textlink="">
      <xdr:nvSpPr>
        <xdr:cNvPr id="200" name="円/楕円 199"/>
        <xdr:cNvSpPr/>
      </xdr:nvSpPr>
      <xdr:spPr>
        <a:xfrm>
          <a:off x="3746500" y="134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40264</xdr:rowOff>
    </xdr:from>
    <xdr:ext cx="469744" cy="259045"/>
    <xdr:sp macro="" textlink="">
      <xdr:nvSpPr>
        <xdr:cNvPr id="201" name="テキスト ボックス 200"/>
        <xdr:cNvSpPr txBox="1"/>
      </xdr:nvSpPr>
      <xdr:spPr>
        <a:xfrm>
          <a:off x="3562427" y="1358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140894</xdr:rowOff>
    </xdr:from>
    <xdr:to>
      <xdr:col>4</xdr:col>
      <xdr:colOff>206375</xdr:colOff>
      <xdr:row>79</xdr:row>
      <xdr:rowOff>71044</xdr:rowOff>
    </xdr:to>
    <xdr:sp macro="" textlink="">
      <xdr:nvSpPr>
        <xdr:cNvPr id="202" name="円/楕円 201"/>
        <xdr:cNvSpPr/>
      </xdr:nvSpPr>
      <xdr:spPr>
        <a:xfrm>
          <a:off x="2857500" y="135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62171</xdr:rowOff>
    </xdr:from>
    <xdr:ext cx="469744" cy="259045"/>
    <xdr:sp macro="" textlink="">
      <xdr:nvSpPr>
        <xdr:cNvPr id="203" name="テキスト ボックス 202"/>
        <xdr:cNvSpPr txBox="1"/>
      </xdr:nvSpPr>
      <xdr:spPr>
        <a:xfrm>
          <a:off x="2673427" y="136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138316</xdr:rowOff>
    </xdr:from>
    <xdr:to>
      <xdr:col>3</xdr:col>
      <xdr:colOff>3175</xdr:colOff>
      <xdr:row>79</xdr:row>
      <xdr:rowOff>68466</xdr:rowOff>
    </xdr:to>
    <xdr:sp macro="" textlink="">
      <xdr:nvSpPr>
        <xdr:cNvPr id="204" name="円/楕円 203"/>
        <xdr:cNvSpPr/>
      </xdr:nvSpPr>
      <xdr:spPr>
        <a:xfrm>
          <a:off x="1968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59593</xdr:rowOff>
    </xdr:from>
    <xdr:ext cx="469744" cy="259045"/>
    <xdr:sp macro="" textlink="">
      <xdr:nvSpPr>
        <xdr:cNvPr id="205" name="テキスト ボックス 204"/>
        <xdr:cNvSpPr txBox="1"/>
      </xdr:nvSpPr>
      <xdr:spPr>
        <a:xfrm>
          <a:off x="1784427" y="136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142684</xdr:rowOff>
    </xdr:from>
    <xdr:to>
      <xdr:col>1</xdr:col>
      <xdr:colOff>485775</xdr:colOff>
      <xdr:row>79</xdr:row>
      <xdr:rowOff>72834</xdr:rowOff>
    </xdr:to>
    <xdr:sp macro="" textlink="">
      <xdr:nvSpPr>
        <xdr:cNvPr id="206" name="円/楕円 205"/>
        <xdr:cNvSpPr/>
      </xdr:nvSpPr>
      <xdr:spPr>
        <a:xfrm>
          <a:off x="1079500" y="135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63961</xdr:rowOff>
    </xdr:from>
    <xdr:ext cx="469744" cy="259045"/>
    <xdr:sp macro="" textlink="">
      <xdr:nvSpPr>
        <xdr:cNvPr id="207" name="テキスト ボックス 206"/>
        <xdr:cNvSpPr txBox="1"/>
      </xdr:nvSpPr>
      <xdr:spPr>
        <a:xfrm>
          <a:off x="895427" y="136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142301</xdr:rowOff>
    </xdr:from>
    <xdr:to>
      <xdr:col>6</xdr:col>
      <xdr:colOff>511175</xdr:colOff>
      <xdr:row>97</xdr:row>
      <xdr:rowOff>66353</xdr:rowOff>
    </xdr:to>
    <xdr:cxnSp macro="">
      <xdr:nvCxnSpPr>
        <xdr:cNvPr id="239" name="直線コネクタ 238"/>
        <xdr:cNvCxnSpPr/>
      </xdr:nvCxnSpPr>
      <xdr:spPr>
        <a:xfrm flipV="1">
          <a:off x="3797300" y="16601501"/>
          <a:ext cx="838200" cy="9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66353</xdr:rowOff>
    </xdr:from>
    <xdr:to>
      <xdr:col>5</xdr:col>
      <xdr:colOff>358775</xdr:colOff>
      <xdr:row>97</xdr:row>
      <xdr:rowOff>84368</xdr:rowOff>
    </xdr:to>
    <xdr:cxnSp macro="">
      <xdr:nvCxnSpPr>
        <xdr:cNvPr id="242" name="直線コネクタ 241"/>
        <xdr:cNvCxnSpPr/>
      </xdr:nvCxnSpPr>
      <xdr:spPr>
        <a:xfrm flipV="1">
          <a:off x="2908300" y="16697003"/>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84368</xdr:rowOff>
    </xdr:from>
    <xdr:to>
      <xdr:col>4</xdr:col>
      <xdr:colOff>155575</xdr:colOff>
      <xdr:row>97</xdr:row>
      <xdr:rowOff>160491</xdr:rowOff>
    </xdr:to>
    <xdr:cxnSp macro="">
      <xdr:nvCxnSpPr>
        <xdr:cNvPr id="245" name="直線コネクタ 244"/>
        <xdr:cNvCxnSpPr/>
      </xdr:nvCxnSpPr>
      <xdr:spPr>
        <a:xfrm flipV="1">
          <a:off x="2019300" y="16715018"/>
          <a:ext cx="889000" cy="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160491</xdr:rowOff>
    </xdr:from>
    <xdr:to>
      <xdr:col>2</xdr:col>
      <xdr:colOff>638175</xdr:colOff>
      <xdr:row>98</xdr:row>
      <xdr:rowOff>28394</xdr:rowOff>
    </xdr:to>
    <xdr:cxnSp macro="">
      <xdr:nvCxnSpPr>
        <xdr:cNvPr id="248" name="直線コネクタ 247"/>
        <xdr:cNvCxnSpPr/>
      </xdr:nvCxnSpPr>
      <xdr:spPr>
        <a:xfrm flipV="1">
          <a:off x="1130300" y="16791141"/>
          <a:ext cx="889000" cy="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51198</xdr:rowOff>
    </xdr:from>
    <xdr:ext cx="534377" cy="259045"/>
    <xdr:sp macro="" textlink="">
      <xdr:nvSpPr>
        <xdr:cNvPr id="252" name="テキスト ボックス 251"/>
        <xdr:cNvSpPr txBox="1"/>
      </xdr:nvSpPr>
      <xdr:spPr>
        <a:xfrm>
          <a:off x="863111" y="165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91501</xdr:rowOff>
    </xdr:from>
    <xdr:to>
      <xdr:col>6</xdr:col>
      <xdr:colOff>561975</xdr:colOff>
      <xdr:row>97</xdr:row>
      <xdr:rowOff>21651</xdr:rowOff>
    </xdr:to>
    <xdr:sp macro="" textlink="">
      <xdr:nvSpPr>
        <xdr:cNvPr id="258" name="円/楕円 257"/>
        <xdr:cNvSpPr/>
      </xdr:nvSpPr>
      <xdr:spPr>
        <a:xfrm>
          <a:off x="4584700" y="165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114378</xdr:rowOff>
    </xdr:from>
    <xdr:ext cx="534377" cy="259045"/>
    <xdr:sp macro="" textlink="">
      <xdr:nvSpPr>
        <xdr:cNvPr id="259" name="扶助費該当値テキスト"/>
        <xdr:cNvSpPr txBox="1"/>
      </xdr:nvSpPr>
      <xdr:spPr>
        <a:xfrm>
          <a:off x="4686300" y="1640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73,261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15553</xdr:rowOff>
    </xdr:from>
    <xdr:to>
      <xdr:col>5</xdr:col>
      <xdr:colOff>409575</xdr:colOff>
      <xdr:row>97</xdr:row>
      <xdr:rowOff>117153</xdr:rowOff>
    </xdr:to>
    <xdr:sp macro="" textlink="">
      <xdr:nvSpPr>
        <xdr:cNvPr id="260" name="円/楕円 259"/>
        <xdr:cNvSpPr/>
      </xdr:nvSpPr>
      <xdr:spPr>
        <a:xfrm>
          <a:off x="3746500" y="166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133680</xdr:rowOff>
    </xdr:from>
    <xdr:ext cx="534377" cy="259045"/>
    <xdr:sp macro="" textlink="">
      <xdr:nvSpPr>
        <xdr:cNvPr id="261" name="テキスト ボックス 260"/>
        <xdr:cNvSpPr txBox="1"/>
      </xdr:nvSpPr>
      <xdr:spPr>
        <a:xfrm>
          <a:off x="3530111" y="164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33568</xdr:rowOff>
    </xdr:from>
    <xdr:to>
      <xdr:col>4</xdr:col>
      <xdr:colOff>206375</xdr:colOff>
      <xdr:row>97</xdr:row>
      <xdr:rowOff>135168</xdr:rowOff>
    </xdr:to>
    <xdr:sp macro="" textlink="">
      <xdr:nvSpPr>
        <xdr:cNvPr id="262" name="円/楕円 261"/>
        <xdr:cNvSpPr/>
      </xdr:nvSpPr>
      <xdr:spPr>
        <a:xfrm>
          <a:off x="2857500" y="166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151695</xdr:rowOff>
    </xdr:from>
    <xdr:ext cx="534377" cy="259045"/>
    <xdr:sp macro="" textlink="">
      <xdr:nvSpPr>
        <xdr:cNvPr id="263" name="テキスト ボックス 262"/>
        <xdr:cNvSpPr txBox="1"/>
      </xdr:nvSpPr>
      <xdr:spPr>
        <a:xfrm>
          <a:off x="2641111" y="1643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109691</xdr:rowOff>
    </xdr:from>
    <xdr:to>
      <xdr:col>3</xdr:col>
      <xdr:colOff>3175</xdr:colOff>
      <xdr:row>98</xdr:row>
      <xdr:rowOff>39841</xdr:rowOff>
    </xdr:to>
    <xdr:sp macro="" textlink="">
      <xdr:nvSpPr>
        <xdr:cNvPr id="264" name="円/楕円 263"/>
        <xdr:cNvSpPr/>
      </xdr:nvSpPr>
      <xdr:spPr>
        <a:xfrm>
          <a:off x="1968500" y="167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56368</xdr:rowOff>
    </xdr:from>
    <xdr:ext cx="534377" cy="259045"/>
    <xdr:sp macro="" textlink="">
      <xdr:nvSpPr>
        <xdr:cNvPr id="265" name="テキスト ボックス 264"/>
        <xdr:cNvSpPr txBox="1"/>
      </xdr:nvSpPr>
      <xdr:spPr>
        <a:xfrm>
          <a:off x="1752111" y="165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149044</xdr:rowOff>
    </xdr:from>
    <xdr:to>
      <xdr:col>1</xdr:col>
      <xdr:colOff>485775</xdr:colOff>
      <xdr:row>98</xdr:row>
      <xdr:rowOff>79194</xdr:rowOff>
    </xdr:to>
    <xdr:sp macro="" textlink="">
      <xdr:nvSpPr>
        <xdr:cNvPr id="266" name="円/楕円 265"/>
        <xdr:cNvSpPr/>
      </xdr:nvSpPr>
      <xdr:spPr>
        <a:xfrm>
          <a:off x="1079500" y="167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70321</xdr:rowOff>
    </xdr:from>
    <xdr:ext cx="534377" cy="259045"/>
    <xdr:sp macro="" textlink="">
      <xdr:nvSpPr>
        <xdr:cNvPr id="267" name="テキスト ボックス 266"/>
        <xdr:cNvSpPr txBox="1"/>
      </xdr:nvSpPr>
      <xdr:spPr>
        <a:xfrm>
          <a:off x="863111" y="168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44407</xdr:rowOff>
    </xdr:from>
    <xdr:to>
      <xdr:col>15</xdr:col>
      <xdr:colOff>180975</xdr:colOff>
      <xdr:row>36</xdr:row>
      <xdr:rowOff>77841</xdr:rowOff>
    </xdr:to>
    <xdr:cxnSp macro="">
      <xdr:nvCxnSpPr>
        <xdr:cNvPr id="298" name="直線コネクタ 297"/>
        <xdr:cNvCxnSpPr/>
      </xdr:nvCxnSpPr>
      <xdr:spPr>
        <a:xfrm flipV="1">
          <a:off x="9639300" y="6216607"/>
          <a:ext cx="838200" cy="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77841</xdr:rowOff>
    </xdr:from>
    <xdr:to>
      <xdr:col>14</xdr:col>
      <xdr:colOff>28575</xdr:colOff>
      <xdr:row>37</xdr:row>
      <xdr:rowOff>4682</xdr:rowOff>
    </xdr:to>
    <xdr:cxnSp macro="">
      <xdr:nvCxnSpPr>
        <xdr:cNvPr id="301" name="直線コネクタ 300"/>
        <xdr:cNvCxnSpPr/>
      </xdr:nvCxnSpPr>
      <xdr:spPr>
        <a:xfrm flipV="1">
          <a:off x="8750300" y="6250041"/>
          <a:ext cx="889000" cy="9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4682</xdr:rowOff>
    </xdr:from>
    <xdr:to>
      <xdr:col>12</xdr:col>
      <xdr:colOff>511175</xdr:colOff>
      <xdr:row>37</xdr:row>
      <xdr:rowOff>8458</xdr:rowOff>
    </xdr:to>
    <xdr:cxnSp macro="">
      <xdr:nvCxnSpPr>
        <xdr:cNvPr id="304" name="直線コネクタ 303"/>
        <xdr:cNvCxnSpPr/>
      </xdr:nvCxnSpPr>
      <xdr:spPr>
        <a:xfrm flipV="1">
          <a:off x="7861300" y="6348332"/>
          <a:ext cx="889000" cy="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8458</xdr:rowOff>
    </xdr:from>
    <xdr:to>
      <xdr:col>11</xdr:col>
      <xdr:colOff>307975</xdr:colOff>
      <xdr:row>37</xdr:row>
      <xdr:rowOff>23538</xdr:rowOff>
    </xdr:to>
    <xdr:cxnSp macro="">
      <xdr:nvCxnSpPr>
        <xdr:cNvPr id="307" name="直線コネクタ 306"/>
        <xdr:cNvCxnSpPr/>
      </xdr:nvCxnSpPr>
      <xdr:spPr>
        <a:xfrm flipV="1">
          <a:off x="6972300" y="6352108"/>
          <a:ext cx="8890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165057</xdr:rowOff>
    </xdr:from>
    <xdr:to>
      <xdr:col>15</xdr:col>
      <xdr:colOff>231775</xdr:colOff>
      <xdr:row>36</xdr:row>
      <xdr:rowOff>95207</xdr:rowOff>
    </xdr:to>
    <xdr:sp macro="" textlink="">
      <xdr:nvSpPr>
        <xdr:cNvPr id="317" name="円/楕円 316"/>
        <xdr:cNvSpPr/>
      </xdr:nvSpPr>
      <xdr:spPr>
        <a:xfrm>
          <a:off x="10426700" y="61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143484</xdr:rowOff>
    </xdr:from>
    <xdr:ext cx="599010" cy="259045"/>
    <xdr:sp macro="" textlink="">
      <xdr:nvSpPr>
        <xdr:cNvPr id="318" name="補助費等該当値テキスト"/>
        <xdr:cNvSpPr txBox="1"/>
      </xdr:nvSpPr>
      <xdr:spPr>
        <a:xfrm>
          <a:off x="10528300" y="614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174,180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27041</xdr:rowOff>
    </xdr:from>
    <xdr:to>
      <xdr:col>14</xdr:col>
      <xdr:colOff>79375</xdr:colOff>
      <xdr:row>36</xdr:row>
      <xdr:rowOff>128641</xdr:rowOff>
    </xdr:to>
    <xdr:sp macro="" textlink="">
      <xdr:nvSpPr>
        <xdr:cNvPr id="319" name="円/楕円 318"/>
        <xdr:cNvSpPr/>
      </xdr:nvSpPr>
      <xdr:spPr>
        <a:xfrm>
          <a:off x="9588500" y="61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119768</xdr:rowOff>
    </xdr:from>
    <xdr:ext cx="599010" cy="259045"/>
    <xdr:sp macro="" textlink="">
      <xdr:nvSpPr>
        <xdr:cNvPr id="320" name="テキスト ボックス 319"/>
        <xdr:cNvSpPr txBox="1"/>
      </xdr:nvSpPr>
      <xdr:spPr>
        <a:xfrm>
          <a:off x="9339794" y="62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163,942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125332</xdr:rowOff>
    </xdr:from>
    <xdr:to>
      <xdr:col>12</xdr:col>
      <xdr:colOff>561975</xdr:colOff>
      <xdr:row>37</xdr:row>
      <xdr:rowOff>55482</xdr:rowOff>
    </xdr:to>
    <xdr:sp macro="" textlink="">
      <xdr:nvSpPr>
        <xdr:cNvPr id="321" name="円/楕円 320"/>
        <xdr:cNvSpPr/>
      </xdr:nvSpPr>
      <xdr:spPr>
        <a:xfrm>
          <a:off x="8699500" y="62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46609</xdr:rowOff>
    </xdr:from>
    <xdr:ext cx="599010" cy="259045"/>
    <xdr:sp macro="" textlink="">
      <xdr:nvSpPr>
        <xdr:cNvPr id="322" name="テキスト ボックス 321"/>
        <xdr:cNvSpPr txBox="1"/>
      </xdr:nvSpPr>
      <xdr:spPr>
        <a:xfrm>
          <a:off x="8450794" y="6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133,844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129108</xdr:rowOff>
    </xdr:from>
    <xdr:to>
      <xdr:col>11</xdr:col>
      <xdr:colOff>358775</xdr:colOff>
      <xdr:row>37</xdr:row>
      <xdr:rowOff>59258</xdr:rowOff>
    </xdr:to>
    <xdr:sp macro="" textlink="">
      <xdr:nvSpPr>
        <xdr:cNvPr id="323" name="円/楕円 322"/>
        <xdr:cNvSpPr/>
      </xdr:nvSpPr>
      <xdr:spPr>
        <a:xfrm>
          <a:off x="7810500" y="63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50385</xdr:rowOff>
    </xdr:from>
    <xdr:ext cx="599010" cy="259045"/>
    <xdr:sp macro="" textlink="">
      <xdr:nvSpPr>
        <xdr:cNvPr id="324" name="テキスト ボックス 323"/>
        <xdr:cNvSpPr txBox="1"/>
      </xdr:nvSpPr>
      <xdr:spPr>
        <a:xfrm>
          <a:off x="7561794" y="63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144188</xdr:rowOff>
    </xdr:from>
    <xdr:to>
      <xdr:col>10</xdr:col>
      <xdr:colOff>155575</xdr:colOff>
      <xdr:row>37</xdr:row>
      <xdr:rowOff>74338</xdr:rowOff>
    </xdr:to>
    <xdr:sp macro="" textlink="">
      <xdr:nvSpPr>
        <xdr:cNvPr id="325" name="円/楕円 324"/>
        <xdr:cNvSpPr/>
      </xdr:nvSpPr>
      <xdr:spPr>
        <a:xfrm>
          <a:off x="6921500" y="63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65465</xdr:rowOff>
    </xdr:from>
    <xdr:ext cx="599010" cy="259045"/>
    <xdr:sp macro="" textlink="">
      <xdr:nvSpPr>
        <xdr:cNvPr id="326" name="テキスト ボックス 325"/>
        <xdr:cNvSpPr txBox="1"/>
      </xdr:nvSpPr>
      <xdr:spPr>
        <a:xfrm>
          <a:off x="6672794" y="640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153165</xdr:rowOff>
    </xdr:from>
    <xdr:to>
      <xdr:col>15</xdr:col>
      <xdr:colOff>180975</xdr:colOff>
      <xdr:row>58</xdr:row>
      <xdr:rowOff>160727</xdr:rowOff>
    </xdr:to>
    <xdr:cxnSp macro="">
      <xdr:nvCxnSpPr>
        <xdr:cNvPr id="355" name="直線コネクタ 354"/>
        <xdr:cNvCxnSpPr/>
      </xdr:nvCxnSpPr>
      <xdr:spPr>
        <a:xfrm>
          <a:off x="9639300" y="10097265"/>
          <a:ext cx="8382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107799</xdr:rowOff>
    </xdr:from>
    <xdr:to>
      <xdr:col>14</xdr:col>
      <xdr:colOff>28575</xdr:colOff>
      <xdr:row>58</xdr:row>
      <xdr:rowOff>153165</xdr:rowOff>
    </xdr:to>
    <xdr:cxnSp macro="">
      <xdr:nvCxnSpPr>
        <xdr:cNvPr id="358" name="直線コネクタ 357"/>
        <xdr:cNvCxnSpPr/>
      </xdr:nvCxnSpPr>
      <xdr:spPr>
        <a:xfrm>
          <a:off x="8750300" y="10051899"/>
          <a:ext cx="889000" cy="4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107799</xdr:rowOff>
    </xdr:from>
    <xdr:to>
      <xdr:col>12</xdr:col>
      <xdr:colOff>511175</xdr:colOff>
      <xdr:row>58</xdr:row>
      <xdr:rowOff>142872</xdr:rowOff>
    </xdr:to>
    <xdr:cxnSp macro="">
      <xdr:nvCxnSpPr>
        <xdr:cNvPr id="361" name="直線コネクタ 360"/>
        <xdr:cNvCxnSpPr/>
      </xdr:nvCxnSpPr>
      <xdr:spPr>
        <a:xfrm flipV="1">
          <a:off x="7861300" y="10051899"/>
          <a:ext cx="889000" cy="3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142872</xdr:rowOff>
    </xdr:from>
    <xdr:to>
      <xdr:col>11</xdr:col>
      <xdr:colOff>307975</xdr:colOff>
      <xdr:row>59</xdr:row>
      <xdr:rowOff>11986</xdr:rowOff>
    </xdr:to>
    <xdr:cxnSp macro="">
      <xdr:nvCxnSpPr>
        <xdr:cNvPr id="364" name="直線コネクタ 363"/>
        <xdr:cNvCxnSpPr/>
      </xdr:nvCxnSpPr>
      <xdr:spPr>
        <a:xfrm flipV="1">
          <a:off x="6972300" y="10086972"/>
          <a:ext cx="889000" cy="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109927</xdr:rowOff>
    </xdr:from>
    <xdr:to>
      <xdr:col>15</xdr:col>
      <xdr:colOff>231775</xdr:colOff>
      <xdr:row>59</xdr:row>
      <xdr:rowOff>40077</xdr:rowOff>
    </xdr:to>
    <xdr:sp macro="" textlink="">
      <xdr:nvSpPr>
        <xdr:cNvPr id="374" name="円/楕円 373"/>
        <xdr:cNvSpPr/>
      </xdr:nvSpPr>
      <xdr:spPr>
        <a:xfrm>
          <a:off x="10426700" y="10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32295</xdr:rowOff>
    </xdr:from>
    <xdr:ext cx="599010" cy="259045"/>
    <xdr:sp macro="" textlink="">
      <xdr:nvSpPr>
        <xdr:cNvPr id="375" name="普通建設事業費該当値テキスト"/>
        <xdr:cNvSpPr txBox="1"/>
      </xdr:nvSpPr>
      <xdr:spPr>
        <a:xfrm>
          <a:off x="10528300" y="997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102365</xdr:rowOff>
    </xdr:from>
    <xdr:to>
      <xdr:col>14</xdr:col>
      <xdr:colOff>79375</xdr:colOff>
      <xdr:row>59</xdr:row>
      <xdr:rowOff>32515</xdr:rowOff>
    </xdr:to>
    <xdr:sp macro="" textlink="">
      <xdr:nvSpPr>
        <xdr:cNvPr id="376" name="円/楕円 375"/>
        <xdr:cNvSpPr/>
      </xdr:nvSpPr>
      <xdr:spPr>
        <a:xfrm>
          <a:off x="9588500" y="100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23642</xdr:rowOff>
    </xdr:from>
    <xdr:ext cx="599010" cy="259045"/>
    <xdr:sp macro="" textlink="">
      <xdr:nvSpPr>
        <xdr:cNvPr id="377" name="テキスト ボックス 376"/>
        <xdr:cNvSpPr txBox="1"/>
      </xdr:nvSpPr>
      <xdr:spPr>
        <a:xfrm>
          <a:off x="9339794" y="1013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164,659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56999</xdr:rowOff>
    </xdr:from>
    <xdr:to>
      <xdr:col>12</xdr:col>
      <xdr:colOff>561975</xdr:colOff>
      <xdr:row>58</xdr:row>
      <xdr:rowOff>158599</xdr:rowOff>
    </xdr:to>
    <xdr:sp macro="" textlink="">
      <xdr:nvSpPr>
        <xdr:cNvPr id="378" name="円/楕円 377"/>
        <xdr:cNvSpPr/>
      </xdr:nvSpPr>
      <xdr:spPr>
        <a:xfrm>
          <a:off x="8699500" y="100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149726</xdr:rowOff>
    </xdr:from>
    <xdr:ext cx="599010" cy="259045"/>
    <xdr:sp macro="" textlink="">
      <xdr:nvSpPr>
        <xdr:cNvPr id="379" name="テキスト ボックス 378"/>
        <xdr:cNvSpPr txBox="1"/>
      </xdr:nvSpPr>
      <xdr:spPr>
        <a:xfrm>
          <a:off x="8450794" y="1009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92072</xdr:rowOff>
    </xdr:from>
    <xdr:to>
      <xdr:col>11</xdr:col>
      <xdr:colOff>358775</xdr:colOff>
      <xdr:row>59</xdr:row>
      <xdr:rowOff>22222</xdr:rowOff>
    </xdr:to>
    <xdr:sp macro="" textlink="">
      <xdr:nvSpPr>
        <xdr:cNvPr id="380" name="円/楕円 379"/>
        <xdr:cNvSpPr/>
      </xdr:nvSpPr>
      <xdr:spPr>
        <a:xfrm>
          <a:off x="7810500" y="1003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13349</xdr:rowOff>
    </xdr:from>
    <xdr:ext cx="599010" cy="259045"/>
    <xdr:sp macro="" textlink="">
      <xdr:nvSpPr>
        <xdr:cNvPr id="381" name="テキスト ボックス 380"/>
        <xdr:cNvSpPr txBox="1"/>
      </xdr:nvSpPr>
      <xdr:spPr>
        <a:xfrm>
          <a:off x="7561794" y="1012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132636</xdr:rowOff>
    </xdr:from>
    <xdr:to>
      <xdr:col>10</xdr:col>
      <xdr:colOff>155575</xdr:colOff>
      <xdr:row>59</xdr:row>
      <xdr:rowOff>62786</xdr:rowOff>
    </xdr:to>
    <xdr:sp macro="" textlink="">
      <xdr:nvSpPr>
        <xdr:cNvPr id="382" name="円/楕円 381"/>
        <xdr:cNvSpPr/>
      </xdr:nvSpPr>
      <xdr:spPr>
        <a:xfrm>
          <a:off x="6921500" y="100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53913</xdr:rowOff>
    </xdr:from>
    <xdr:ext cx="534377" cy="259045"/>
    <xdr:sp macro="" textlink="">
      <xdr:nvSpPr>
        <xdr:cNvPr id="383" name="テキスト ボックス 382"/>
        <xdr:cNvSpPr txBox="1"/>
      </xdr:nvSpPr>
      <xdr:spPr>
        <a:xfrm>
          <a:off x="6705111" y="1016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85607</xdr:rowOff>
    </xdr:from>
    <xdr:to>
      <xdr:col>15</xdr:col>
      <xdr:colOff>180975</xdr:colOff>
      <xdr:row>78</xdr:row>
      <xdr:rowOff>141067</xdr:rowOff>
    </xdr:to>
    <xdr:cxnSp macro="">
      <xdr:nvCxnSpPr>
        <xdr:cNvPr id="412" name="直線コネクタ 411"/>
        <xdr:cNvCxnSpPr/>
      </xdr:nvCxnSpPr>
      <xdr:spPr>
        <a:xfrm>
          <a:off x="9639300" y="13458707"/>
          <a:ext cx="838200" cy="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56162</xdr:rowOff>
    </xdr:from>
    <xdr:to>
      <xdr:col>14</xdr:col>
      <xdr:colOff>28575</xdr:colOff>
      <xdr:row>78</xdr:row>
      <xdr:rowOff>85607</xdr:rowOff>
    </xdr:to>
    <xdr:cxnSp macro="">
      <xdr:nvCxnSpPr>
        <xdr:cNvPr id="415" name="直線コネクタ 414"/>
        <xdr:cNvCxnSpPr/>
      </xdr:nvCxnSpPr>
      <xdr:spPr>
        <a:xfrm>
          <a:off x="8750300" y="13429262"/>
          <a:ext cx="889000" cy="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90267</xdr:rowOff>
    </xdr:from>
    <xdr:to>
      <xdr:col>15</xdr:col>
      <xdr:colOff>231775</xdr:colOff>
      <xdr:row>79</xdr:row>
      <xdr:rowOff>20417</xdr:rowOff>
    </xdr:to>
    <xdr:sp macro="" textlink="">
      <xdr:nvSpPr>
        <xdr:cNvPr id="425" name="円/楕円 424"/>
        <xdr:cNvSpPr/>
      </xdr:nvSpPr>
      <xdr:spPr>
        <a:xfrm>
          <a:off x="10426700" y="134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22969</xdr:rowOff>
    </xdr:from>
    <xdr:ext cx="534377" cy="259045"/>
    <xdr:sp macro="" textlink="">
      <xdr:nvSpPr>
        <xdr:cNvPr id="426" name="普通建設事業費 （ うち新規整備　）該当値テキスト"/>
        <xdr:cNvSpPr txBox="1"/>
      </xdr:nvSpPr>
      <xdr:spPr>
        <a:xfrm>
          <a:off x="10528300" y="133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58,923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34807</xdr:rowOff>
    </xdr:from>
    <xdr:to>
      <xdr:col>14</xdr:col>
      <xdr:colOff>79375</xdr:colOff>
      <xdr:row>78</xdr:row>
      <xdr:rowOff>136407</xdr:rowOff>
    </xdr:to>
    <xdr:sp macro="" textlink="">
      <xdr:nvSpPr>
        <xdr:cNvPr id="427" name="円/楕円 426"/>
        <xdr:cNvSpPr/>
      </xdr:nvSpPr>
      <xdr:spPr>
        <a:xfrm>
          <a:off x="9588500" y="134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127534</xdr:rowOff>
    </xdr:from>
    <xdr:ext cx="599010" cy="259045"/>
    <xdr:sp macro="" textlink="">
      <xdr:nvSpPr>
        <xdr:cNvPr id="428" name="テキスト ボックス 427"/>
        <xdr:cNvSpPr txBox="1"/>
      </xdr:nvSpPr>
      <xdr:spPr>
        <a:xfrm>
          <a:off x="9339794" y="1350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5362</xdr:rowOff>
    </xdr:from>
    <xdr:to>
      <xdr:col>12</xdr:col>
      <xdr:colOff>561975</xdr:colOff>
      <xdr:row>78</xdr:row>
      <xdr:rowOff>106962</xdr:rowOff>
    </xdr:to>
    <xdr:sp macro="" textlink="">
      <xdr:nvSpPr>
        <xdr:cNvPr id="429" name="円/楕円 428"/>
        <xdr:cNvSpPr/>
      </xdr:nvSpPr>
      <xdr:spPr>
        <a:xfrm>
          <a:off x="8699500" y="133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98089</xdr:rowOff>
    </xdr:from>
    <xdr:ext cx="599010" cy="259045"/>
    <xdr:sp macro="" textlink="">
      <xdr:nvSpPr>
        <xdr:cNvPr id="430" name="テキスト ボックス 429"/>
        <xdr:cNvSpPr txBox="1"/>
      </xdr:nvSpPr>
      <xdr:spPr>
        <a:xfrm>
          <a:off x="8450794" y="134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20512</xdr:rowOff>
    </xdr:from>
    <xdr:to>
      <xdr:col>15</xdr:col>
      <xdr:colOff>180975</xdr:colOff>
      <xdr:row>99</xdr:row>
      <xdr:rowOff>28837</xdr:rowOff>
    </xdr:to>
    <xdr:cxnSp macro="">
      <xdr:nvCxnSpPr>
        <xdr:cNvPr id="459" name="直線コネクタ 458"/>
        <xdr:cNvCxnSpPr/>
      </xdr:nvCxnSpPr>
      <xdr:spPr>
        <a:xfrm flipV="1">
          <a:off x="9639300" y="16994062"/>
          <a:ext cx="8382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163364</xdr:rowOff>
    </xdr:from>
    <xdr:to>
      <xdr:col>14</xdr:col>
      <xdr:colOff>28575</xdr:colOff>
      <xdr:row>99</xdr:row>
      <xdr:rowOff>28837</xdr:rowOff>
    </xdr:to>
    <xdr:cxnSp macro="">
      <xdr:nvCxnSpPr>
        <xdr:cNvPr id="462" name="直線コネクタ 461"/>
        <xdr:cNvCxnSpPr/>
      </xdr:nvCxnSpPr>
      <xdr:spPr>
        <a:xfrm>
          <a:off x="8750300" y="16965464"/>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6" name="テキスト ボックス 465"/>
        <xdr:cNvSpPr txBox="1"/>
      </xdr:nvSpPr>
      <xdr:spPr>
        <a:xfrm>
          <a:off x="8450794" y="17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141162</xdr:rowOff>
    </xdr:from>
    <xdr:to>
      <xdr:col>15</xdr:col>
      <xdr:colOff>231775</xdr:colOff>
      <xdr:row>99</xdr:row>
      <xdr:rowOff>71312</xdr:rowOff>
    </xdr:to>
    <xdr:sp macro="" textlink="">
      <xdr:nvSpPr>
        <xdr:cNvPr id="472" name="円/楕円 471"/>
        <xdr:cNvSpPr/>
      </xdr:nvSpPr>
      <xdr:spPr>
        <a:xfrm>
          <a:off x="10426700" y="169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34377" cy="259045"/>
    <xdr:sp macro="" textlink="">
      <xdr:nvSpPr>
        <xdr:cNvPr id="473" name="普通建設事業費 （ うち更新整備　）該当値テキスト"/>
        <xdr:cNvSpPr txBox="1"/>
      </xdr:nvSpPr>
      <xdr:spPr>
        <a:xfrm>
          <a:off x="10528300" y="168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149487</xdr:rowOff>
    </xdr:from>
    <xdr:to>
      <xdr:col>14</xdr:col>
      <xdr:colOff>79375</xdr:colOff>
      <xdr:row>99</xdr:row>
      <xdr:rowOff>79637</xdr:rowOff>
    </xdr:to>
    <xdr:sp macro="" textlink="">
      <xdr:nvSpPr>
        <xdr:cNvPr id="474" name="円/楕円 473"/>
        <xdr:cNvSpPr/>
      </xdr:nvSpPr>
      <xdr:spPr>
        <a:xfrm>
          <a:off x="9588500" y="169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70764</xdr:rowOff>
    </xdr:from>
    <xdr:ext cx="534377" cy="259045"/>
    <xdr:sp macro="" textlink="">
      <xdr:nvSpPr>
        <xdr:cNvPr id="475" name="テキスト ボックス 474"/>
        <xdr:cNvSpPr txBox="1"/>
      </xdr:nvSpPr>
      <xdr:spPr>
        <a:xfrm>
          <a:off x="9372111" y="170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112564</xdr:rowOff>
    </xdr:from>
    <xdr:to>
      <xdr:col>12</xdr:col>
      <xdr:colOff>561975</xdr:colOff>
      <xdr:row>99</xdr:row>
      <xdr:rowOff>42714</xdr:rowOff>
    </xdr:to>
    <xdr:sp macro="" textlink="">
      <xdr:nvSpPr>
        <xdr:cNvPr id="476" name="円/楕円 475"/>
        <xdr:cNvSpPr/>
      </xdr:nvSpPr>
      <xdr:spPr>
        <a:xfrm>
          <a:off x="8699500" y="169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59241</xdr:rowOff>
    </xdr:from>
    <xdr:ext cx="599010" cy="259045"/>
    <xdr:sp macro="" textlink="">
      <xdr:nvSpPr>
        <xdr:cNvPr id="477" name="テキスト ボックス 476"/>
        <xdr:cNvSpPr txBox="1"/>
      </xdr:nvSpPr>
      <xdr:spPr>
        <a:xfrm>
          <a:off x="8450794" y="1668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61637</xdr:rowOff>
    </xdr:from>
    <xdr:to>
      <xdr:col>23</xdr:col>
      <xdr:colOff>517525</xdr:colOff>
      <xdr:row>39</xdr:row>
      <xdr:rowOff>41474</xdr:rowOff>
    </xdr:to>
    <xdr:cxnSp macro="">
      <xdr:nvCxnSpPr>
        <xdr:cNvPr id="506" name="直線コネクタ 505"/>
        <xdr:cNvCxnSpPr/>
      </xdr:nvCxnSpPr>
      <xdr:spPr>
        <a:xfrm flipV="1">
          <a:off x="15481300" y="6576737"/>
          <a:ext cx="838200" cy="15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41474</xdr:rowOff>
    </xdr:from>
    <xdr:to>
      <xdr:col>22</xdr:col>
      <xdr:colOff>365125</xdr:colOff>
      <xdr:row>39</xdr:row>
      <xdr:rowOff>41711</xdr:rowOff>
    </xdr:to>
    <xdr:cxnSp macro="">
      <xdr:nvCxnSpPr>
        <xdr:cNvPr id="509" name="直線コネクタ 508"/>
        <xdr:cNvCxnSpPr/>
      </xdr:nvCxnSpPr>
      <xdr:spPr>
        <a:xfrm flipV="1">
          <a:off x="14592300" y="672802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29172</xdr:rowOff>
    </xdr:from>
    <xdr:to>
      <xdr:col>21</xdr:col>
      <xdr:colOff>161925</xdr:colOff>
      <xdr:row>39</xdr:row>
      <xdr:rowOff>41711</xdr:rowOff>
    </xdr:to>
    <xdr:cxnSp macro="">
      <xdr:nvCxnSpPr>
        <xdr:cNvPr id="512" name="直線コネクタ 511"/>
        <xdr:cNvCxnSpPr/>
      </xdr:nvCxnSpPr>
      <xdr:spPr>
        <a:xfrm>
          <a:off x="13703300" y="671572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162259</xdr:rowOff>
    </xdr:from>
    <xdr:to>
      <xdr:col>19</xdr:col>
      <xdr:colOff>644525</xdr:colOff>
      <xdr:row>39</xdr:row>
      <xdr:rowOff>29172</xdr:rowOff>
    </xdr:to>
    <xdr:cxnSp macro="">
      <xdr:nvCxnSpPr>
        <xdr:cNvPr id="515" name="直線コネクタ 514"/>
        <xdr:cNvCxnSpPr/>
      </xdr:nvCxnSpPr>
      <xdr:spPr>
        <a:xfrm>
          <a:off x="12814300" y="6677359"/>
          <a:ext cx="889000" cy="3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10837</xdr:rowOff>
    </xdr:from>
    <xdr:to>
      <xdr:col>23</xdr:col>
      <xdr:colOff>568325</xdr:colOff>
      <xdr:row>38</xdr:row>
      <xdr:rowOff>112437</xdr:rowOff>
    </xdr:to>
    <xdr:sp macro="" textlink="">
      <xdr:nvSpPr>
        <xdr:cNvPr id="525" name="円/楕円 524"/>
        <xdr:cNvSpPr/>
      </xdr:nvSpPr>
      <xdr:spPr>
        <a:xfrm>
          <a:off x="16268700" y="65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33714</xdr:rowOff>
    </xdr:from>
    <xdr:ext cx="534377" cy="259045"/>
    <xdr:sp macro="" textlink="">
      <xdr:nvSpPr>
        <xdr:cNvPr id="526" name="災害復旧事業費該当値テキスト"/>
        <xdr:cNvSpPr txBox="1"/>
      </xdr:nvSpPr>
      <xdr:spPr>
        <a:xfrm>
          <a:off x="16370300" y="637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162124</xdr:rowOff>
    </xdr:from>
    <xdr:to>
      <xdr:col>22</xdr:col>
      <xdr:colOff>415925</xdr:colOff>
      <xdr:row>39</xdr:row>
      <xdr:rowOff>92274</xdr:rowOff>
    </xdr:to>
    <xdr:sp macro="" textlink="">
      <xdr:nvSpPr>
        <xdr:cNvPr id="527" name="円/楕円 526"/>
        <xdr:cNvSpPr/>
      </xdr:nvSpPr>
      <xdr:spPr>
        <a:xfrm>
          <a:off x="15430500" y="66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83401</xdr:rowOff>
    </xdr:from>
    <xdr:ext cx="378565" cy="259045"/>
    <xdr:sp macro="" textlink="">
      <xdr:nvSpPr>
        <xdr:cNvPr id="528" name="テキスト ボックス 527"/>
        <xdr:cNvSpPr txBox="1"/>
      </xdr:nvSpPr>
      <xdr:spPr>
        <a:xfrm>
          <a:off x="15292017" y="676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162361</xdr:rowOff>
    </xdr:from>
    <xdr:to>
      <xdr:col>21</xdr:col>
      <xdr:colOff>212725</xdr:colOff>
      <xdr:row>39</xdr:row>
      <xdr:rowOff>92511</xdr:rowOff>
    </xdr:to>
    <xdr:sp macro="" textlink="">
      <xdr:nvSpPr>
        <xdr:cNvPr id="529" name="円/楕円 528"/>
        <xdr:cNvSpPr/>
      </xdr:nvSpPr>
      <xdr:spPr>
        <a:xfrm>
          <a:off x="14541500" y="66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83638</xdr:rowOff>
    </xdr:from>
    <xdr:ext cx="378565" cy="259045"/>
    <xdr:sp macro="" textlink="">
      <xdr:nvSpPr>
        <xdr:cNvPr id="530" name="テキスト ボックス 529"/>
        <xdr:cNvSpPr txBox="1"/>
      </xdr:nvSpPr>
      <xdr:spPr>
        <a:xfrm>
          <a:off x="14403017" y="677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149822</xdr:rowOff>
    </xdr:from>
    <xdr:to>
      <xdr:col>20</xdr:col>
      <xdr:colOff>9525</xdr:colOff>
      <xdr:row>39</xdr:row>
      <xdr:rowOff>79972</xdr:rowOff>
    </xdr:to>
    <xdr:sp macro="" textlink="">
      <xdr:nvSpPr>
        <xdr:cNvPr id="531" name="円/楕円 530"/>
        <xdr:cNvSpPr/>
      </xdr:nvSpPr>
      <xdr:spPr>
        <a:xfrm>
          <a:off x="13652500" y="6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71099</xdr:rowOff>
    </xdr:from>
    <xdr:ext cx="469744" cy="259045"/>
    <xdr:sp macro="" textlink="">
      <xdr:nvSpPr>
        <xdr:cNvPr id="532" name="テキスト ボックス 531"/>
        <xdr:cNvSpPr txBox="1"/>
      </xdr:nvSpPr>
      <xdr:spPr>
        <a:xfrm>
          <a:off x="13468427" y="67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111459</xdr:rowOff>
    </xdr:from>
    <xdr:to>
      <xdr:col>18</xdr:col>
      <xdr:colOff>492125</xdr:colOff>
      <xdr:row>39</xdr:row>
      <xdr:rowOff>41609</xdr:rowOff>
    </xdr:to>
    <xdr:sp macro="" textlink="">
      <xdr:nvSpPr>
        <xdr:cNvPr id="533" name="円/楕円 532"/>
        <xdr:cNvSpPr/>
      </xdr:nvSpPr>
      <xdr:spPr>
        <a:xfrm>
          <a:off x="12763500" y="66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32736</xdr:rowOff>
    </xdr:from>
    <xdr:ext cx="534377" cy="259045"/>
    <xdr:sp macro="" textlink="">
      <xdr:nvSpPr>
        <xdr:cNvPr id="534" name="テキスト ボックス 533"/>
        <xdr:cNvSpPr txBox="1"/>
      </xdr:nvSpPr>
      <xdr:spPr>
        <a:xfrm>
          <a:off x="12547111" y="671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120318</xdr:rowOff>
    </xdr:from>
    <xdr:to>
      <xdr:col>23</xdr:col>
      <xdr:colOff>517525</xdr:colOff>
      <xdr:row>78</xdr:row>
      <xdr:rowOff>127564</xdr:rowOff>
    </xdr:to>
    <xdr:cxnSp macro="">
      <xdr:nvCxnSpPr>
        <xdr:cNvPr id="618" name="直線コネクタ 617"/>
        <xdr:cNvCxnSpPr/>
      </xdr:nvCxnSpPr>
      <xdr:spPr>
        <a:xfrm>
          <a:off x="15481300" y="1349341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103487</xdr:rowOff>
    </xdr:from>
    <xdr:to>
      <xdr:col>22</xdr:col>
      <xdr:colOff>365125</xdr:colOff>
      <xdr:row>78</xdr:row>
      <xdr:rowOff>120318</xdr:rowOff>
    </xdr:to>
    <xdr:cxnSp macro="">
      <xdr:nvCxnSpPr>
        <xdr:cNvPr id="621" name="直線コネクタ 620"/>
        <xdr:cNvCxnSpPr/>
      </xdr:nvCxnSpPr>
      <xdr:spPr>
        <a:xfrm>
          <a:off x="14592300" y="13476587"/>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90015</xdr:rowOff>
    </xdr:from>
    <xdr:to>
      <xdr:col>21</xdr:col>
      <xdr:colOff>161925</xdr:colOff>
      <xdr:row>78</xdr:row>
      <xdr:rowOff>103487</xdr:rowOff>
    </xdr:to>
    <xdr:cxnSp macro="">
      <xdr:nvCxnSpPr>
        <xdr:cNvPr id="624" name="直線コネクタ 623"/>
        <xdr:cNvCxnSpPr/>
      </xdr:nvCxnSpPr>
      <xdr:spPr>
        <a:xfrm>
          <a:off x="13703300" y="13463115"/>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76795</xdr:rowOff>
    </xdr:from>
    <xdr:to>
      <xdr:col>19</xdr:col>
      <xdr:colOff>644525</xdr:colOff>
      <xdr:row>78</xdr:row>
      <xdr:rowOff>90015</xdr:rowOff>
    </xdr:to>
    <xdr:cxnSp macro="">
      <xdr:nvCxnSpPr>
        <xdr:cNvPr id="627" name="直線コネクタ 626"/>
        <xdr:cNvCxnSpPr/>
      </xdr:nvCxnSpPr>
      <xdr:spPr>
        <a:xfrm>
          <a:off x="12814300" y="13449895"/>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76764</xdr:rowOff>
    </xdr:from>
    <xdr:to>
      <xdr:col>23</xdr:col>
      <xdr:colOff>568325</xdr:colOff>
      <xdr:row>79</xdr:row>
      <xdr:rowOff>6914</xdr:rowOff>
    </xdr:to>
    <xdr:sp macro="" textlink="">
      <xdr:nvSpPr>
        <xdr:cNvPr id="637" name="円/楕円 636"/>
        <xdr:cNvSpPr/>
      </xdr:nvSpPr>
      <xdr:spPr>
        <a:xfrm>
          <a:off x="16268700" y="134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163141</xdr:rowOff>
    </xdr:from>
    <xdr:ext cx="534377" cy="259045"/>
    <xdr:sp macro="" textlink="">
      <xdr:nvSpPr>
        <xdr:cNvPr id="638" name="公債費該当値テキスト"/>
        <xdr:cNvSpPr txBox="1"/>
      </xdr:nvSpPr>
      <xdr:spPr>
        <a:xfrm>
          <a:off x="16370300" y="1336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69,556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69518</xdr:rowOff>
    </xdr:from>
    <xdr:to>
      <xdr:col>22</xdr:col>
      <xdr:colOff>415925</xdr:colOff>
      <xdr:row>78</xdr:row>
      <xdr:rowOff>171118</xdr:rowOff>
    </xdr:to>
    <xdr:sp macro="" textlink="">
      <xdr:nvSpPr>
        <xdr:cNvPr id="639" name="円/楕円 638"/>
        <xdr:cNvSpPr/>
      </xdr:nvSpPr>
      <xdr:spPr>
        <a:xfrm>
          <a:off x="15430500" y="134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162245</xdr:rowOff>
    </xdr:from>
    <xdr:ext cx="534377" cy="259045"/>
    <xdr:sp macro="" textlink="">
      <xdr:nvSpPr>
        <xdr:cNvPr id="640" name="テキスト ボックス 639"/>
        <xdr:cNvSpPr txBox="1"/>
      </xdr:nvSpPr>
      <xdr:spPr>
        <a:xfrm>
          <a:off x="15214111" y="135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52687</xdr:rowOff>
    </xdr:from>
    <xdr:to>
      <xdr:col>21</xdr:col>
      <xdr:colOff>212725</xdr:colOff>
      <xdr:row>78</xdr:row>
      <xdr:rowOff>154287</xdr:rowOff>
    </xdr:to>
    <xdr:sp macro="" textlink="">
      <xdr:nvSpPr>
        <xdr:cNvPr id="641" name="円/楕円 640"/>
        <xdr:cNvSpPr/>
      </xdr:nvSpPr>
      <xdr:spPr>
        <a:xfrm>
          <a:off x="14541500" y="134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145414</xdr:rowOff>
    </xdr:from>
    <xdr:ext cx="534377" cy="259045"/>
    <xdr:sp macro="" textlink="">
      <xdr:nvSpPr>
        <xdr:cNvPr id="642" name="テキスト ボックス 641"/>
        <xdr:cNvSpPr txBox="1"/>
      </xdr:nvSpPr>
      <xdr:spPr>
        <a:xfrm>
          <a:off x="14325111" y="135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39215</xdr:rowOff>
    </xdr:from>
    <xdr:to>
      <xdr:col>20</xdr:col>
      <xdr:colOff>9525</xdr:colOff>
      <xdr:row>78</xdr:row>
      <xdr:rowOff>140815</xdr:rowOff>
    </xdr:to>
    <xdr:sp macro="" textlink="">
      <xdr:nvSpPr>
        <xdr:cNvPr id="643" name="円/楕円 642"/>
        <xdr:cNvSpPr/>
      </xdr:nvSpPr>
      <xdr:spPr>
        <a:xfrm>
          <a:off x="13652500" y="134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131942</xdr:rowOff>
    </xdr:from>
    <xdr:ext cx="534377" cy="259045"/>
    <xdr:sp macro="" textlink="">
      <xdr:nvSpPr>
        <xdr:cNvPr id="644" name="テキスト ボックス 643"/>
        <xdr:cNvSpPr txBox="1"/>
      </xdr:nvSpPr>
      <xdr:spPr>
        <a:xfrm>
          <a:off x="13436111" y="135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25995</xdr:rowOff>
    </xdr:from>
    <xdr:to>
      <xdr:col>18</xdr:col>
      <xdr:colOff>492125</xdr:colOff>
      <xdr:row>78</xdr:row>
      <xdr:rowOff>127595</xdr:rowOff>
    </xdr:to>
    <xdr:sp macro="" textlink="">
      <xdr:nvSpPr>
        <xdr:cNvPr id="645" name="円/楕円 644"/>
        <xdr:cNvSpPr/>
      </xdr:nvSpPr>
      <xdr:spPr>
        <a:xfrm>
          <a:off x="12763500" y="1339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118722</xdr:rowOff>
    </xdr:from>
    <xdr:ext cx="599010" cy="259045"/>
    <xdr:sp macro="" textlink="">
      <xdr:nvSpPr>
        <xdr:cNvPr id="646" name="テキスト ボックス 645"/>
        <xdr:cNvSpPr txBox="1"/>
      </xdr:nvSpPr>
      <xdr:spPr>
        <a:xfrm>
          <a:off x="12514794" y="134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91704</xdr:rowOff>
    </xdr:from>
    <xdr:to>
      <xdr:col>23</xdr:col>
      <xdr:colOff>517525</xdr:colOff>
      <xdr:row>98</xdr:row>
      <xdr:rowOff>118084</xdr:rowOff>
    </xdr:to>
    <xdr:cxnSp macro="">
      <xdr:nvCxnSpPr>
        <xdr:cNvPr id="673" name="直線コネクタ 672"/>
        <xdr:cNvCxnSpPr/>
      </xdr:nvCxnSpPr>
      <xdr:spPr>
        <a:xfrm>
          <a:off x="15481300" y="16893804"/>
          <a:ext cx="8382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91704</xdr:rowOff>
    </xdr:from>
    <xdr:to>
      <xdr:col>22</xdr:col>
      <xdr:colOff>365125</xdr:colOff>
      <xdr:row>98</xdr:row>
      <xdr:rowOff>120793</xdr:rowOff>
    </xdr:to>
    <xdr:cxnSp macro="">
      <xdr:nvCxnSpPr>
        <xdr:cNvPr id="676" name="直線コネクタ 675"/>
        <xdr:cNvCxnSpPr/>
      </xdr:nvCxnSpPr>
      <xdr:spPr>
        <a:xfrm flipV="1">
          <a:off x="14592300" y="16893804"/>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120793</xdr:rowOff>
    </xdr:from>
    <xdr:to>
      <xdr:col>21</xdr:col>
      <xdr:colOff>161925</xdr:colOff>
      <xdr:row>98</xdr:row>
      <xdr:rowOff>121486</xdr:rowOff>
    </xdr:to>
    <xdr:cxnSp macro="">
      <xdr:nvCxnSpPr>
        <xdr:cNvPr id="679" name="直線コネクタ 678"/>
        <xdr:cNvCxnSpPr/>
      </xdr:nvCxnSpPr>
      <xdr:spPr>
        <a:xfrm flipV="1">
          <a:off x="13703300" y="16922893"/>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106035</xdr:rowOff>
    </xdr:from>
    <xdr:to>
      <xdr:col>19</xdr:col>
      <xdr:colOff>644525</xdr:colOff>
      <xdr:row>98</xdr:row>
      <xdr:rowOff>121486</xdr:rowOff>
    </xdr:to>
    <xdr:cxnSp macro="">
      <xdr:nvCxnSpPr>
        <xdr:cNvPr id="682" name="直線コネクタ 681"/>
        <xdr:cNvCxnSpPr/>
      </xdr:nvCxnSpPr>
      <xdr:spPr>
        <a:xfrm>
          <a:off x="12814300" y="16908135"/>
          <a:ext cx="889000" cy="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67284</xdr:rowOff>
    </xdr:from>
    <xdr:to>
      <xdr:col>23</xdr:col>
      <xdr:colOff>568325</xdr:colOff>
      <xdr:row>98</xdr:row>
      <xdr:rowOff>168884</xdr:rowOff>
    </xdr:to>
    <xdr:sp macro="" textlink="">
      <xdr:nvSpPr>
        <xdr:cNvPr id="692" name="円/楕円 691"/>
        <xdr:cNvSpPr/>
      </xdr:nvSpPr>
      <xdr:spPr>
        <a:xfrm>
          <a:off x="16268700" y="168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2108</xdr:rowOff>
    </xdr:from>
    <xdr:ext cx="534377" cy="259045"/>
    <xdr:sp macro="" textlink="">
      <xdr:nvSpPr>
        <xdr:cNvPr id="693" name="積立金該当値テキスト"/>
        <xdr:cNvSpPr txBox="1"/>
      </xdr:nvSpPr>
      <xdr:spPr>
        <a:xfrm>
          <a:off x="16370300" y="168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40904</xdr:rowOff>
    </xdr:from>
    <xdr:to>
      <xdr:col>22</xdr:col>
      <xdr:colOff>415925</xdr:colOff>
      <xdr:row>98</xdr:row>
      <xdr:rowOff>142504</xdr:rowOff>
    </xdr:to>
    <xdr:sp macro="" textlink="">
      <xdr:nvSpPr>
        <xdr:cNvPr id="694" name="円/楕円 693"/>
        <xdr:cNvSpPr/>
      </xdr:nvSpPr>
      <xdr:spPr>
        <a:xfrm>
          <a:off x="15430500" y="168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133631</xdr:rowOff>
    </xdr:from>
    <xdr:ext cx="534377" cy="259045"/>
    <xdr:sp macro="" textlink="">
      <xdr:nvSpPr>
        <xdr:cNvPr id="695" name="テキスト ボックス 694"/>
        <xdr:cNvSpPr txBox="1"/>
      </xdr:nvSpPr>
      <xdr:spPr>
        <a:xfrm>
          <a:off x="15214111" y="169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69993</xdr:rowOff>
    </xdr:from>
    <xdr:to>
      <xdr:col>21</xdr:col>
      <xdr:colOff>212725</xdr:colOff>
      <xdr:row>99</xdr:row>
      <xdr:rowOff>143</xdr:rowOff>
    </xdr:to>
    <xdr:sp macro="" textlink="">
      <xdr:nvSpPr>
        <xdr:cNvPr id="696" name="円/楕円 695"/>
        <xdr:cNvSpPr/>
      </xdr:nvSpPr>
      <xdr:spPr>
        <a:xfrm>
          <a:off x="14541500" y="168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162720</xdr:rowOff>
    </xdr:from>
    <xdr:ext cx="534377" cy="259045"/>
    <xdr:sp macro="" textlink="">
      <xdr:nvSpPr>
        <xdr:cNvPr id="697" name="テキスト ボックス 696"/>
        <xdr:cNvSpPr txBox="1"/>
      </xdr:nvSpPr>
      <xdr:spPr>
        <a:xfrm>
          <a:off x="14325111" y="169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70686</xdr:rowOff>
    </xdr:from>
    <xdr:to>
      <xdr:col>20</xdr:col>
      <xdr:colOff>9525</xdr:colOff>
      <xdr:row>99</xdr:row>
      <xdr:rowOff>836</xdr:rowOff>
    </xdr:to>
    <xdr:sp macro="" textlink="">
      <xdr:nvSpPr>
        <xdr:cNvPr id="698" name="円/楕円 697"/>
        <xdr:cNvSpPr/>
      </xdr:nvSpPr>
      <xdr:spPr>
        <a:xfrm>
          <a:off x="13652500" y="168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163413</xdr:rowOff>
    </xdr:from>
    <xdr:ext cx="534377" cy="259045"/>
    <xdr:sp macro="" textlink="">
      <xdr:nvSpPr>
        <xdr:cNvPr id="699" name="テキスト ボックス 698"/>
        <xdr:cNvSpPr txBox="1"/>
      </xdr:nvSpPr>
      <xdr:spPr>
        <a:xfrm>
          <a:off x="13436111" y="169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55235</xdr:rowOff>
    </xdr:from>
    <xdr:to>
      <xdr:col>18</xdr:col>
      <xdr:colOff>492125</xdr:colOff>
      <xdr:row>98</xdr:row>
      <xdr:rowOff>156835</xdr:rowOff>
    </xdr:to>
    <xdr:sp macro="" textlink="">
      <xdr:nvSpPr>
        <xdr:cNvPr id="700" name="円/楕円 699"/>
        <xdr:cNvSpPr/>
      </xdr:nvSpPr>
      <xdr:spPr>
        <a:xfrm>
          <a:off x="12763500" y="168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147962</xdr:rowOff>
    </xdr:from>
    <xdr:ext cx="534377" cy="259045"/>
    <xdr:sp macro="" textlink="">
      <xdr:nvSpPr>
        <xdr:cNvPr id="701" name="テキスト ボックス 700"/>
        <xdr:cNvSpPr txBox="1"/>
      </xdr:nvSpPr>
      <xdr:spPr>
        <a:xfrm>
          <a:off x="12547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26</xdr:rowOff>
    </xdr:from>
    <xdr:to>
      <xdr:col>28</xdr:col>
      <xdr:colOff>314325</xdr:colOff>
      <xdr:row>39</xdr:row>
      <xdr:rowOff>44450</xdr:rowOff>
    </xdr:to>
    <xdr:cxnSp macro="">
      <xdr:nvCxnSpPr>
        <xdr:cNvPr id="739" name="直線コネクタ 738"/>
        <xdr:cNvCxnSpPr/>
      </xdr:nvCxnSpPr>
      <xdr:spPr>
        <a:xfrm>
          <a:off x="18656300" y="6515126"/>
          <a:ext cx="889000" cy="2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163034</xdr:rowOff>
    </xdr:from>
    <xdr:ext cx="469744" cy="259045"/>
    <xdr:sp macro="" textlink="">
      <xdr:nvSpPr>
        <xdr:cNvPr id="743" name="テキスト ボックス 742"/>
        <xdr:cNvSpPr txBox="1"/>
      </xdr:nvSpPr>
      <xdr:spPr>
        <a:xfrm>
          <a:off x="18421427"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120676</xdr:rowOff>
    </xdr:from>
    <xdr:to>
      <xdr:col>27</xdr:col>
      <xdr:colOff>161925</xdr:colOff>
      <xdr:row>38</xdr:row>
      <xdr:rowOff>50826</xdr:rowOff>
    </xdr:to>
    <xdr:sp macro="" textlink="">
      <xdr:nvSpPr>
        <xdr:cNvPr id="757" name="円/楕円 756"/>
        <xdr:cNvSpPr/>
      </xdr:nvSpPr>
      <xdr:spPr>
        <a:xfrm>
          <a:off x="18605500" y="64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67353</xdr:rowOff>
    </xdr:from>
    <xdr:ext cx="469744" cy="259045"/>
    <xdr:sp macro="" textlink="">
      <xdr:nvSpPr>
        <xdr:cNvPr id="758" name="テキスト ボックス 757"/>
        <xdr:cNvSpPr txBox="1"/>
      </xdr:nvSpPr>
      <xdr:spPr>
        <a:xfrm>
          <a:off x="18421427" y="62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96220</xdr:rowOff>
    </xdr:from>
    <xdr:to>
      <xdr:col>32</xdr:col>
      <xdr:colOff>187325</xdr:colOff>
      <xdr:row>58</xdr:row>
      <xdr:rowOff>138100</xdr:rowOff>
    </xdr:to>
    <xdr:cxnSp macro="">
      <xdr:nvCxnSpPr>
        <xdr:cNvPr id="785" name="直線コネクタ 784"/>
        <xdr:cNvCxnSpPr/>
      </xdr:nvCxnSpPr>
      <xdr:spPr>
        <a:xfrm flipV="1">
          <a:off x="21323300" y="10040320"/>
          <a:ext cx="8382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138100</xdr:rowOff>
    </xdr:from>
    <xdr:to>
      <xdr:col>31</xdr:col>
      <xdr:colOff>34925</xdr:colOff>
      <xdr:row>58</xdr:row>
      <xdr:rowOff>139700</xdr:rowOff>
    </xdr:to>
    <xdr:cxnSp macro="">
      <xdr:nvCxnSpPr>
        <xdr:cNvPr id="788" name="直線コネクタ 787"/>
        <xdr:cNvCxnSpPr/>
      </xdr:nvCxnSpPr>
      <xdr:spPr>
        <a:xfrm flipV="1">
          <a:off x="20434300" y="10082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136568</xdr:rowOff>
    </xdr:from>
    <xdr:to>
      <xdr:col>29</xdr:col>
      <xdr:colOff>517525</xdr:colOff>
      <xdr:row>58</xdr:row>
      <xdr:rowOff>139700</xdr:rowOff>
    </xdr:to>
    <xdr:cxnSp macro="">
      <xdr:nvCxnSpPr>
        <xdr:cNvPr id="791" name="直線コネクタ 790"/>
        <xdr:cNvCxnSpPr/>
      </xdr:nvCxnSpPr>
      <xdr:spPr>
        <a:xfrm>
          <a:off x="19545300" y="1008066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135037</xdr:rowOff>
    </xdr:from>
    <xdr:to>
      <xdr:col>28</xdr:col>
      <xdr:colOff>314325</xdr:colOff>
      <xdr:row>58</xdr:row>
      <xdr:rowOff>136568</xdr:rowOff>
    </xdr:to>
    <xdr:cxnSp macro="">
      <xdr:nvCxnSpPr>
        <xdr:cNvPr id="794" name="直線コネクタ 793"/>
        <xdr:cNvCxnSpPr/>
      </xdr:nvCxnSpPr>
      <xdr:spPr>
        <a:xfrm>
          <a:off x="18656300" y="1007913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45420</xdr:rowOff>
    </xdr:from>
    <xdr:to>
      <xdr:col>32</xdr:col>
      <xdr:colOff>238125</xdr:colOff>
      <xdr:row>58</xdr:row>
      <xdr:rowOff>147020</xdr:rowOff>
    </xdr:to>
    <xdr:sp macro="" textlink="">
      <xdr:nvSpPr>
        <xdr:cNvPr id="804" name="円/楕円 803"/>
        <xdr:cNvSpPr/>
      </xdr:nvSpPr>
      <xdr:spPr>
        <a:xfrm>
          <a:off x="22110700" y="99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131797</xdr:rowOff>
    </xdr:from>
    <xdr:ext cx="469744" cy="259045"/>
    <xdr:sp macro="" textlink="">
      <xdr:nvSpPr>
        <xdr:cNvPr id="805" name="貸付金該当値テキスト"/>
        <xdr:cNvSpPr txBox="1"/>
      </xdr:nvSpPr>
      <xdr:spPr>
        <a:xfrm>
          <a:off x="22212300" y="990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87300</xdr:rowOff>
    </xdr:from>
    <xdr:to>
      <xdr:col>31</xdr:col>
      <xdr:colOff>85725</xdr:colOff>
      <xdr:row>59</xdr:row>
      <xdr:rowOff>17450</xdr:rowOff>
    </xdr:to>
    <xdr:sp macro="" textlink="">
      <xdr:nvSpPr>
        <xdr:cNvPr id="806" name="円/楕円 805"/>
        <xdr:cNvSpPr/>
      </xdr:nvSpPr>
      <xdr:spPr>
        <a:xfrm>
          <a:off x="212725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8577</xdr:rowOff>
    </xdr:from>
    <xdr:ext cx="313932" cy="259045"/>
    <xdr:sp macro="" textlink="">
      <xdr:nvSpPr>
        <xdr:cNvPr id="807" name="テキスト ボックス 806"/>
        <xdr:cNvSpPr txBox="1"/>
      </xdr:nvSpPr>
      <xdr:spPr>
        <a:xfrm>
          <a:off x="21166333" y="1012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85768</xdr:rowOff>
    </xdr:from>
    <xdr:to>
      <xdr:col>28</xdr:col>
      <xdr:colOff>365125</xdr:colOff>
      <xdr:row>59</xdr:row>
      <xdr:rowOff>15918</xdr:rowOff>
    </xdr:to>
    <xdr:sp macro="" textlink="">
      <xdr:nvSpPr>
        <xdr:cNvPr id="810" name="円/楕円 809"/>
        <xdr:cNvSpPr/>
      </xdr:nvSpPr>
      <xdr:spPr>
        <a:xfrm>
          <a:off x="19494500" y="1002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7045</xdr:rowOff>
    </xdr:from>
    <xdr:ext cx="378565" cy="259045"/>
    <xdr:sp macro="" textlink="">
      <xdr:nvSpPr>
        <xdr:cNvPr id="811" name="テキスト ボックス 810"/>
        <xdr:cNvSpPr txBox="1"/>
      </xdr:nvSpPr>
      <xdr:spPr>
        <a:xfrm>
          <a:off x="19356017" y="1012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84237</xdr:rowOff>
    </xdr:from>
    <xdr:to>
      <xdr:col>27</xdr:col>
      <xdr:colOff>161925</xdr:colOff>
      <xdr:row>59</xdr:row>
      <xdr:rowOff>14387</xdr:rowOff>
    </xdr:to>
    <xdr:sp macro="" textlink="">
      <xdr:nvSpPr>
        <xdr:cNvPr id="812" name="円/楕円 811"/>
        <xdr:cNvSpPr/>
      </xdr:nvSpPr>
      <xdr:spPr>
        <a:xfrm>
          <a:off x="18605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5514</xdr:rowOff>
    </xdr:from>
    <xdr:ext cx="378565" cy="259045"/>
    <xdr:sp macro="" textlink="">
      <xdr:nvSpPr>
        <xdr:cNvPr id="813" name="テキスト ボックス 812"/>
        <xdr:cNvSpPr txBox="1"/>
      </xdr:nvSpPr>
      <xdr:spPr>
        <a:xfrm>
          <a:off x="18467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124964</xdr:rowOff>
    </xdr:from>
    <xdr:to>
      <xdr:col>32</xdr:col>
      <xdr:colOff>187325</xdr:colOff>
      <xdr:row>76</xdr:row>
      <xdr:rowOff>133418</xdr:rowOff>
    </xdr:to>
    <xdr:cxnSp macro="">
      <xdr:nvCxnSpPr>
        <xdr:cNvPr id="840" name="直線コネクタ 839"/>
        <xdr:cNvCxnSpPr/>
      </xdr:nvCxnSpPr>
      <xdr:spPr>
        <a:xfrm>
          <a:off x="21323300" y="13155164"/>
          <a:ext cx="8382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68880</xdr:rowOff>
    </xdr:from>
    <xdr:to>
      <xdr:col>31</xdr:col>
      <xdr:colOff>34925</xdr:colOff>
      <xdr:row>76</xdr:row>
      <xdr:rowOff>124964</xdr:rowOff>
    </xdr:to>
    <xdr:cxnSp macro="">
      <xdr:nvCxnSpPr>
        <xdr:cNvPr id="843" name="直線コネクタ 842"/>
        <xdr:cNvCxnSpPr/>
      </xdr:nvCxnSpPr>
      <xdr:spPr>
        <a:xfrm>
          <a:off x="20434300" y="13099080"/>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59846</xdr:rowOff>
    </xdr:from>
    <xdr:to>
      <xdr:col>29</xdr:col>
      <xdr:colOff>517525</xdr:colOff>
      <xdr:row>76</xdr:row>
      <xdr:rowOff>68880</xdr:rowOff>
    </xdr:to>
    <xdr:cxnSp macro="">
      <xdr:nvCxnSpPr>
        <xdr:cNvPr id="846" name="直線コネクタ 845"/>
        <xdr:cNvCxnSpPr/>
      </xdr:nvCxnSpPr>
      <xdr:spPr>
        <a:xfrm>
          <a:off x="19545300" y="13090046"/>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59846</xdr:rowOff>
    </xdr:from>
    <xdr:to>
      <xdr:col>28</xdr:col>
      <xdr:colOff>314325</xdr:colOff>
      <xdr:row>76</xdr:row>
      <xdr:rowOff>83162</xdr:rowOff>
    </xdr:to>
    <xdr:cxnSp macro="">
      <xdr:nvCxnSpPr>
        <xdr:cNvPr id="849" name="直線コネクタ 848"/>
        <xdr:cNvCxnSpPr/>
      </xdr:nvCxnSpPr>
      <xdr:spPr>
        <a:xfrm flipV="1">
          <a:off x="18656300" y="13090046"/>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82618</xdr:rowOff>
    </xdr:from>
    <xdr:to>
      <xdr:col>32</xdr:col>
      <xdr:colOff>238125</xdr:colOff>
      <xdr:row>77</xdr:row>
      <xdr:rowOff>12768</xdr:rowOff>
    </xdr:to>
    <xdr:sp macro="" textlink="">
      <xdr:nvSpPr>
        <xdr:cNvPr id="859" name="円/楕円 858"/>
        <xdr:cNvSpPr/>
      </xdr:nvSpPr>
      <xdr:spPr>
        <a:xfrm>
          <a:off x="22110700" y="131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61045</xdr:rowOff>
    </xdr:from>
    <xdr:ext cx="534377" cy="259045"/>
    <xdr:sp macro="" textlink="">
      <xdr:nvSpPr>
        <xdr:cNvPr id="860" name="繰出金該当値テキスト"/>
        <xdr:cNvSpPr txBox="1"/>
      </xdr:nvSpPr>
      <xdr:spPr>
        <a:xfrm>
          <a:off x="22212300" y="1309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76,374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74164</xdr:rowOff>
    </xdr:from>
    <xdr:to>
      <xdr:col>31</xdr:col>
      <xdr:colOff>85725</xdr:colOff>
      <xdr:row>77</xdr:row>
      <xdr:rowOff>4314</xdr:rowOff>
    </xdr:to>
    <xdr:sp macro="" textlink="">
      <xdr:nvSpPr>
        <xdr:cNvPr id="861" name="円/楕円 860"/>
        <xdr:cNvSpPr/>
      </xdr:nvSpPr>
      <xdr:spPr>
        <a:xfrm>
          <a:off x="21272500" y="131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166891</xdr:rowOff>
    </xdr:from>
    <xdr:ext cx="534377" cy="259045"/>
    <xdr:sp macro="" textlink="">
      <xdr:nvSpPr>
        <xdr:cNvPr id="862" name="テキスト ボックス 861"/>
        <xdr:cNvSpPr txBox="1"/>
      </xdr:nvSpPr>
      <xdr:spPr>
        <a:xfrm>
          <a:off x="21056111" y="131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78,223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18080</xdr:rowOff>
    </xdr:from>
    <xdr:to>
      <xdr:col>29</xdr:col>
      <xdr:colOff>568325</xdr:colOff>
      <xdr:row>76</xdr:row>
      <xdr:rowOff>119680</xdr:rowOff>
    </xdr:to>
    <xdr:sp macro="" textlink="">
      <xdr:nvSpPr>
        <xdr:cNvPr id="863" name="円/楕円 862"/>
        <xdr:cNvSpPr/>
      </xdr:nvSpPr>
      <xdr:spPr>
        <a:xfrm>
          <a:off x="20383500" y="130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110807</xdr:rowOff>
    </xdr:from>
    <xdr:ext cx="534377" cy="259045"/>
    <xdr:sp macro="" textlink="">
      <xdr:nvSpPr>
        <xdr:cNvPr id="864" name="テキスト ボックス 863"/>
        <xdr:cNvSpPr txBox="1"/>
      </xdr:nvSpPr>
      <xdr:spPr>
        <a:xfrm>
          <a:off x="20167111" y="131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90,490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9046</xdr:rowOff>
    </xdr:from>
    <xdr:to>
      <xdr:col>28</xdr:col>
      <xdr:colOff>365125</xdr:colOff>
      <xdr:row>76</xdr:row>
      <xdr:rowOff>110646</xdr:rowOff>
    </xdr:to>
    <xdr:sp macro="" textlink="">
      <xdr:nvSpPr>
        <xdr:cNvPr id="865" name="円/楕円 864"/>
        <xdr:cNvSpPr/>
      </xdr:nvSpPr>
      <xdr:spPr>
        <a:xfrm>
          <a:off x="19494500" y="130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101773</xdr:rowOff>
    </xdr:from>
    <xdr:ext cx="534377" cy="259045"/>
    <xdr:sp macro="" textlink="">
      <xdr:nvSpPr>
        <xdr:cNvPr id="866" name="テキスト ボックス 865"/>
        <xdr:cNvSpPr txBox="1"/>
      </xdr:nvSpPr>
      <xdr:spPr>
        <a:xfrm>
          <a:off x="19278111" y="131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32362</xdr:rowOff>
    </xdr:from>
    <xdr:to>
      <xdr:col>27</xdr:col>
      <xdr:colOff>161925</xdr:colOff>
      <xdr:row>76</xdr:row>
      <xdr:rowOff>133962</xdr:rowOff>
    </xdr:to>
    <xdr:sp macro="" textlink="">
      <xdr:nvSpPr>
        <xdr:cNvPr id="867" name="円/楕円 866"/>
        <xdr:cNvSpPr/>
      </xdr:nvSpPr>
      <xdr:spPr>
        <a:xfrm>
          <a:off x="18605500" y="130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125089</xdr:rowOff>
    </xdr:from>
    <xdr:ext cx="534377" cy="259045"/>
    <xdr:sp macro="" textlink="">
      <xdr:nvSpPr>
        <xdr:cNvPr id="868" name="テキスト ボックス 867"/>
        <xdr:cNvSpPr txBox="1"/>
      </xdr:nvSpPr>
      <xdr:spPr>
        <a:xfrm>
          <a:off x="18389111" y="1315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歳出決算総額は、住民一人当たり８９８，７７５円となっている。ほとんどの項目が類似団体平均と比較して下回っているが、扶助費及び災害復旧事業費が類似団体平均を上回っている。扶助費の増加の主な要因は、臨時福祉給付金の増加が考えられる。また、災害復旧事業費の増加の主な要因は、</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平成２８年熊本地震及び九州北部豪雨による災害関連事業の増加が考えられる。</a:t>
          </a:r>
          <a:endParaRPr kumimoji="1" lang="ja-JP" altLang="en-US" sz="1300" b="0" i="0" u="none" strike="noStrike" kern="0" cap="none" spc="0" normalizeH="0" baseline="0" noProof="0">
            <a:ln>
              <a:noFill/>
            </a:ln>
            <a:solidFill>
              <a:schemeClr val="tx1"/>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熊本県南小国町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4,205
4,141
115.90
4,073,503
3,779,350
164,346
2,221,847
2,821,619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81674</xdr:rowOff>
    </xdr:from>
    <xdr:to>
      <xdr:col>6</xdr:col>
      <xdr:colOff>511175</xdr:colOff>
      <xdr:row>37</xdr:row>
      <xdr:rowOff>129565</xdr:rowOff>
    </xdr:to>
    <xdr:cxnSp macro="">
      <xdr:nvCxnSpPr>
        <xdr:cNvPr id="60" name="直線コネクタ 59"/>
        <xdr:cNvCxnSpPr/>
      </xdr:nvCxnSpPr>
      <xdr:spPr>
        <a:xfrm>
          <a:off x="3797300" y="6425324"/>
          <a:ext cx="8382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69120</xdr:rowOff>
    </xdr:from>
    <xdr:to>
      <xdr:col>5</xdr:col>
      <xdr:colOff>358775</xdr:colOff>
      <xdr:row>37</xdr:row>
      <xdr:rowOff>81674</xdr:rowOff>
    </xdr:to>
    <xdr:cxnSp macro="">
      <xdr:nvCxnSpPr>
        <xdr:cNvPr id="63" name="直線コネクタ 62"/>
        <xdr:cNvCxnSpPr/>
      </xdr:nvCxnSpPr>
      <xdr:spPr>
        <a:xfrm>
          <a:off x="2908300" y="6412770"/>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69120</xdr:rowOff>
    </xdr:from>
    <xdr:to>
      <xdr:col>4</xdr:col>
      <xdr:colOff>155575</xdr:colOff>
      <xdr:row>37</xdr:row>
      <xdr:rowOff>89217</xdr:rowOff>
    </xdr:to>
    <xdr:cxnSp macro="">
      <xdr:nvCxnSpPr>
        <xdr:cNvPr id="66" name="直線コネクタ 65"/>
        <xdr:cNvCxnSpPr/>
      </xdr:nvCxnSpPr>
      <xdr:spPr>
        <a:xfrm flipV="1">
          <a:off x="2019300" y="6412770"/>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89217</xdr:rowOff>
    </xdr:from>
    <xdr:to>
      <xdr:col>2</xdr:col>
      <xdr:colOff>638175</xdr:colOff>
      <xdr:row>37</xdr:row>
      <xdr:rowOff>93847</xdr:rowOff>
    </xdr:to>
    <xdr:cxnSp macro="">
      <xdr:nvCxnSpPr>
        <xdr:cNvPr id="69" name="直線コネクタ 68"/>
        <xdr:cNvCxnSpPr/>
      </xdr:nvCxnSpPr>
      <xdr:spPr>
        <a:xfrm flipV="1">
          <a:off x="1130300" y="6432867"/>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78765</xdr:rowOff>
    </xdr:from>
    <xdr:to>
      <xdr:col>6</xdr:col>
      <xdr:colOff>561975</xdr:colOff>
      <xdr:row>38</xdr:row>
      <xdr:rowOff>8916</xdr:rowOff>
    </xdr:to>
    <xdr:sp macro="" textlink="">
      <xdr:nvSpPr>
        <xdr:cNvPr id="79" name="円/楕円 78"/>
        <xdr:cNvSpPr/>
      </xdr:nvSpPr>
      <xdr:spPr>
        <a:xfrm>
          <a:off x="45847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57192</xdr:rowOff>
    </xdr:from>
    <xdr:ext cx="534377" cy="259045"/>
    <xdr:sp macro="" textlink="">
      <xdr:nvSpPr>
        <xdr:cNvPr id="80" name="議会費該当値テキスト"/>
        <xdr:cNvSpPr txBox="1"/>
      </xdr:nvSpPr>
      <xdr:spPr>
        <a:xfrm>
          <a:off x="4686300" y="64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30874</xdr:rowOff>
    </xdr:from>
    <xdr:to>
      <xdr:col>5</xdr:col>
      <xdr:colOff>409575</xdr:colOff>
      <xdr:row>37</xdr:row>
      <xdr:rowOff>132474</xdr:rowOff>
    </xdr:to>
    <xdr:sp macro="" textlink="">
      <xdr:nvSpPr>
        <xdr:cNvPr id="81" name="円/楕円 80"/>
        <xdr:cNvSpPr/>
      </xdr:nvSpPr>
      <xdr:spPr>
        <a:xfrm>
          <a:off x="3746500" y="637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123601</xdr:rowOff>
    </xdr:from>
    <xdr:ext cx="534377" cy="259045"/>
    <xdr:sp macro="" textlink="">
      <xdr:nvSpPr>
        <xdr:cNvPr id="82" name="テキスト ボックス 81"/>
        <xdr:cNvSpPr txBox="1"/>
      </xdr:nvSpPr>
      <xdr:spPr>
        <a:xfrm>
          <a:off x="3530111" y="646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18320</xdr:rowOff>
    </xdr:from>
    <xdr:to>
      <xdr:col>4</xdr:col>
      <xdr:colOff>206375</xdr:colOff>
      <xdr:row>37</xdr:row>
      <xdr:rowOff>119920</xdr:rowOff>
    </xdr:to>
    <xdr:sp macro="" textlink="">
      <xdr:nvSpPr>
        <xdr:cNvPr id="83" name="円/楕円 82"/>
        <xdr:cNvSpPr/>
      </xdr:nvSpPr>
      <xdr:spPr>
        <a:xfrm>
          <a:off x="2857500" y="63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111047</xdr:rowOff>
    </xdr:from>
    <xdr:ext cx="534377" cy="259045"/>
    <xdr:sp macro="" textlink="">
      <xdr:nvSpPr>
        <xdr:cNvPr id="84" name="テキスト ボックス 83"/>
        <xdr:cNvSpPr txBox="1"/>
      </xdr:nvSpPr>
      <xdr:spPr>
        <a:xfrm>
          <a:off x="2641111" y="64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38417</xdr:rowOff>
    </xdr:from>
    <xdr:to>
      <xdr:col>3</xdr:col>
      <xdr:colOff>3175</xdr:colOff>
      <xdr:row>37</xdr:row>
      <xdr:rowOff>140017</xdr:rowOff>
    </xdr:to>
    <xdr:sp macro="" textlink="">
      <xdr:nvSpPr>
        <xdr:cNvPr id="85" name="円/楕円 84"/>
        <xdr:cNvSpPr/>
      </xdr:nvSpPr>
      <xdr:spPr>
        <a:xfrm>
          <a:off x="1968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131145</xdr:rowOff>
    </xdr:from>
    <xdr:ext cx="534377" cy="259045"/>
    <xdr:sp macro="" textlink="">
      <xdr:nvSpPr>
        <xdr:cNvPr id="86" name="テキスト ボックス 85"/>
        <xdr:cNvSpPr txBox="1"/>
      </xdr:nvSpPr>
      <xdr:spPr>
        <a:xfrm>
          <a:off x="1752111" y="6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43047</xdr:rowOff>
    </xdr:from>
    <xdr:to>
      <xdr:col>1</xdr:col>
      <xdr:colOff>485775</xdr:colOff>
      <xdr:row>37</xdr:row>
      <xdr:rowOff>144647</xdr:rowOff>
    </xdr:to>
    <xdr:sp macro="" textlink="">
      <xdr:nvSpPr>
        <xdr:cNvPr id="87" name="円/楕円 86"/>
        <xdr:cNvSpPr/>
      </xdr:nvSpPr>
      <xdr:spPr>
        <a:xfrm>
          <a:off x="1079500" y="63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135774</xdr:rowOff>
    </xdr:from>
    <xdr:ext cx="534377" cy="259045"/>
    <xdr:sp macro="" textlink="">
      <xdr:nvSpPr>
        <xdr:cNvPr id="88" name="テキスト ボックス 87"/>
        <xdr:cNvSpPr txBox="1"/>
      </xdr:nvSpPr>
      <xdr:spPr>
        <a:xfrm>
          <a:off x="863111" y="647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32492</xdr:rowOff>
    </xdr:from>
    <xdr:to>
      <xdr:col>6</xdr:col>
      <xdr:colOff>511175</xdr:colOff>
      <xdr:row>58</xdr:row>
      <xdr:rowOff>66146</xdr:rowOff>
    </xdr:to>
    <xdr:cxnSp macro="">
      <xdr:nvCxnSpPr>
        <xdr:cNvPr id="117" name="直線コネクタ 116"/>
        <xdr:cNvCxnSpPr/>
      </xdr:nvCxnSpPr>
      <xdr:spPr>
        <a:xfrm>
          <a:off x="3797300" y="9976592"/>
          <a:ext cx="838200" cy="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159021</xdr:rowOff>
    </xdr:from>
    <xdr:to>
      <xdr:col>5</xdr:col>
      <xdr:colOff>358775</xdr:colOff>
      <xdr:row>58</xdr:row>
      <xdr:rowOff>32492</xdr:rowOff>
    </xdr:to>
    <xdr:cxnSp macro="">
      <xdr:nvCxnSpPr>
        <xdr:cNvPr id="120" name="直線コネクタ 119"/>
        <xdr:cNvCxnSpPr/>
      </xdr:nvCxnSpPr>
      <xdr:spPr>
        <a:xfrm>
          <a:off x="2908300" y="9931671"/>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159021</xdr:rowOff>
    </xdr:from>
    <xdr:to>
      <xdr:col>4</xdr:col>
      <xdr:colOff>155575</xdr:colOff>
      <xdr:row>58</xdr:row>
      <xdr:rowOff>43359</xdr:rowOff>
    </xdr:to>
    <xdr:cxnSp macro="">
      <xdr:nvCxnSpPr>
        <xdr:cNvPr id="123" name="直線コネクタ 122"/>
        <xdr:cNvCxnSpPr/>
      </xdr:nvCxnSpPr>
      <xdr:spPr>
        <a:xfrm flipV="1">
          <a:off x="2019300" y="9931671"/>
          <a:ext cx="889000" cy="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43359</xdr:rowOff>
    </xdr:from>
    <xdr:to>
      <xdr:col>2</xdr:col>
      <xdr:colOff>638175</xdr:colOff>
      <xdr:row>58</xdr:row>
      <xdr:rowOff>113775</xdr:rowOff>
    </xdr:to>
    <xdr:cxnSp macro="">
      <xdr:nvCxnSpPr>
        <xdr:cNvPr id="126" name="直線コネクタ 125"/>
        <xdr:cNvCxnSpPr/>
      </xdr:nvCxnSpPr>
      <xdr:spPr>
        <a:xfrm flipV="1">
          <a:off x="1130300" y="9987459"/>
          <a:ext cx="889000" cy="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15346</xdr:rowOff>
    </xdr:from>
    <xdr:to>
      <xdr:col>6</xdr:col>
      <xdr:colOff>561975</xdr:colOff>
      <xdr:row>58</xdr:row>
      <xdr:rowOff>116946</xdr:rowOff>
    </xdr:to>
    <xdr:sp macro="" textlink="">
      <xdr:nvSpPr>
        <xdr:cNvPr id="136" name="円/楕円 135"/>
        <xdr:cNvSpPr/>
      </xdr:nvSpPr>
      <xdr:spPr>
        <a:xfrm>
          <a:off x="4584700" y="9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111556</xdr:rowOff>
    </xdr:from>
    <xdr:ext cx="599010" cy="259045"/>
    <xdr:sp macro="" textlink="">
      <xdr:nvSpPr>
        <xdr:cNvPr id="137" name="総務費該当値テキスト"/>
        <xdr:cNvSpPr txBox="1"/>
      </xdr:nvSpPr>
      <xdr:spPr>
        <a:xfrm>
          <a:off x="4686300" y="988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153142</xdr:rowOff>
    </xdr:from>
    <xdr:to>
      <xdr:col>5</xdr:col>
      <xdr:colOff>409575</xdr:colOff>
      <xdr:row>58</xdr:row>
      <xdr:rowOff>83292</xdr:rowOff>
    </xdr:to>
    <xdr:sp macro="" textlink="">
      <xdr:nvSpPr>
        <xdr:cNvPr id="138" name="円/楕円 137"/>
        <xdr:cNvSpPr/>
      </xdr:nvSpPr>
      <xdr:spPr>
        <a:xfrm>
          <a:off x="3746500" y="99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74419</xdr:rowOff>
    </xdr:from>
    <xdr:ext cx="599010" cy="259045"/>
    <xdr:sp macro="" textlink="">
      <xdr:nvSpPr>
        <xdr:cNvPr id="139" name="テキスト ボックス 138"/>
        <xdr:cNvSpPr txBox="1"/>
      </xdr:nvSpPr>
      <xdr:spPr>
        <a:xfrm>
          <a:off x="3497794" y="100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108221</xdr:rowOff>
    </xdr:from>
    <xdr:to>
      <xdr:col>4</xdr:col>
      <xdr:colOff>206375</xdr:colOff>
      <xdr:row>58</xdr:row>
      <xdr:rowOff>38371</xdr:rowOff>
    </xdr:to>
    <xdr:sp macro="" textlink="">
      <xdr:nvSpPr>
        <xdr:cNvPr id="140" name="円/楕円 139"/>
        <xdr:cNvSpPr/>
      </xdr:nvSpPr>
      <xdr:spPr>
        <a:xfrm>
          <a:off x="2857500" y="98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54898</xdr:rowOff>
    </xdr:from>
    <xdr:ext cx="599010" cy="259045"/>
    <xdr:sp macro="" textlink="">
      <xdr:nvSpPr>
        <xdr:cNvPr id="141" name="テキスト ボックス 140"/>
        <xdr:cNvSpPr txBox="1"/>
      </xdr:nvSpPr>
      <xdr:spPr>
        <a:xfrm>
          <a:off x="2608794" y="965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299,645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164009</xdr:rowOff>
    </xdr:from>
    <xdr:to>
      <xdr:col>3</xdr:col>
      <xdr:colOff>3175</xdr:colOff>
      <xdr:row>58</xdr:row>
      <xdr:rowOff>94159</xdr:rowOff>
    </xdr:to>
    <xdr:sp macro="" textlink="">
      <xdr:nvSpPr>
        <xdr:cNvPr id="142" name="円/楕円 141"/>
        <xdr:cNvSpPr/>
      </xdr:nvSpPr>
      <xdr:spPr>
        <a:xfrm>
          <a:off x="1968500" y="99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85286</xdr:rowOff>
    </xdr:from>
    <xdr:ext cx="599010" cy="259045"/>
    <xdr:sp macro="" textlink="">
      <xdr:nvSpPr>
        <xdr:cNvPr id="143" name="テキスト ボックス 142"/>
        <xdr:cNvSpPr txBox="1"/>
      </xdr:nvSpPr>
      <xdr:spPr>
        <a:xfrm>
          <a:off x="1719794" y="1002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62975</xdr:rowOff>
    </xdr:from>
    <xdr:to>
      <xdr:col>1</xdr:col>
      <xdr:colOff>485775</xdr:colOff>
      <xdr:row>58</xdr:row>
      <xdr:rowOff>164575</xdr:rowOff>
    </xdr:to>
    <xdr:sp macro="" textlink="">
      <xdr:nvSpPr>
        <xdr:cNvPr id="144" name="円/楕円 143"/>
        <xdr:cNvSpPr/>
      </xdr:nvSpPr>
      <xdr:spPr>
        <a:xfrm>
          <a:off x="1079500" y="100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155702</xdr:rowOff>
    </xdr:from>
    <xdr:ext cx="599010" cy="259045"/>
    <xdr:sp macro="" textlink="">
      <xdr:nvSpPr>
        <xdr:cNvPr id="145" name="テキスト ボックス 144"/>
        <xdr:cNvSpPr txBox="1"/>
      </xdr:nvSpPr>
      <xdr:spPr>
        <a:xfrm>
          <a:off x="830794" y="1009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49378</xdr:rowOff>
    </xdr:from>
    <xdr:to>
      <xdr:col>6</xdr:col>
      <xdr:colOff>511175</xdr:colOff>
      <xdr:row>76</xdr:row>
      <xdr:rowOff>98506</xdr:rowOff>
    </xdr:to>
    <xdr:cxnSp macro="">
      <xdr:nvCxnSpPr>
        <xdr:cNvPr id="172" name="直線コネクタ 171"/>
        <xdr:cNvCxnSpPr/>
      </xdr:nvCxnSpPr>
      <xdr:spPr>
        <a:xfrm flipV="1">
          <a:off x="3797300" y="13079578"/>
          <a:ext cx="838200" cy="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98506</xdr:rowOff>
    </xdr:from>
    <xdr:to>
      <xdr:col>5</xdr:col>
      <xdr:colOff>358775</xdr:colOff>
      <xdr:row>76</xdr:row>
      <xdr:rowOff>102877</xdr:rowOff>
    </xdr:to>
    <xdr:cxnSp macro="">
      <xdr:nvCxnSpPr>
        <xdr:cNvPr id="175" name="直線コネクタ 174"/>
        <xdr:cNvCxnSpPr/>
      </xdr:nvCxnSpPr>
      <xdr:spPr>
        <a:xfrm flipV="1">
          <a:off x="2908300" y="13128706"/>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102877</xdr:rowOff>
    </xdr:from>
    <xdr:to>
      <xdr:col>4</xdr:col>
      <xdr:colOff>155575</xdr:colOff>
      <xdr:row>76</xdr:row>
      <xdr:rowOff>140615</xdr:rowOff>
    </xdr:to>
    <xdr:cxnSp macro="">
      <xdr:nvCxnSpPr>
        <xdr:cNvPr id="178" name="直線コネクタ 177"/>
        <xdr:cNvCxnSpPr/>
      </xdr:nvCxnSpPr>
      <xdr:spPr>
        <a:xfrm flipV="1">
          <a:off x="2019300" y="13133077"/>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139416</xdr:rowOff>
    </xdr:from>
    <xdr:to>
      <xdr:col>2</xdr:col>
      <xdr:colOff>638175</xdr:colOff>
      <xdr:row>76</xdr:row>
      <xdr:rowOff>140615</xdr:rowOff>
    </xdr:to>
    <xdr:cxnSp macro="">
      <xdr:nvCxnSpPr>
        <xdr:cNvPr id="181" name="直線コネクタ 180"/>
        <xdr:cNvCxnSpPr/>
      </xdr:nvCxnSpPr>
      <xdr:spPr>
        <a:xfrm>
          <a:off x="1130300" y="13169616"/>
          <a:ext cx="889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170028</xdr:rowOff>
    </xdr:from>
    <xdr:to>
      <xdr:col>6</xdr:col>
      <xdr:colOff>561975</xdr:colOff>
      <xdr:row>76</xdr:row>
      <xdr:rowOff>100178</xdr:rowOff>
    </xdr:to>
    <xdr:sp macro="" textlink="">
      <xdr:nvSpPr>
        <xdr:cNvPr id="191" name="円/楕円 190"/>
        <xdr:cNvSpPr/>
      </xdr:nvSpPr>
      <xdr:spPr>
        <a:xfrm>
          <a:off x="4584700" y="130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148455</xdr:rowOff>
    </xdr:from>
    <xdr:ext cx="599010" cy="259045"/>
    <xdr:sp macro="" textlink="">
      <xdr:nvSpPr>
        <xdr:cNvPr id="192" name="民生費該当値テキスト"/>
        <xdr:cNvSpPr txBox="1"/>
      </xdr:nvSpPr>
      <xdr:spPr>
        <a:xfrm>
          <a:off x="4686300" y="1300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189,511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47706</xdr:rowOff>
    </xdr:from>
    <xdr:to>
      <xdr:col>5</xdr:col>
      <xdr:colOff>409575</xdr:colOff>
      <xdr:row>76</xdr:row>
      <xdr:rowOff>149306</xdr:rowOff>
    </xdr:to>
    <xdr:sp macro="" textlink="">
      <xdr:nvSpPr>
        <xdr:cNvPr id="193" name="円/楕円 192"/>
        <xdr:cNvSpPr/>
      </xdr:nvSpPr>
      <xdr:spPr>
        <a:xfrm>
          <a:off x="3746500" y="130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140433</xdr:rowOff>
    </xdr:from>
    <xdr:ext cx="599010" cy="259045"/>
    <xdr:sp macro="" textlink="">
      <xdr:nvSpPr>
        <xdr:cNvPr id="194" name="テキスト ボックス 193"/>
        <xdr:cNvSpPr txBox="1"/>
      </xdr:nvSpPr>
      <xdr:spPr>
        <a:xfrm>
          <a:off x="3497794" y="1317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168,020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52077</xdr:rowOff>
    </xdr:from>
    <xdr:to>
      <xdr:col>4</xdr:col>
      <xdr:colOff>206375</xdr:colOff>
      <xdr:row>76</xdr:row>
      <xdr:rowOff>153677</xdr:rowOff>
    </xdr:to>
    <xdr:sp macro="" textlink="">
      <xdr:nvSpPr>
        <xdr:cNvPr id="195" name="円/楕円 194"/>
        <xdr:cNvSpPr/>
      </xdr:nvSpPr>
      <xdr:spPr>
        <a:xfrm>
          <a:off x="2857500" y="130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144804</xdr:rowOff>
    </xdr:from>
    <xdr:ext cx="599010" cy="259045"/>
    <xdr:sp macro="" textlink="">
      <xdr:nvSpPr>
        <xdr:cNvPr id="196" name="テキスト ボックス 195"/>
        <xdr:cNvSpPr txBox="1"/>
      </xdr:nvSpPr>
      <xdr:spPr>
        <a:xfrm>
          <a:off x="2608794" y="131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166,108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89815</xdr:rowOff>
    </xdr:from>
    <xdr:to>
      <xdr:col>3</xdr:col>
      <xdr:colOff>3175</xdr:colOff>
      <xdr:row>77</xdr:row>
      <xdr:rowOff>19965</xdr:rowOff>
    </xdr:to>
    <xdr:sp macro="" textlink="">
      <xdr:nvSpPr>
        <xdr:cNvPr id="197" name="円/楕円 196"/>
        <xdr:cNvSpPr/>
      </xdr:nvSpPr>
      <xdr:spPr>
        <a:xfrm>
          <a:off x="1968500" y="131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11092</xdr:rowOff>
    </xdr:from>
    <xdr:ext cx="599010" cy="259045"/>
    <xdr:sp macro="" textlink="">
      <xdr:nvSpPr>
        <xdr:cNvPr id="198" name="テキスト ボックス 197"/>
        <xdr:cNvSpPr txBox="1"/>
      </xdr:nvSpPr>
      <xdr:spPr>
        <a:xfrm>
          <a:off x="1719794" y="1321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149,600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88616</xdr:rowOff>
    </xdr:from>
    <xdr:to>
      <xdr:col>1</xdr:col>
      <xdr:colOff>485775</xdr:colOff>
      <xdr:row>77</xdr:row>
      <xdr:rowOff>18766</xdr:rowOff>
    </xdr:to>
    <xdr:sp macro="" textlink="">
      <xdr:nvSpPr>
        <xdr:cNvPr id="199" name="円/楕円 198"/>
        <xdr:cNvSpPr/>
      </xdr:nvSpPr>
      <xdr:spPr>
        <a:xfrm>
          <a:off x="1079500" y="131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9893</xdr:rowOff>
    </xdr:from>
    <xdr:ext cx="599010" cy="259045"/>
    <xdr:sp macro="" textlink="">
      <xdr:nvSpPr>
        <xdr:cNvPr id="200" name="テキスト ボックス 199"/>
        <xdr:cNvSpPr txBox="1"/>
      </xdr:nvSpPr>
      <xdr:spPr>
        <a:xfrm>
          <a:off x="830794" y="132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35203</xdr:rowOff>
    </xdr:from>
    <xdr:to>
      <xdr:col>6</xdr:col>
      <xdr:colOff>511175</xdr:colOff>
      <xdr:row>97</xdr:row>
      <xdr:rowOff>97059</xdr:rowOff>
    </xdr:to>
    <xdr:cxnSp macro="">
      <xdr:nvCxnSpPr>
        <xdr:cNvPr id="229" name="直線コネクタ 228"/>
        <xdr:cNvCxnSpPr/>
      </xdr:nvCxnSpPr>
      <xdr:spPr>
        <a:xfrm flipV="1">
          <a:off x="3797300" y="16665853"/>
          <a:ext cx="8382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97059</xdr:rowOff>
    </xdr:from>
    <xdr:to>
      <xdr:col>5</xdr:col>
      <xdr:colOff>358775</xdr:colOff>
      <xdr:row>97</xdr:row>
      <xdr:rowOff>108297</xdr:rowOff>
    </xdr:to>
    <xdr:cxnSp macro="">
      <xdr:nvCxnSpPr>
        <xdr:cNvPr id="232" name="直線コネクタ 231"/>
        <xdr:cNvCxnSpPr/>
      </xdr:nvCxnSpPr>
      <xdr:spPr>
        <a:xfrm flipV="1">
          <a:off x="2908300" y="16727709"/>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92326</xdr:rowOff>
    </xdr:from>
    <xdr:to>
      <xdr:col>4</xdr:col>
      <xdr:colOff>155575</xdr:colOff>
      <xdr:row>97</xdr:row>
      <xdr:rowOff>108297</xdr:rowOff>
    </xdr:to>
    <xdr:cxnSp macro="">
      <xdr:nvCxnSpPr>
        <xdr:cNvPr id="235" name="直線コネクタ 234"/>
        <xdr:cNvCxnSpPr/>
      </xdr:nvCxnSpPr>
      <xdr:spPr>
        <a:xfrm>
          <a:off x="2019300" y="167229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92326</xdr:rowOff>
    </xdr:from>
    <xdr:to>
      <xdr:col>2</xdr:col>
      <xdr:colOff>638175</xdr:colOff>
      <xdr:row>97</xdr:row>
      <xdr:rowOff>100129</xdr:rowOff>
    </xdr:to>
    <xdr:cxnSp macro="">
      <xdr:nvCxnSpPr>
        <xdr:cNvPr id="238" name="直線コネクタ 237"/>
        <xdr:cNvCxnSpPr/>
      </xdr:nvCxnSpPr>
      <xdr:spPr>
        <a:xfrm flipV="1">
          <a:off x="1130300" y="16722976"/>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155853</xdr:rowOff>
    </xdr:from>
    <xdr:to>
      <xdr:col>6</xdr:col>
      <xdr:colOff>561975</xdr:colOff>
      <xdr:row>97</xdr:row>
      <xdr:rowOff>86003</xdr:rowOff>
    </xdr:to>
    <xdr:sp macro="" textlink="">
      <xdr:nvSpPr>
        <xdr:cNvPr id="248" name="円/楕円 247"/>
        <xdr:cNvSpPr/>
      </xdr:nvSpPr>
      <xdr:spPr>
        <a:xfrm>
          <a:off x="4584700" y="166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134280</xdr:rowOff>
    </xdr:from>
    <xdr:ext cx="534377" cy="259045"/>
    <xdr:sp macro="" textlink="">
      <xdr:nvSpPr>
        <xdr:cNvPr id="249" name="衛生費該当値テキスト"/>
        <xdr:cNvSpPr txBox="1"/>
      </xdr:nvSpPr>
      <xdr:spPr>
        <a:xfrm>
          <a:off x="4686300" y="1659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92,427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46259</xdr:rowOff>
    </xdr:from>
    <xdr:to>
      <xdr:col>5</xdr:col>
      <xdr:colOff>409575</xdr:colOff>
      <xdr:row>97</xdr:row>
      <xdr:rowOff>147859</xdr:rowOff>
    </xdr:to>
    <xdr:sp macro="" textlink="">
      <xdr:nvSpPr>
        <xdr:cNvPr id="250" name="円/楕円 249"/>
        <xdr:cNvSpPr/>
      </xdr:nvSpPr>
      <xdr:spPr>
        <a:xfrm>
          <a:off x="3746500" y="166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138986</xdr:rowOff>
    </xdr:from>
    <xdr:ext cx="534377" cy="259045"/>
    <xdr:sp macro="" textlink="">
      <xdr:nvSpPr>
        <xdr:cNvPr id="251" name="テキスト ボックス 250"/>
        <xdr:cNvSpPr txBox="1"/>
      </xdr:nvSpPr>
      <xdr:spPr>
        <a:xfrm>
          <a:off x="3530111" y="1676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57497</xdr:rowOff>
    </xdr:from>
    <xdr:to>
      <xdr:col>4</xdr:col>
      <xdr:colOff>206375</xdr:colOff>
      <xdr:row>97</xdr:row>
      <xdr:rowOff>159097</xdr:rowOff>
    </xdr:to>
    <xdr:sp macro="" textlink="">
      <xdr:nvSpPr>
        <xdr:cNvPr id="252" name="円/楕円 251"/>
        <xdr:cNvSpPr/>
      </xdr:nvSpPr>
      <xdr:spPr>
        <a:xfrm>
          <a:off x="2857500" y="1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150224</xdr:rowOff>
    </xdr:from>
    <xdr:ext cx="534377" cy="259045"/>
    <xdr:sp macro="" textlink="">
      <xdr:nvSpPr>
        <xdr:cNvPr id="253" name="テキスト ボックス 252"/>
        <xdr:cNvSpPr txBox="1"/>
      </xdr:nvSpPr>
      <xdr:spPr>
        <a:xfrm>
          <a:off x="2641111" y="167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41526</xdr:rowOff>
    </xdr:from>
    <xdr:to>
      <xdr:col>3</xdr:col>
      <xdr:colOff>3175</xdr:colOff>
      <xdr:row>97</xdr:row>
      <xdr:rowOff>143126</xdr:rowOff>
    </xdr:to>
    <xdr:sp macro="" textlink="">
      <xdr:nvSpPr>
        <xdr:cNvPr id="254" name="円/楕円 253"/>
        <xdr:cNvSpPr/>
      </xdr:nvSpPr>
      <xdr:spPr>
        <a:xfrm>
          <a:off x="1968500" y="166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134253</xdr:rowOff>
    </xdr:from>
    <xdr:ext cx="534377" cy="259045"/>
    <xdr:sp macro="" textlink="">
      <xdr:nvSpPr>
        <xdr:cNvPr id="255" name="テキスト ボックス 254"/>
        <xdr:cNvSpPr txBox="1"/>
      </xdr:nvSpPr>
      <xdr:spPr>
        <a:xfrm>
          <a:off x="1752111" y="167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77,434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49329</xdr:rowOff>
    </xdr:from>
    <xdr:to>
      <xdr:col>1</xdr:col>
      <xdr:colOff>485775</xdr:colOff>
      <xdr:row>97</xdr:row>
      <xdr:rowOff>150929</xdr:rowOff>
    </xdr:to>
    <xdr:sp macro="" textlink="">
      <xdr:nvSpPr>
        <xdr:cNvPr id="256" name="円/楕円 255"/>
        <xdr:cNvSpPr/>
      </xdr:nvSpPr>
      <xdr:spPr>
        <a:xfrm>
          <a:off x="1079500" y="166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142056</xdr:rowOff>
    </xdr:from>
    <xdr:ext cx="534377" cy="259045"/>
    <xdr:sp macro="" textlink="">
      <xdr:nvSpPr>
        <xdr:cNvPr id="257" name="テキスト ボックス 256"/>
        <xdr:cNvSpPr txBox="1"/>
      </xdr:nvSpPr>
      <xdr:spPr>
        <a:xfrm>
          <a:off x="863111" y="167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171019</xdr:rowOff>
    </xdr:from>
    <xdr:to>
      <xdr:col>15</xdr:col>
      <xdr:colOff>180975</xdr:colOff>
      <xdr:row>59</xdr:row>
      <xdr:rowOff>10586</xdr:rowOff>
    </xdr:to>
    <xdr:cxnSp macro="">
      <xdr:nvCxnSpPr>
        <xdr:cNvPr id="343" name="直線コネクタ 342"/>
        <xdr:cNvCxnSpPr/>
      </xdr:nvCxnSpPr>
      <xdr:spPr>
        <a:xfrm flipV="1">
          <a:off x="9639300" y="10115119"/>
          <a:ext cx="8382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10586</xdr:rowOff>
    </xdr:from>
    <xdr:to>
      <xdr:col>14</xdr:col>
      <xdr:colOff>28575</xdr:colOff>
      <xdr:row>59</xdr:row>
      <xdr:rowOff>10620</xdr:rowOff>
    </xdr:to>
    <xdr:cxnSp macro="">
      <xdr:nvCxnSpPr>
        <xdr:cNvPr id="346" name="直線コネクタ 345"/>
        <xdr:cNvCxnSpPr/>
      </xdr:nvCxnSpPr>
      <xdr:spPr>
        <a:xfrm flipV="1">
          <a:off x="8750300" y="10126136"/>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10620</xdr:rowOff>
    </xdr:from>
    <xdr:to>
      <xdr:col>12</xdr:col>
      <xdr:colOff>511175</xdr:colOff>
      <xdr:row>59</xdr:row>
      <xdr:rowOff>13865</xdr:rowOff>
    </xdr:to>
    <xdr:cxnSp macro="">
      <xdr:nvCxnSpPr>
        <xdr:cNvPr id="349" name="直線コネクタ 348"/>
        <xdr:cNvCxnSpPr/>
      </xdr:nvCxnSpPr>
      <xdr:spPr>
        <a:xfrm flipV="1">
          <a:off x="7861300" y="10126170"/>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13411</xdr:rowOff>
    </xdr:from>
    <xdr:to>
      <xdr:col>11</xdr:col>
      <xdr:colOff>307975</xdr:colOff>
      <xdr:row>59</xdr:row>
      <xdr:rowOff>13865</xdr:rowOff>
    </xdr:to>
    <xdr:cxnSp macro="">
      <xdr:nvCxnSpPr>
        <xdr:cNvPr id="352" name="直線コネクタ 351"/>
        <xdr:cNvCxnSpPr/>
      </xdr:nvCxnSpPr>
      <xdr:spPr>
        <a:xfrm>
          <a:off x="6972300" y="10128961"/>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120219</xdr:rowOff>
    </xdr:from>
    <xdr:to>
      <xdr:col>15</xdr:col>
      <xdr:colOff>231775</xdr:colOff>
      <xdr:row>59</xdr:row>
      <xdr:rowOff>50369</xdr:rowOff>
    </xdr:to>
    <xdr:sp macro="" textlink="">
      <xdr:nvSpPr>
        <xdr:cNvPr id="362" name="円/楕円 361"/>
        <xdr:cNvSpPr/>
      </xdr:nvSpPr>
      <xdr:spPr>
        <a:xfrm>
          <a:off x="10426700" y="100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131236</xdr:rowOff>
    </xdr:from>
    <xdr:to>
      <xdr:col>14</xdr:col>
      <xdr:colOff>79375</xdr:colOff>
      <xdr:row>59</xdr:row>
      <xdr:rowOff>61386</xdr:rowOff>
    </xdr:to>
    <xdr:sp macro="" textlink="">
      <xdr:nvSpPr>
        <xdr:cNvPr id="364" name="円/楕円 363"/>
        <xdr:cNvSpPr/>
      </xdr:nvSpPr>
      <xdr:spPr>
        <a:xfrm>
          <a:off x="9588500" y="100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52513</xdr:rowOff>
    </xdr:from>
    <xdr:ext cx="534377" cy="259045"/>
    <xdr:sp macro="" textlink="">
      <xdr:nvSpPr>
        <xdr:cNvPr id="365" name="テキスト ボックス 364"/>
        <xdr:cNvSpPr txBox="1"/>
      </xdr:nvSpPr>
      <xdr:spPr>
        <a:xfrm>
          <a:off x="9372111" y="101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131270</xdr:rowOff>
    </xdr:from>
    <xdr:to>
      <xdr:col>12</xdr:col>
      <xdr:colOff>561975</xdr:colOff>
      <xdr:row>59</xdr:row>
      <xdr:rowOff>61420</xdr:rowOff>
    </xdr:to>
    <xdr:sp macro="" textlink="">
      <xdr:nvSpPr>
        <xdr:cNvPr id="366" name="円/楕円 365"/>
        <xdr:cNvSpPr/>
      </xdr:nvSpPr>
      <xdr:spPr>
        <a:xfrm>
          <a:off x="8699500" y="100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52547</xdr:rowOff>
    </xdr:from>
    <xdr:ext cx="534377" cy="259045"/>
    <xdr:sp macro="" textlink="">
      <xdr:nvSpPr>
        <xdr:cNvPr id="367" name="テキスト ボックス 366"/>
        <xdr:cNvSpPr txBox="1"/>
      </xdr:nvSpPr>
      <xdr:spPr>
        <a:xfrm>
          <a:off x="8483111" y="101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134515</xdr:rowOff>
    </xdr:from>
    <xdr:to>
      <xdr:col>11</xdr:col>
      <xdr:colOff>358775</xdr:colOff>
      <xdr:row>59</xdr:row>
      <xdr:rowOff>64665</xdr:rowOff>
    </xdr:to>
    <xdr:sp macro="" textlink="">
      <xdr:nvSpPr>
        <xdr:cNvPr id="368" name="円/楕円 367"/>
        <xdr:cNvSpPr/>
      </xdr:nvSpPr>
      <xdr:spPr>
        <a:xfrm>
          <a:off x="7810500" y="1007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55792</xdr:rowOff>
    </xdr:from>
    <xdr:ext cx="534377" cy="259045"/>
    <xdr:sp macro="" textlink="">
      <xdr:nvSpPr>
        <xdr:cNvPr id="369" name="テキスト ボックス 368"/>
        <xdr:cNvSpPr txBox="1"/>
      </xdr:nvSpPr>
      <xdr:spPr>
        <a:xfrm>
          <a:off x="7594111" y="101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134061</xdr:rowOff>
    </xdr:from>
    <xdr:to>
      <xdr:col>10</xdr:col>
      <xdr:colOff>155575</xdr:colOff>
      <xdr:row>59</xdr:row>
      <xdr:rowOff>64211</xdr:rowOff>
    </xdr:to>
    <xdr:sp macro="" textlink="">
      <xdr:nvSpPr>
        <xdr:cNvPr id="370" name="円/楕円 369"/>
        <xdr:cNvSpPr/>
      </xdr:nvSpPr>
      <xdr:spPr>
        <a:xfrm>
          <a:off x="6921500" y="100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55338</xdr:rowOff>
    </xdr:from>
    <xdr:ext cx="534377" cy="259045"/>
    <xdr:sp macro="" textlink="">
      <xdr:nvSpPr>
        <xdr:cNvPr id="371" name="テキスト ボックス 370"/>
        <xdr:cNvSpPr txBox="1"/>
      </xdr:nvSpPr>
      <xdr:spPr>
        <a:xfrm>
          <a:off x="6705111" y="101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154879</xdr:rowOff>
    </xdr:from>
    <xdr:to>
      <xdr:col>15</xdr:col>
      <xdr:colOff>180975</xdr:colOff>
      <xdr:row>78</xdr:row>
      <xdr:rowOff>156159</xdr:rowOff>
    </xdr:to>
    <xdr:cxnSp macro="">
      <xdr:nvCxnSpPr>
        <xdr:cNvPr id="400" name="直線コネクタ 399"/>
        <xdr:cNvCxnSpPr/>
      </xdr:nvCxnSpPr>
      <xdr:spPr>
        <a:xfrm flipV="1">
          <a:off x="9639300" y="13527979"/>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156159</xdr:rowOff>
    </xdr:from>
    <xdr:to>
      <xdr:col>14</xdr:col>
      <xdr:colOff>28575</xdr:colOff>
      <xdr:row>78</xdr:row>
      <xdr:rowOff>157531</xdr:rowOff>
    </xdr:to>
    <xdr:cxnSp macro="">
      <xdr:nvCxnSpPr>
        <xdr:cNvPr id="403" name="直線コネクタ 402"/>
        <xdr:cNvCxnSpPr/>
      </xdr:nvCxnSpPr>
      <xdr:spPr>
        <a:xfrm flipV="1">
          <a:off x="8750300" y="135292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157531</xdr:rowOff>
    </xdr:from>
    <xdr:to>
      <xdr:col>12</xdr:col>
      <xdr:colOff>511175</xdr:colOff>
      <xdr:row>79</xdr:row>
      <xdr:rowOff>5981</xdr:rowOff>
    </xdr:to>
    <xdr:cxnSp macro="">
      <xdr:nvCxnSpPr>
        <xdr:cNvPr id="406" name="直線コネクタ 405"/>
        <xdr:cNvCxnSpPr/>
      </xdr:nvCxnSpPr>
      <xdr:spPr>
        <a:xfrm flipV="1">
          <a:off x="7861300" y="13530631"/>
          <a:ext cx="889000" cy="1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5981</xdr:rowOff>
    </xdr:from>
    <xdr:to>
      <xdr:col>11</xdr:col>
      <xdr:colOff>307975</xdr:colOff>
      <xdr:row>79</xdr:row>
      <xdr:rowOff>14701</xdr:rowOff>
    </xdr:to>
    <xdr:cxnSp macro="">
      <xdr:nvCxnSpPr>
        <xdr:cNvPr id="409" name="直線コネクタ 408"/>
        <xdr:cNvCxnSpPr/>
      </xdr:nvCxnSpPr>
      <xdr:spPr>
        <a:xfrm flipV="1">
          <a:off x="6972300" y="13550531"/>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104079</xdr:rowOff>
    </xdr:from>
    <xdr:to>
      <xdr:col>15</xdr:col>
      <xdr:colOff>231775</xdr:colOff>
      <xdr:row>79</xdr:row>
      <xdr:rowOff>34229</xdr:rowOff>
    </xdr:to>
    <xdr:sp macro="" textlink="">
      <xdr:nvSpPr>
        <xdr:cNvPr id="419" name="円/楕円 418"/>
        <xdr:cNvSpPr/>
      </xdr:nvSpPr>
      <xdr:spPr>
        <a:xfrm>
          <a:off x="10426700" y="134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19006</xdr:rowOff>
    </xdr:from>
    <xdr:ext cx="534377" cy="259045"/>
    <xdr:sp macro="" textlink="">
      <xdr:nvSpPr>
        <xdr:cNvPr id="420" name="商工費該当値テキスト"/>
        <xdr:cNvSpPr txBox="1"/>
      </xdr:nvSpPr>
      <xdr:spPr>
        <a:xfrm>
          <a:off x="10528300" y="133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16,016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105359</xdr:rowOff>
    </xdr:from>
    <xdr:to>
      <xdr:col>14</xdr:col>
      <xdr:colOff>79375</xdr:colOff>
      <xdr:row>79</xdr:row>
      <xdr:rowOff>35509</xdr:rowOff>
    </xdr:to>
    <xdr:sp macro="" textlink="">
      <xdr:nvSpPr>
        <xdr:cNvPr id="421" name="円/楕円 420"/>
        <xdr:cNvSpPr/>
      </xdr:nvSpPr>
      <xdr:spPr>
        <a:xfrm>
          <a:off x="9588500" y="13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26636</xdr:rowOff>
    </xdr:from>
    <xdr:ext cx="534377" cy="259045"/>
    <xdr:sp macro="" textlink="">
      <xdr:nvSpPr>
        <xdr:cNvPr id="422" name="テキスト ボックス 421"/>
        <xdr:cNvSpPr txBox="1"/>
      </xdr:nvSpPr>
      <xdr:spPr>
        <a:xfrm>
          <a:off x="9372111" y="135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106731</xdr:rowOff>
    </xdr:from>
    <xdr:to>
      <xdr:col>12</xdr:col>
      <xdr:colOff>561975</xdr:colOff>
      <xdr:row>79</xdr:row>
      <xdr:rowOff>36881</xdr:rowOff>
    </xdr:to>
    <xdr:sp macro="" textlink="">
      <xdr:nvSpPr>
        <xdr:cNvPr id="423" name="円/楕円 422"/>
        <xdr:cNvSpPr/>
      </xdr:nvSpPr>
      <xdr:spPr>
        <a:xfrm>
          <a:off x="8699500" y="134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28008</xdr:rowOff>
    </xdr:from>
    <xdr:ext cx="534377" cy="259045"/>
    <xdr:sp macro="" textlink="">
      <xdr:nvSpPr>
        <xdr:cNvPr id="424" name="テキスト ボックス 423"/>
        <xdr:cNvSpPr txBox="1"/>
      </xdr:nvSpPr>
      <xdr:spPr>
        <a:xfrm>
          <a:off x="8483111" y="135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126631</xdr:rowOff>
    </xdr:from>
    <xdr:to>
      <xdr:col>11</xdr:col>
      <xdr:colOff>358775</xdr:colOff>
      <xdr:row>79</xdr:row>
      <xdr:rowOff>56781</xdr:rowOff>
    </xdr:to>
    <xdr:sp macro="" textlink="">
      <xdr:nvSpPr>
        <xdr:cNvPr id="425" name="円/楕円 424"/>
        <xdr:cNvSpPr/>
      </xdr:nvSpPr>
      <xdr:spPr>
        <a:xfrm>
          <a:off x="7810500" y="134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47908</xdr:rowOff>
    </xdr:from>
    <xdr:ext cx="534377" cy="259045"/>
    <xdr:sp macro="" textlink="">
      <xdr:nvSpPr>
        <xdr:cNvPr id="426" name="テキスト ボックス 425"/>
        <xdr:cNvSpPr txBox="1"/>
      </xdr:nvSpPr>
      <xdr:spPr>
        <a:xfrm>
          <a:off x="7594111" y="135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135351</xdr:rowOff>
    </xdr:from>
    <xdr:to>
      <xdr:col>10</xdr:col>
      <xdr:colOff>155575</xdr:colOff>
      <xdr:row>79</xdr:row>
      <xdr:rowOff>65501</xdr:rowOff>
    </xdr:to>
    <xdr:sp macro="" textlink="">
      <xdr:nvSpPr>
        <xdr:cNvPr id="427" name="円/楕円 426"/>
        <xdr:cNvSpPr/>
      </xdr:nvSpPr>
      <xdr:spPr>
        <a:xfrm>
          <a:off x="6921500" y="135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56628</xdr:rowOff>
    </xdr:from>
    <xdr:ext cx="469744" cy="259045"/>
    <xdr:sp macro="" textlink="">
      <xdr:nvSpPr>
        <xdr:cNvPr id="428" name="テキスト ボックス 427"/>
        <xdr:cNvSpPr txBox="1"/>
      </xdr:nvSpPr>
      <xdr:spPr>
        <a:xfrm>
          <a:off x="6737427" y="136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99034</xdr:rowOff>
    </xdr:from>
    <xdr:to>
      <xdr:col>15</xdr:col>
      <xdr:colOff>180975</xdr:colOff>
      <xdr:row>98</xdr:row>
      <xdr:rowOff>103986</xdr:rowOff>
    </xdr:to>
    <xdr:cxnSp macro="">
      <xdr:nvCxnSpPr>
        <xdr:cNvPr id="455" name="直線コネクタ 454"/>
        <xdr:cNvCxnSpPr/>
      </xdr:nvCxnSpPr>
      <xdr:spPr>
        <a:xfrm>
          <a:off x="9639300" y="16901134"/>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92973</xdr:rowOff>
    </xdr:from>
    <xdr:to>
      <xdr:col>14</xdr:col>
      <xdr:colOff>28575</xdr:colOff>
      <xdr:row>98</xdr:row>
      <xdr:rowOff>99034</xdr:rowOff>
    </xdr:to>
    <xdr:cxnSp macro="">
      <xdr:nvCxnSpPr>
        <xdr:cNvPr id="458" name="直線コネクタ 457"/>
        <xdr:cNvCxnSpPr/>
      </xdr:nvCxnSpPr>
      <xdr:spPr>
        <a:xfrm>
          <a:off x="8750300" y="16895073"/>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92973</xdr:rowOff>
    </xdr:from>
    <xdr:to>
      <xdr:col>12</xdr:col>
      <xdr:colOff>511175</xdr:colOff>
      <xdr:row>98</xdr:row>
      <xdr:rowOff>93997</xdr:rowOff>
    </xdr:to>
    <xdr:cxnSp macro="">
      <xdr:nvCxnSpPr>
        <xdr:cNvPr id="461" name="直線コネクタ 460"/>
        <xdr:cNvCxnSpPr/>
      </xdr:nvCxnSpPr>
      <xdr:spPr>
        <a:xfrm flipV="1">
          <a:off x="7861300" y="16895073"/>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93997</xdr:rowOff>
    </xdr:from>
    <xdr:to>
      <xdr:col>11</xdr:col>
      <xdr:colOff>307975</xdr:colOff>
      <xdr:row>98</xdr:row>
      <xdr:rowOff>99174</xdr:rowOff>
    </xdr:to>
    <xdr:cxnSp macro="">
      <xdr:nvCxnSpPr>
        <xdr:cNvPr id="464" name="直線コネクタ 463"/>
        <xdr:cNvCxnSpPr/>
      </xdr:nvCxnSpPr>
      <xdr:spPr>
        <a:xfrm flipV="1">
          <a:off x="6972300" y="16896097"/>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53186</xdr:rowOff>
    </xdr:from>
    <xdr:to>
      <xdr:col>15</xdr:col>
      <xdr:colOff>231775</xdr:colOff>
      <xdr:row>98</xdr:row>
      <xdr:rowOff>154786</xdr:rowOff>
    </xdr:to>
    <xdr:sp macro="" textlink="">
      <xdr:nvSpPr>
        <xdr:cNvPr id="474" name="円/楕円 473"/>
        <xdr:cNvSpPr/>
      </xdr:nvSpPr>
      <xdr:spPr>
        <a:xfrm>
          <a:off x="10426700" y="168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34377" cy="259045"/>
    <xdr:sp macro="" textlink="">
      <xdr:nvSpPr>
        <xdr:cNvPr id="475" name="土木費該当値テキスト"/>
        <xdr:cNvSpPr txBox="1"/>
      </xdr:nvSpPr>
      <xdr:spPr>
        <a:xfrm>
          <a:off x="10528300" y="168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48234</xdr:rowOff>
    </xdr:from>
    <xdr:to>
      <xdr:col>14</xdr:col>
      <xdr:colOff>79375</xdr:colOff>
      <xdr:row>98</xdr:row>
      <xdr:rowOff>149834</xdr:rowOff>
    </xdr:to>
    <xdr:sp macro="" textlink="">
      <xdr:nvSpPr>
        <xdr:cNvPr id="476" name="円/楕円 475"/>
        <xdr:cNvSpPr/>
      </xdr:nvSpPr>
      <xdr:spPr>
        <a:xfrm>
          <a:off x="9588500" y="168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140961</xdr:rowOff>
    </xdr:from>
    <xdr:ext cx="534377" cy="259045"/>
    <xdr:sp macro="" textlink="">
      <xdr:nvSpPr>
        <xdr:cNvPr id="477" name="テキスト ボックス 476"/>
        <xdr:cNvSpPr txBox="1"/>
      </xdr:nvSpPr>
      <xdr:spPr>
        <a:xfrm>
          <a:off x="9372111" y="169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42173</xdr:rowOff>
    </xdr:from>
    <xdr:to>
      <xdr:col>12</xdr:col>
      <xdr:colOff>561975</xdr:colOff>
      <xdr:row>98</xdr:row>
      <xdr:rowOff>143773</xdr:rowOff>
    </xdr:to>
    <xdr:sp macro="" textlink="">
      <xdr:nvSpPr>
        <xdr:cNvPr id="478" name="円/楕円 477"/>
        <xdr:cNvSpPr/>
      </xdr:nvSpPr>
      <xdr:spPr>
        <a:xfrm>
          <a:off x="8699500" y="168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134900</xdr:rowOff>
    </xdr:from>
    <xdr:ext cx="599010" cy="259045"/>
    <xdr:sp macro="" textlink="">
      <xdr:nvSpPr>
        <xdr:cNvPr id="479" name="テキスト ボックス 478"/>
        <xdr:cNvSpPr txBox="1"/>
      </xdr:nvSpPr>
      <xdr:spPr>
        <a:xfrm>
          <a:off x="8450794" y="169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102,204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43197</xdr:rowOff>
    </xdr:from>
    <xdr:to>
      <xdr:col>11</xdr:col>
      <xdr:colOff>358775</xdr:colOff>
      <xdr:row>98</xdr:row>
      <xdr:rowOff>144797</xdr:rowOff>
    </xdr:to>
    <xdr:sp macro="" textlink="">
      <xdr:nvSpPr>
        <xdr:cNvPr id="480" name="円/楕円 479"/>
        <xdr:cNvSpPr/>
      </xdr:nvSpPr>
      <xdr:spPr>
        <a:xfrm>
          <a:off x="7810500" y="168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135924</xdr:rowOff>
    </xdr:from>
    <xdr:ext cx="534377" cy="259045"/>
    <xdr:sp macro="" textlink="">
      <xdr:nvSpPr>
        <xdr:cNvPr id="481" name="テキスト ボックス 480"/>
        <xdr:cNvSpPr txBox="1"/>
      </xdr:nvSpPr>
      <xdr:spPr>
        <a:xfrm>
          <a:off x="7594111" y="1693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99,962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48374</xdr:rowOff>
    </xdr:from>
    <xdr:to>
      <xdr:col>10</xdr:col>
      <xdr:colOff>155575</xdr:colOff>
      <xdr:row>98</xdr:row>
      <xdr:rowOff>149974</xdr:rowOff>
    </xdr:to>
    <xdr:sp macro="" textlink="">
      <xdr:nvSpPr>
        <xdr:cNvPr id="482" name="円/楕円 481"/>
        <xdr:cNvSpPr/>
      </xdr:nvSpPr>
      <xdr:spPr>
        <a:xfrm>
          <a:off x="6921500" y="168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141101</xdr:rowOff>
    </xdr:from>
    <xdr:ext cx="534377" cy="259045"/>
    <xdr:sp macro="" textlink="">
      <xdr:nvSpPr>
        <xdr:cNvPr id="483" name="テキスト ボックス 482"/>
        <xdr:cNvSpPr txBox="1"/>
      </xdr:nvSpPr>
      <xdr:spPr>
        <a:xfrm>
          <a:off x="6705111" y="169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78001</xdr:rowOff>
    </xdr:from>
    <xdr:to>
      <xdr:col>23</xdr:col>
      <xdr:colOff>517525</xdr:colOff>
      <xdr:row>37</xdr:row>
      <xdr:rowOff>103566</xdr:rowOff>
    </xdr:to>
    <xdr:cxnSp macro="">
      <xdr:nvCxnSpPr>
        <xdr:cNvPr id="512" name="直線コネクタ 511"/>
        <xdr:cNvCxnSpPr/>
      </xdr:nvCxnSpPr>
      <xdr:spPr>
        <a:xfrm flipV="1">
          <a:off x="15481300" y="6421651"/>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103566</xdr:rowOff>
    </xdr:from>
    <xdr:to>
      <xdr:col>22</xdr:col>
      <xdr:colOff>365125</xdr:colOff>
      <xdr:row>37</xdr:row>
      <xdr:rowOff>123187</xdr:rowOff>
    </xdr:to>
    <xdr:cxnSp macro="">
      <xdr:nvCxnSpPr>
        <xdr:cNvPr id="515" name="直線コネクタ 514"/>
        <xdr:cNvCxnSpPr/>
      </xdr:nvCxnSpPr>
      <xdr:spPr>
        <a:xfrm flipV="1">
          <a:off x="14592300" y="6447216"/>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123187</xdr:rowOff>
    </xdr:from>
    <xdr:to>
      <xdr:col>21</xdr:col>
      <xdr:colOff>161925</xdr:colOff>
      <xdr:row>37</xdr:row>
      <xdr:rowOff>128125</xdr:rowOff>
    </xdr:to>
    <xdr:cxnSp macro="">
      <xdr:nvCxnSpPr>
        <xdr:cNvPr id="518" name="直線コネクタ 517"/>
        <xdr:cNvCxnSpPr/>
      </xdr:nvCxnSpPr>
      <xdr:spPr>
        <a:xfrm flipV="1">
          <a:off x="13703300" y="646683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128125</xdr:rowOff>
    </xdr:from>
    <xdr:to>
      <xdr:col>19</xdr:col>
      <xdr:colOff>644525</xdr:colOff>
      <xdr:row>37</xdr:row>
      <xdr:rowOff>162187</xdr:rowOff>
    </xdr:to>
    <xdr:cxnSp macro="">
      <xdr:nvCxnSpPr>
        <xdr:cNvPr id="521" name="直線コネクタ 520"/>
        <xdr:cNvCxnSpPr/>
      </xdr:nvCxnSpPr>
      <xdr:spPr>
        <a:xfrm flipV="1">
          <a:off x="12814300" y="6471775"/>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27201</xdr:rowOff>
    </xdr:from>
    <xdr:to>
      <xdr:col>23</xdr:col>
      <xdr:colOff>568325</xdr:colOff>
      <xdr:row>37</xdr:row>
      <xdr:rowOff>128801</xdr:rowOff>
    </xdr:to>
    <xdr:sp macro="" textlink="">
      <xdr:nvSpPr>
        <xdr:cNvPr id="531" name="円/楕円 530"/>
        <xdr:cNvSpPr/>
      </xdr:nvSpPr>
      <xdr:spPr>
        <a:xfrm>
          <a:off x="16268700" y="63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5628</xdr:rowOff>
    </xdr:from>
    <xdr:ext cx="534377" cy="259045"/>
    <xdr:sp macro="" textlink="">
      <xdr:nvSpPr>
        <xdr:cNvPr id="532" name="消防費該当値テキスト"/>
        <xdr:cNvSpPr txBox="1"/>
      </xdr:nvSpPr>
      <xdr:spPr>
        <a:xfrm>
          <a:off x="16370300"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52766</xdr:rowOff>
    </xdr:from>
    <xdr:to>
      <xdr:col>22</xdr:col>
      <xdr:colOff>415925</xdr:colOff>
      <xdr:row>37</xdr:row>
      <xdr:rowOff>154366</xdr:rowOff>
    </xdr:to>
    <xdr:sp macro="" textlink="">
      <xdr:nvSpPr>
        <xdr:cNvPr id="533" name="円/楕円 532"/>
        <xdr:cNvSpPr/>
      </xdr:nvSpPr>
      <xdr:spPr>
        <a:xfrm>
          <a:off x="15430500" y="63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145493</xdr:rowOff>
    </xdr:from>
    <xdr:ext cx="534377" cy="259045"/>
    <xdr:sp macro="" textlink="">
      <xdr:nvSpPr>
        <xdr:cNvPr id="534" name="テキスト ボックス 533"/>
        <xdr:cNvSpPr txBox="1"/>
      </xdr:nvSpPr>
      <xdr:spPr>
        <a:xfrm>
          <a:off x="15214111" y="648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72387</xdr:rowOff>
    </xdr:from>
    <xdr:to>
      <xdr:col>21</xdr:col>
      <xdr:colOff>212725</xdr:colOff>
      <xdr:row>38</xdr:row>
      <xdr:rowOff>2538</xdr:rowOff>
    </xdr:to>
    <xdr:sp macro="" textlink="">
      <xdr:nvSpPr>
        <xdr:cNvPr id="535" name="円/楕円 534"/>
        <xdr:cNvSpPr/>
      </xdr:nvSpPr>
      <xdr:spPr>
        <a:xfrm>
          <a:off x="14541500" y="6416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165115</xdr:rowOff>
    </xdr:from>
    <xdr:ext cx="534377" cy="259045"/>
    <xdr:sp macro="" textlink="">
      <xdr:nvSpPr>
        <xdr:cNvPr id="536" name="テキスト ボックス 535"/>
        <xdr:cNvSpPr txBox="1"/>
      </xdr:nvSpPr>
      <xdr:spPr>
        <a:xfrm>
          <a:off x="14325111" y="65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77325</xdr:rowOff>
    </xdr:from>
    <xdr:to>
      <xdr:col>20</xdr:col>
      <xdr:colOff>9525</xdr:colOff>
      <xdr:row>38</xdr:row>
      <xdr:rowOff>7476</xdr:rowOff>
    </xdr:to>
    <xdr:sp macro="" textlink="">
      <xdr:nvSpPr>
        <xdr:cNvPr id="537" name="円/楕円 536"/>
        <xdr:cNvSpPr/>
      </xdr:nvSpPr>
      <xdr:spPr>
        <a:xfrm>
          <a:off x="13652500" y="6420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170053</xdr:rowOff>
    </xdr:from>
    <xdr:ext cx="534377" cy="259045"/>
    <xdr:sp macro="" textlink="">
      <xdr:nvSpPr>
        <xdr:cNvPr id="538" name="テキスト ボックス 537"/>
        <xdr:cNvSpPr txBox="1"/>
      </xdr:nvSpPr>
      <xdr:spPr>
        <a:xfrm>
          <a:off x="13436111" y="65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111387</xdr:rowOff>
    </xdr:from>
    <xdr:to>
      <xdr:col>18</xdr:col>
      <xdr:colOff>492125</xdr:colOff>
      <xdr:row>38</xdr:row>
      <xdr:rowOff>41537</xdr:rowOff>
    </xdr:to>
    <xdr:sp macro="" textlink="">
      <xdr:nvSpPr>
        <xdr:cNvPr id="539" name="円/楕円 538"/>
        <xdr:cNvSpPr/>
      </xdr:nvSpPr>
      <xdr:spPr>
        <a:xfrm>
          <a:off x="12763500" y="64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32664</xdr:rowOff>
    </xdr:from>
    <xdr:ext cx="534377" cy="259045"/>
    <xdr:sp macro="" textlink="">
      <xdr:nvSpPr>
        <xdr:cNvPr id="540" name="テキスト ボックス 539"/>
        <xdr:cNvSpPr txBox="1"/>
      </xdr:nvSpPr>
      <xdr:spPr>
        <a:xfrm>
          <a:off x="12547111" y="65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95894</xdr:rowOff>
    </xdr:from>
    <xdr:to>
      <xdr:col>23</xdr:col>
      <xdr:colOff>517525</xdr:colOff>
      <xdr:row>58</xdr:row>
      <xdr:rowOff>131687</xdr:rowOff>
    </xdr:to>
    <xdr:cxnSp macro="">
      <xdr:nvCxnSpPr>
        <xdr:cNvPr id="569" name="直線コネクタ 568"/>
        <xdr:cNvCxnSpPr/>
      </xdr:nvCxnSpPr>
      <xdr:spPr>
        <a:xfrm>
          <a:off x="15481300" y="10039994"/>
          <a:ext cx="8382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95894</xdr:rowOff>
    </xdr:from>
    <xdr:to>
      <xdr:col>22</xdr:col>
      <xdr:colOff>365125</xdr:colOff>
      <xdr:row>58</xdr:row>
      <xdr:rowOff>121586</xdr:rowOff>
    </xdr:to>
    <xdr:cxnSp macro="">
      <xdr:nvCxnSpPr>
        <xdr:cNvPr id="572" name="直線コネクタ 571"/>
        <xdr:cNvCxnSpPr/>
      </xdr:nvCxnSpPr>
      <xdr:spPr>
        <a:xfrm flipV="1">
          <a:off x="14592300" y="10039994"/>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121586</xdr:rowOff>
    </xdr:from>
    <xdr:to>
      <xdr:col>21</xdr:col>
      <xdr:colOff>161925</xdr:colOff>
      <xdr:row>58</xdr:row>
      <xdr:rowOff>129047</xdr:rowOff>
    </xdr:to>
    <xdr:cxnSp macro="">
      <xdr:nvCxnSpPr>
        <xdr:cNvPr id="575" name="直線コネクタ 574"/>
        <xdr:cNvCxnSpPr/>
      </xdr:nvCxnSpPr>
      <xdr:spPr>
        <a:xfrm flipV="1">
          <a:off x="13703300" y="10065686"/>
          <a:ext cx="889000" cy="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129047</xdr:rowOff>
    </xdr:from>
    <xdr:to>
      <xdr:col>19</xdr:col>
      <xdr:colOff>644525</xdr:colOff>
      <xdr:row>58</xdr:row>
      <xdr:rowOff>140938</xdr:rowOff>
    </xdr:to>
    <xdr:cxnSp macro="">
      <xdr:nvCxnSpPr>
        <xdr:cNvPr id="578" name="直線コネクタ 577"/>
        <xdr:cNvCxnSpPr/>
      </xdr:nvCxnSpPr>
      <xdr:spPr>
        <a:xfrm flipV="1">
          <a:off x="12814300" y="10073147"/>
          <a:ext cx="889000" cy="1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80887</xdr:rowOff>
    </xdr:from>
    <xdr:to>
      <xdr:col>23</xdr:col>
      <xdr:colOff>568325</xdr:colOff>
      <xdr:row>59</xdr:row>
      <xdr:rowOff>11037</xdr:rowOff>
    </xdr:to>
    <xdr:sp macro="" textlink="">
      <xdr:nvSpPr>
        <xdr:cNvPr id="588" name="円/楕円 587"/>
        <xdr:cNvSpPr/>
      </xdr:nvSpPr>
      <xdr:spPr>
        <a:xfrm>
          <a:off x="16268700" y="100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167264</xdr:rowOff>
    </xdr:from>
    <xdr:ext cx="534377" cy="259045"/>
    <xdr:sp macro="" textlink="">
      <xdr:nvSpPr>
        <xdr:cNvPr id="589" name="教育費該当値テキスト"/>
        <xdr:cNvSpPr txBox="1"/>
      </xdr:nvSpPr>
      <xdr:spPr>
        <a:xfrm>
          <a:off x="16370300" y="99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44,206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45094</xdr:rowOff>
    </xdr:from>
    <xdr:to>
      <xdr:col>22</xdr:col>
      <xdr:colOff>415925</xdr:colOff>
      <xdr:row>58</xdr:row>
      <xdr:rowOff>146694</xdr:rowOff>
    </xdr:to>
    <xdr:sp macro="" textlink="">
      <xdr:nvSpPr>
        <xdr:cNvPr id="590" name="円/楕円 589"/>
        <xdr:cNvSpPr/>
      </xdr:nvSpPr>
      <xdr:spPr>
        <a:xfrm>
          <a:off x="15430500" y="99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137821</xdr:rowOff>
    </xdr:from>
    <xdr:ext cx="534377" cy="259045"/>
    <xdr:sp macro="" textlink="">
      <xdr:nvSpPr>
        <xdr:cNvPr id="591" name="テキスト ボックス 590"/>
        <xdr:cNvSpPr txBox="1"/>
      </xdr:nvSpPr>
      <xdr:spPr>
        <a:xfrm>
          <a:off x="15214111" y="100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70786</xdr:rowOff>
    </xdr:from>
    <xdr:to>
      <xdr:col>21</xdr:col>
      <xdr:colOff>212725</xdr:colOff>
      <xdr:row>59</xdr:row>
      <xdr:rowOff>936</xdr:rowOff>
    </xdr:to>
    <xdr:sp macro="" textlink="">
      <xdr:nvSpPr>
        <xdr:cNvPr id="592" name="円/楕円 591"/>
        <xdr:cNvSpPr/>
      </xdr:nvSpPr>
      <xdr:spPr>
        <a:xfrm>
          <a:off x="14541500" y="100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163513</xdr:rowOff>
    </xdr:from>
    <xdr:ext cx="534377" cy="259045"/>
    <xdr:sp macro="" textlink="">
      <xdr:nvSpPr>
        <xdr:cNvPr id="593" name="テキスト ボックス 592"/>
        <xdr:cNvSpPr txBox="1"/>
      </xdr:nvSpPr>
      <xdr:spPr>
        <a:xfrm>
          <a:off x="14325111" y="101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78247</xdr:rowOff>
    </xdr:from>
    <xdr:to>
      <xdr:col>20</xdr:col>
      <xdr:colOff>9525</xdr:colOff>
      <xdr:row>59</xdr:row>
      <xdr:rowOff>8397</xdr:rowOff>
    </xdr:to>
    <xdr:sp macro="" textlink="">
      <xdr:nvSpPr>
        <xdr:cNvPr id="594" name="円/楕円 593"/>
        <xdr:cNvSpPr/>
      </xdr:nvSpPr>
      <xdr:spPr>
        <a:xfrm>
          <a:off x="13652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170974</xdr:rowOff>
    </xdr:from>
    <xdr:ext cx="534377" cy="259045"/>
    <xdr:sp macro="" textlink="">
      <xdr:nvSpPr>
        <xdr:cNvPr id="595" name="テキスト ボックス 594"/>
        <xdr:cNvSpPr txBox="1"/>
      </xdr:nvSpPr>
      <xdr:spPr>
        <a:xfrm>
          <a:off x="13436111" y="101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90138</xdr:rowOff>
    </xdr:from>
    <xdr:to>
      <xdr:col>18</xdr:col>
      <xdr:colOff>492125</xdr:colOff>
      <xdr:row>59</xdr:row>
      <xdr:rowOff>20288</xdr:rowOff>
    </xdr:to>
    <xdr:sp macro="" textlink="">
      <xdr:nvSpPr>
        <xdr:cNvPr id="596" name="円/楕円 595"/>
        <xdr:cNvSpPr/>
      </xdr:nvSpPr>
      <xdr:spPr>
        <a:xfrm>
          <a:off x="12763500" y="1003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11415</xdr:rowOff>
    </xdr:from>
    <xdr:ext cx="534377" cy="259045"/>
    <xdr:sp macro="" textlink="">
      <xdr:nvSpPr>
        <xdr:cNvPr id="597" name="テキスト ボックス 596"/>
        <xdr:cNvSpPr txBox="1"/>
      </xdr:nvSpPr>
      <xdr:spPr>
        <a:xfrm>
          <a:off x="12547111" y="1012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61637</xdr:rowOff>
    </xdr:from>
    <xdr:to>
      <xdr:col>23</xdr:col>
      <xdr:colOff>517525</xdr:colOff>
      <xdr:row>79</xdr:row>
      <xdr:rowOff>41475</xdr:rowOff>
    </xdr:to>
    <xdr:cxnSp macro="">
      <xdr:nvCxnSpPr>
        <xdr:cNvPr id="626" name="直線コネクタ 625"/>
        <xdr:cNvCxnSpPr/>
      </xdr:nvCxnSpPr>
      <xdr:spPr>
        <a:xfrm flipV="1">
          <a:off x="15481300" y="13434737"/>
          <a:ext cx="8382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41475</xdr:rowOff>
    </xdr:from>
    <xdr:to>
      <xdr:col>22</xdr:col>
      <xdr:colOff>365125</xdr:colOff>
      <xdr:row>79</xdr:row>
      <xdr:rowOff>41711</xdr:rowOff>
    </xdr:to>
    <xdr:cxnSp macro="">
      <xdr:nvCxnSpPr>
        <xdr:cNvPr id="629" name="直線コネクタ 628"/>
        <xdr:cNvCxnSpPr/>
      </xdr:nvCxnSpPr>
      <xdr:spPr>
        <a:xfrm flipV="1">
          <a:off x="14592300" y="13586025"/>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29172</xdr:rowOff>
    </xdr:from>
    <xdr:to>
      <xdr:col>21</xdr:col>
      <xdr:colOff>161925</xdr:colOff>
      <xdr:row>79</xdr:row>
      <xdr:rowOff>41711</xdr:rowOff>
    </xdr:to>
    <xdr:cxnSp macro="">
      <xdr:nvCxnSpPr>
        <xdr:cNvPr id="632" name="直線コネクタ 631"/>
        <xdr:cNvCxnSpPr/>
      </xdr:nvCxnSpPr>
      <xdr:spPr>
        <a:xfrm>
          <a:off x="13703300" y="1357372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162258</xdr:rowOff>
    </xdr:from>
    <xdr:to>
      <xdr:col>19</xdr:col>
      <xdr:colOff>644525</xdr:colOff>
      <xdr:row>79</xdr:row>
      <xdr:rowOff>29172</xdr:rowOff>
    </xdr:to>
    <xdr:cxnSp macro="">
      <xdr:nvCxnSpPr>
        <xdr:cNvPr id="635" name="直線コネクタ 634"/>
        <xdr:cNvCxnSpPr/>
      </xdr:nvCxnSpPr>
      <xdr:spPr>
        <a:xfrm>
          <a:off x="12814300" y="13535358"/>
          <a:ext cx="889000" cy="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10837</xdr:rowOff>
    </xdr:from>
    <xdr:to>
      <xdr:col>23</xdr:col>
      <xdr:colOff>568325</xdr:colOff>
      <xdr:row>78</xdr:row>
      <xdr:rowOff>112437</xdr:rowOff>
    </xdr:to>
    <xdr:sp macro="" textlink="">
      <xdr:nvSpPr>
        <xdr:cNvPr id="645" name="円/楕円 644"/>
        <xdr:cNvSpPr/>
      </xdr:nvSpPr>
      <xdr:spPr>
        <a:xfrm>
          <a:off x="16268700" y="1338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33714</xdr:rowOff>
    </xdr:from>
    <xdr:ext cx="534377" cy="259045"/>
    <xdr:sp macro="" textlink="">
      <xdr:nvSpPr>
        <xdr:cNvPr id="646" name="災害復旧費該当値テキスト"/>
        <xdr:cNvSpPr txBox="1"/>
      </xdr:nvSpPr>
      <xdr:spPr>
        <a:xfrm>
          <a:off x="16370300" y="132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162125</xdr:rowOff>
    </xdr:from>
    <xdr:to>
      <xdr:col>22</xdr:col>
      <xdr:colOff>415925</xdr:colOff>
      <xdr:row>79</xdr:row>
      <xdr:rowOff>92275</xdr:rowOff>
    </xdr:to>
    <xdr:sp macro="" textlink="">
      <xdr:nvSpPr>
        <xdr:cNvPr id="647" name="円/楕円 646"/>
        <xdr:cNvSpPr/>
      </xdr:nvSpPr>
      <xdr:spPr>
        <a:xfrm>
          <a:off x="15430500" y="135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83402</xdr:rowOff>
    </xdr:from>
    <xdr:ext cx="378565" cy="259045"/>
    <xdr:sp macro="" textlink="">
      <xdr:nvSpPr>
        <xdr:cNvPr id="648" name="テキスト ボックス 647"/>
        <xdr:cNvSpPr txBox="1"/>
      </xdr:nvSpPr>
      <xdr:spPr>
        <a:xfrm>
          <a:off x="15292017" y="1362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162361</xdr:rowOff>
    </xdr:from>
    <xdr:to>
      <xdr:col>21</xdr:col>
      <xdr:colOff>212725</xdr:colOff>
      <xdr:row>79</xdr:row>
      <xdr:rowOff>92511</xdr:rowOff>
    </xdr:to>
    <xdr:sp macro="" textlink="">
      <xdr:nvSpPr>
        <xdr:cNvPr id="649" name="円/楕円 648"/>
        <xdr:cNvSpPr/>
      </xdr:nvSpPr>
      <xdr:spPr>
        <a:xfrm>
          <a:off x="14541500" y="135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83638</xdr:rowOff>
    </xdr:from>
    <xdr:ext cx="378565" cy="259045"/>
    <xdr:sp macro="" textlink="">
      <xdr:nvSpPr>
        <xdr:cNvPr id="650" name="テキスト ボックス 649"/>
        <xdr:cNvSpPr txBox="1"/>
      </xdr:nvSpPr>
      <xdr:spPr>
        <a:xfrm>
          <a:off x="14403017" y="13628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149822</xdr:rowOff>
    </xdr:from>
    <xdr:to>
      <xdr:col>20</xdr:col>
      <xdr:colOff>9525</xdr:colOff>
      <xdr:row>79</xdr:row>
      <xdr:rowOff>79972</xdr:rowOff>
    </xdr:to>
    <xdr:sp macro="" textlink="">
      <xdr:nvSpPr>
        <xdr:cNvPr id="651" name="円/楕円 650"/>
        <xdr:cNvSpPr/>
      </xdr:nvSpPr>
      <xdr:spPr>
        <a:xfrm>
          <a:off x="13652500" y="135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71099</xdr:rowOff>
    </xdr:from>
    <xdr:ext cx="469744" cy="259045"/>
    <xdr:sp macro="" textlink="">
      <xdr:nvSpPr>
        <xdr:cNvPr id="652" name="テキスト ボックス 651"/>
        <xdr:cNvSpPr txBox="1"/>
      </xdr:nvSpPr>
      <xdr:spPr>
        <a:xfrm>
          <a:off x="13468427" y="1361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111458</xdr:rowOff>
    </xdr:from>
    <xdr:to>
      <xdr:col>18</xdr:col>
      <xdr:colOff>492125</xdr:colOff>
      <xdr:row>79</xdr:row>
      <xdr:rowOff>41608</xdr:rowOff>
    </xdr:to>
    <xdr:sp macro="" textlink="">
      <xdr:nvSpPr>
        <xdr:cNvPr id="653" name="円/楕円 652"/>
        <xdr:cNvSpPr/>
      </xdr:nvSpPr>
      <xdr:spPr>
        <a:xfrm>
          <a:off x="12763500" y="13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32735</xdr:rowOff>
    </xdr:from>
    <xdr:ext cx="534377" cy="259045"/>
    <xdr:sp macro="" textlink="">
      <xdr:nvSpPr>
        <xdr:cNvPr id="654" name="テキスト ボックス 653"/>
        <xdr:cNvSpPr txBox="1"/>
      </xdr:nvSpPr>
      <xdr:spPr>
        <a:xfrm>
          <a:off x="12547111" y="1357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120318</xdr:rowOff>
    </xdr:from>
    <xdr:to>
      <xdr:col>23</xdr:col>
      <xdr:colOff>517525</xdr:colOff>
      <xdr:row>98</xdr:row>
      <xdr:rowOff>127564</xdr:rowOff>
    </xdr:to>
    <xdr:cxnSp macro="">
      <xdr:nvCxnSpPr>
        <xdr:cNvPr id="683" name="直線コネクタ 682"/>
        <xdr:cNvCxnSpPr/>
      </xdr:nvCxnSpPr>
      <xdr:spPr>
        <a:xfrm>
          <a:off x="15481300" y="1692241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103487</xdr:rowOff>
    </xdr:from>
    <xdr:to>
      <xdr:col>22</xdr:col>
      <xdr:colOff>365125</xdr:colOff>
      <xdr:row>98</xdr:row>
      <xdr:rowOff>120318</xdr:rowOff>
    </xdr:to>
    <xdr:cxnSp macro="">
      <xdr:nvCxnSpPr>
        <xdr:cNvPr id="686" name="直線コネクタ 685"/>
        <xdr:cNvCxnSpPr/>
      </xdr:nvCxnSpPr>
      <xdr:spPr>
        <a:xfrm>
          <a:off x="14592300" y="16905587"/>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90015</xdr:rowOff>
    </xdr:from>
    <xdr:to>
      <xdr:col>21</xdr:col>
      <xdr:colOff>161925</xdr:colOff>
      <xdr:row>98</xdr:row>
      <xdr:rowOff>103487</xdr:rowOff>
    </xdr:to>
    <xdr:cxnSp macro="">
      <xdr:nvCxnSpPr>
        <xdr:cNvPr id="689" name="直線コネクタ 688"/>
        <xdr:cNvCxnSpPr/>
      </xdr:nvCxnSpPr>
      <xdr:spPr>
        <a:xfrm>
          <a:off x="13703300" y="16892115"/>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76795</xdr:rowOff>
    </xdr:from>
    <xdr:to>
      <xdr:col>19</xdr:col>
      <xdr:colOff>644525</xdr:colOff>
      <xdr:row>98</xdr:row>
      <xdr:rowOff>90015</xdr:rowOff>
    </xdr:to>
    <xdr:cxnSp macro="">
      <xdr:nvCxnSpPr>
        <xdr:cNvPr id="692" name="直線コネクタ 691"/>
        <xdr:cNvCxnSpPr/>
      </xdr:nvCxnSpPr>
      <xdr:spPr>
        <a:xfrm>
          <a:off x="12814300" y="16878895"/>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76764</xdr:rowOff>
    </xdr:from>
    <xdr:to>
      <xdr:col>23</xdr:col>
      <xdr:colOff>568325</xdr:colOff>
      <xdr:row>99</xdr:row>
      <xdr:rowOff>6914</xdr:rowOff>
    </xdr:to>
    <xdr:sp macro="" textlink="">
      <xdr:nvSpPr>
        <xdr:cNvPr id="702" name="円/楕円 701"/>
        <xdr:cNvSpPr/>
      </xdr:nvSpPr>
      <xdr:spPr>
        <a:xfrm>
          <a:off x="16268700" y="168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163141</xdr:rowOff>
    </xdr:from>
    <xdr:ext cx="534377" cy="259045"/>
    <xdr:sp macro="" textlink="">
      <xdr:nvSpPr>
        <xdr:cNvPr id="703" name="公債費該当値テキスト"/>
        <xdr:cNvSpPr txBox="1"/>
      </xdr:nvSpPr>
      <xdr:spPr>
        <a:xfrm>
          <a:off x="16370300" y="1679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69,556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69518</xdr:rowOff>
    </xdr:from>
    <xdr:to>
      <xdr:col>22</xdr:col>
      <xdr:colOff>415925</xdr:colOff>
      <xdr:row>98</xdr:row>
      <xdr:rowOff>171118</xdr:rowOff>
    </xdr:to>
    <xdr:sp macro="" textlink="">
      <xdr:nvSpPr>
        <xdr:cNvPr id="704" name="円/楕円 703"/>
        <xdr:cNvSpPr/>
      </xdr:nvSpPr>
      <xdr:spPr>
        <a:xfrm>
          <a:off x="15430500" y="168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162245</xdr:rowOff>
    </xdr:from>
    <xdr:ext cx="534377" cy="259045"/>
    <xdr:sp macro="" textlink="">
      <xdr:nvSpPr>
        <xdr:cNvPr id="705" name="テキスト ボックス 704"/>
        <xdr:cNvSpPr txBox="1"/>
      </xdr:nvSpPr>
      <xdr:spPr>
        <a:xfrm>
          <a:off x="15214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52687</xdr:rowOff>
    </xdr:from>
    <xdr:to>
      <xdr:col>21</xdr:col>
      <xdr:colOff>212725</xdr:colOff>
      <xdr:row>98</xdr:row>
      <xdr:rowOff>154287</xdr:rowOff>
    </xdr:to>
    <xdr:sp macro="" textlink="">
      <xdr:nvSpPr>
        <xdr:cNvPr id="706" name="円/楕円 705"/>
        <xdr:cNvSpPr/>
      </xdr:nvSpPr>
      <xdr:spPr>
        <a:xfrm>
          <a:off x="14541500" y="1685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145414</xdr:rowOff>
    </xdr:from>
    <xdr:ext cx="534377" cy="259045"/>
    <xdr:sp macro="" textlink="">
      <xdr:nvSpPr>
        <xdr:cNvPr id="707" name="テキスト ボックス 706"/>
        <xdr:cNvSpPr txBox="1"/>
      </xdr:nvSpPr>
      <xdr:spPr>
        <a:xfrm>
          <a:off x="14325111" y="169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39215</xdr:rowOff>
    </xdr:from>
    <xdr:to>
      <xdr:col>20</xdr:col>
      <xdr:colOff>9525</xdr:colOff>
      <xdr:row>98</xdr:row>
      <xdr:rowOff>140815</xdr:rowOff>
    </xdr:to>
    <xdr:sp macro="" textlink="">
      <xdr:nvSpPr>
        <xdr:cNvPr id="708" name="円/楕円 707"/>
        <xdr:cNvSpPr/>
      </xdr:nvSpPr>
      <xdr:spPr>
        <a:xfrm>
          <a:off x="13652500" y="168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131942</xdr:rowOff>
    </xdr:from>
    <xdr:ext cx="534377" cy="259045"/>
    <xdr:sp macro="" textlink="">
      <xdr:nvSpPr>
        <xdr:cNvPr id="709" name="テキスト ボックス 708"/>
        <xdr:cNvSpPr txBox="1"/>
      </xdr:nvSpPr>
      <xdr:spPr>
        <a:xfrm>
          <a:off x="13436111" y="1693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25995</xdr:rowOff>
    </xdr:from>
    <xdr:to>
      <xdr:col>18</xdr:col>
      <xdr:colOff>492125</xdr:colOff>
      <xdr:row>98</xdr:row>
      <xdr:rowOff>127595</xdr:rowOff>
    </xdr:to>
    <xdr:sp macro="" textlink="">
      <xdr:nvSpPr>
        <xdr:cNvPr id="710" name="円/楕円 709"/>
        <xdr:cNvSpPr/>
      </xdr:nvSpPr>
      <xdr:spPr>
        <a:xfrm>
          <a:off x="12763500" y="168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118722</xdr:rowOff>
    </xdr:from>
    <xdr:ext cx="599010" cy="259045"/>
    <xdr:sp macro="" textlink="">
      <xdr:nvSpPr>
        <xdr:cNvPr id="711" name="テキスト ボックス 710"/>
        <xdr:cNvSpPr txBox="1"/>
      </xdr:nvSpPr>
      <xdr:spPr>
        <a:xfrm>
          <a:off x="12514794" y="169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・ほとんどの項目が類似団体平均と比較して下回っているが、災害復旧費のみ類似団体平均を上回っている。災害復旧費の増加</a:t>
          </a:r>
          <a:r>
            <a:rPr kumimoji="0" lang="ja-JP" altLang="en-US" sz="1400" b="0" i="0" u="none" strike="noStrike" kern="0" cap="none" spc="0" normalizeH="0" baseline="0" noProof="0" smtClean="0">
              <a:ln>
                <a:noFill/>
              </a:ln>
              <a:solidFill>
                <a:schemeClr val="tx1"/>
              </a:solidFill>
              <a:effectLst/>
              <a:uLnTx/>
              <a:uFillTx/>
              <a:latin typeface="ＭＳ"/>
              <a:ea typeface="+mn-ea"/>
              <a:cs typeface="+mn-cs"/>
            </a:rPr>
            <a:t>の主な要因として</a:t>
          </a: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は、平成２８年熊本地震関連事業の増加が考えられる</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。今後数年は、当該事業費が</a:t>
          </a:r>
          <a:r>
            <a:rPr kumimoji="1" lang="ja-JP" altLang="en-US" sz="1400" b="0" i="0" u="none" strike="noStrike" kern="0" cap="none" spc="0" normalizeH="0" baseline="0" noProof="0">
              <a:ln>
                <a:noFill/>
              </a:ln>
              <a:solidFill>
                <a:schemeClr val="tx1"/>
              </a:solidFill>
              <a:effectLst/>
              <a:uLnTx/>
              <a:uFillTx/>
              <a:latin typeface="ＭＳ Ｐゴシック"/>
              <a:ea typeface="+mn-ea"/>
              <a:cs typeface="+mn-cs"/>
            </a:rPr>
            <a:t>高止まりするもの</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と思われる。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２７年度は前年度まで実施していた役場庁舎建設事業も一段落したため、財政調整基金残高割合も増加した。しかし、平成２８年度については、平成２８年熊本地震の影響により財政調整基金取崩額が増加し、実質収支額は黒字となったが、財政調整基金残高の割合は減少した。これに伴い、実質単年度収支は赤字となっている。今後も九州北部豪雨災害関連事業による財政調整基金残高の減少が懸念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一般会計、特別会計ともに赤字額は発生していない。個別にみると、国民健康保険特別会計、水道事業特別会計は標準財政規模に対する黒字額の割合が縮小したものの、一般会計や介護保健事業会計、公共下水道事業会計の黒字額の割合は拡大し、全体としての黒字額の割合は増加した。ただし、平成２８年度においては、地震による災害関連事業を実施するにあたり、一般会計の財源不足を補填するために財政調整基金を取崩して対応するなど、予断を許さない状況である。その他の公営企業会計については、独立採算に向け、使用料の見直し等を行うなど、更なる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230_&#21335;&#23567;&#22269;&#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23.6</v>
          </cell>
        </row>
        <row r="53">
          <cell r="N53">
            <v>55.1</v>
          </cell>
        </row>
        <row r="55">
          <cell r="G55" t="str">
            <v>類似団体内平均値</v>
          </cell>
          <cell r="N55">
            <v>0</v>
          </cell>
        </row>
        <row r="57">
          <cell r="N57">
            <v>54.2</v>
          </cell>
        </row>
        <row r="72">
          <cell r="K72" t="str">
            <v>H24</v>
          </cell>
          <cell r="L72" t="str">
            <v>H25</v>
          </cell>
          <cell r="M72" t="str">
            <v>H26</v>
          </cell>
          <cell r="N72" t="str">
            <v>H27</v>
          </cell>
          <cell r="O72" t="str">
            <v>H28</v>
          </cell>
        </row>
        <row r="73">
          <cell r="G73" t="str">
            <v>当該団体値</v>
          </cell>
          <cell r="K73">
            <v>28.3</v>
          </cell>
          <cell r="L73">
            <v>31.2</v>
          </cell>
          <cell r="M73">
            <v>51.6</v>
          </cell>
          <cell r="N73">
            <v>23.6</v>
          </cell>
          <cell r="O73">
            <v>27.6</v>
          </cell>
        </row>
        <row r="75">
          <cell r="K75">
            <v>13.6</v>
          </cell>
          <cell r="L75">
            <v>12.7</v>
          </cell>
          <cell r="M75">
            <v>11.8</v>
          </cell>
          <cell r="N75">
            <v>9.5</v>
          </cell>
          <cell r="O75">
            <v>7.6</v>
          </cell>
        </row>
        <row r="77">
          <cell r="G77" t="str">
            <v>類似団体内平均値</v>
          </cell>
          <cell r="K77">
            <v>0</v>
          </cell>
          <cell r="L77">
            <v>0</v>
          </cell>
          <cell r="M77">
            <v>0</v>
          </cell>
          <cell r="N77">
            <v>0</v>
          </cell>
          <cell r="O77">
            <v>0</v>
          </cell>
        </row>
        <row r="79">
          <cell r="K79">
            <v>10.1</v>
          </cell>
          <cell r="L79">
            <v>9.1999999999999993</v>
          </cell>
          <cell r="M79">
            <v>8.1999999999999993</v>
          </cell>
          <cell r="N79">
            <v>7.8</v>
          </cell>
          <cell r="O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4073503</v>
      </c>
      <c r="BO4" s="411"/>
      <c r="BP4" s="411"/>
      <c r="BQ4" s="411"/>
      <c r="BR4" s="411"/>
      <c r="BS4" s="411"/>
      <c r="BT4" s="411"/>
      <c r="BU4" s="412"/>
      <c r="BV4" s="410">
        <v>3935755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7.4</v>
      </c>
      <c r="CU4" s="588"/>
      <c r="CV4" s="588"/>
      <c r="CW4" s="588"/>
      <c r="CX4" s="588"/>
      <c r="CY4" s="588"/>
      <c r="CZ4" s="588"/>
      <c r="DA4" s="589"/>
      <c r="DB4" s="587">
        <v>6.7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3779350</v>
      </c>
      <c r="BO5" s="416"/>
      <c r="BP5" s="416"/>
      <c r="BQ5" s="416"/>
      <c r="BR5" s="416"/>
      <c r="BS5" s="416"/>
      <c r="BT5" s="416"/>
      <c r="BU5" s="417"/>
      <c r="BV5" s="415">
        <v>3713686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88.8</v>
      </c>
      <c r="CU5" s="386"/>
      <c r="CV5" s="386"/>
      <c r="CW5" s="386"/>
      <c r="CX5" s="386"/>
      <c r="CY5" s="386"/>
      <c r="CZ5" s="386"/>
      <c r="DA5" s="387"/>
      <c r="DB5" s="385">
        <v>87.3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294153</v>
      </c>
      <c r="BO6" s="416"/>
      <c r="BP6" s="416"/>
      <c r="BQ6" s="416"/>
      <c r="BR6" s="416"/>
      <c r="BS6" s="416"/>
      <c r="BT6" s="416"/>
      <c r="BU6" s="417"/>
      <c r="BV6" s="415">
        <v>222069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92.3</v>
      </c>
      <c r="CU6" s="562"/>
      <c r="CV6" s="562"/>
      <c r="CW6" s="562"/>
      <c r="CX6" s="562"/>
      <c r="CY6" s="562"/>
      <c r="CZ6" s="562"/>
      <c r="DA6" s="563"/>
      <c r="DB6" s="561">
        <v>91.7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129807</v>
      </c>
      <c r="BO7" s="416"/>
      <c r="BP7" s="416"/>
      <c r="BQ7" s="416"/>
      <c r="BR7" s="416"/>
      <c r="BS7" s="416"/>
      <c r="BT7" s="416"/>
      <c r="BU7" s="417"/>
      <c r="BV7" s="415">
        <v>67911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2221847</v>
      </c>
      <c r="CU7" s="416"/>
      <c r="CV7" s="416"/>
      <c r="CW7" s="416"/>
      <c r="CX7" s="416"/>
      <c r="CY7" s="416"/>
      <c r="CZ7" s="416"/>
      <c r="DA7" s="417"/>
      <c r="DB7" s="415">
        <v>2296246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164346</v>
      </c>
      <c r="BO8" s="416"/>
      <c r="BP8" s="416"/>
      <c r="BQ8" s="416"/>
      <c r="BR8" s="416"/>
      <c r="BS8" s="416"/>
      <c r="BT8" s="416"/>
      <c r="BU8" s="417"/>
      <c r="BV8" s="415">
        <v>154158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0.21</v>
      </c>
      <c r="CU8" s="525"/>
      <c r="CV8" s="525"/>
      <c r="CW8" s="525"/>
      <c r="CX8" s="525"/>
      <c r="CY8" s="525"/>
      <c r="CZ8" s="525"/>
      <c r="DA8" s="526"/>
      <c r="DB8" s="524">
        <v>0.2</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4048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10188</v>
      </c>
      <c r="BO9" s="416"/>
      <c r="BP9" s="416"/>
      <c r="BQ9" s="416"/>
      <c r="BR9" s="416"/>
      <c r="BS9" s="416"/>
      <c r="BT9" s="416"/>
      <c r="BU9" s="417"/>
      <c r="BV9" s="415">
        <v>25998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8.6999999999999993</v>
      </c>
      <c r="CU9" s="386"/>
      <c r="CV9" s="386"/>
      <c r="CW9" s="386"/>
      <c r="CX9" s="386"/>
      <c r="CY9" s="386"/>
      <c r="CZ9" s="386"/>
      <c r="DA9" s="387"/>
      <c r="DB9" s="385">
        <v>9.5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4429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77258</v>
      </c>
      <c r="BO10" s="416"/>
      <c r="BP10" s="416"/>
      <c r="BQ10" s="416"/>
      <c r="BR10" s="416"/>
      <c r="BS10" s="416"/>
      <c r="BT10" s="416"/>
      <c r="BU10" s="417"/>
      <c r="BV10" s="415">
        <v>223707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4205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151333</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4141</v>
      </c>
      <c r="S13" s="517"/>
      <c r="T13" s="517"/>
      <c r="U13" s="517"/>
      <c r="V13" s="518"/>
      <c r="W13" s="504" t="s">
        <v>124</v>
      </c>
      <c r="X13" s="428"/>
      <c r="Y13" s="428"/>
      <c r="Z13" s="428"/>
      <c r="AA13" s="428"/>
      <c r="AB13" s="429"/>
      <c r="AC13" s="391">
        <v>509</v>
      </c>
      <c r="AD13" s="392"/>
      <c r="AE13" s="392"/>
      <c r="AF13" s="392"/>
      <c r="AG13" s="393"/>
      <c r="AH13" s="391">
        <v>580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-63887</v>
      </c>
      <c r="BO13" s="416"/>
      <c r="BP13" s="416"/>
      <c r="BQ13" s="416"/>
      <c r="BR13" s="416"/>
      <c r="BS13" s="416"/>
      <c r="BT13" s="416"/>
      <c r="BU13" s="417"/>
      <c r="BV13" s="415">
        <v>249705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7.6</v>
      </c>
      <c r="CU13" s="386"/>
      <c r="CV13" s="386"/>
      <c r="CW13" s="386"/>
      <c r="CX13" s="386"/>
      <c r="CY13" s="386"/>
      <c r="CZ13" s="386"/>
      <c r="DA13" s="387"/>
      <c r="DB13" s="385">
        <v>9.5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4265</v>
      </c>
      <c r="S14" s="517"/>
      <c r="T14" s="517"/>
      <c r="U14" s="517"/>
      <c r="V14" s="518"/>
      <c r="W14" s="519"/>
      <c r="X14" s="431"/>
      <c r="Y14" s="431"/>
      <c r="Z14" s="431"/>
      <c r="AA14" s="431"/>
      <c r="AB14" s="432"/>
      <c r="AC14" s="509">
        <v>22.1</v>
      </c>
      <c r="AD14" s="510"/>
      <c r="AE14" s="510"/>
      <c r="AF14" s="510"/>
      <c r="AG14" s="511"/>
      <c r="AH14" s="509">
        <v>23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27.6</v>
      </c>
      <c r="CU14" s="488"/>
      <c r="CV14" s="488"/>
      <c r="CW14" s="488"/>
      <c r="CX14" s="488"/>
      <c r="CY14" s="488"/>
      <c r="CZ14" s="488"/>
      <c r="DA14" s="489"/>
      <c r="DB14" s="520">
        <v>23.6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4204</v>
      </c>
      <c r="S15" s="517"/>
      <c r="T15" s="517"/>
      <c r="U15" s="517"/>
      <c r="V15" s="518"/>
      <c r="W15" s="504" t="s">
        <v>131</v>
      </c>
      <c r="X15" s="428"/>
      <c r="Y15" s="428"/>
      <c r="Z15" s="428"/>
      <c r="AA15" s="428"/>
      <c r="AB15" s="429"/>
      <c r="AC15" s="391">
        <v>327</v>
      </c>
      <c r="AD15" s="392"/>
      <c r="AE15" s="392"/>
      <c r="AF15" s="392"/>
      <c r="AG15" s="393"/>
      <c r="AH15" s="391">
        <v>368</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435554</v>
      </c>
      <c r="BO15" s="411"/>
      <c r="BP15" s="411"/>
      <c r="BQ15" s="411"/>
      <c r="BR15" s="411"/>
      <c r="BS15" s="411"/>
      <c r="BT15" s="411"/>
      <c r="BU15" s="412"/>
      <c r="BV15" s="410">
        <v>427182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14.2</v>
      </c>
      <c r="AD16" s="510"/>
      <c r="AE16" s="510"/>
      <c r="AF16" s="510"/>
      <c r="AG16" s="511"/>
      <c r="AH16" s="509">
        <v>14.6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2054533</v>
      </c>
      <c r="BO16" s="416"/>
      <c r="BP16" s="416"/>
      <c r="BQ16" s="416"/>
      <c r="BR16" s="416"/>
      <c r="BS16" s="416"/>
      <c r="BT16" s="416"/>
      <c r="BU16" s="417"/>
      <c r="BV16" s="415">
        <v>2078143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1469</v>
      </c>
      <c r="AD17" s="392"/>
      <c r="AE17" s="392"/>
      <c r="AF17" s="392"/>
      <c r="AG17" s="393"/>
      <c r="AH17" s="391">
        <v>1575</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541320</v>
      </c>
      <c r="BO17" s="416"/>
      <c r="BP17" s="416"/>
      <c r="BQ17" s="416"/>
      <c r="BR17" s="416"/>
      <c r="BS17" s="416"/>
      <c r="BT17" s="416"/>
      <c r="BU17" s="417"/>
      <c r="BV17" s="415">
        <v>531348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115.9</v>
      </c>
      <c r="M18" s="480"/>
      <c r="N18" s="480"/>
      <c r="O18" s="480"/>
      <c r="P18" s="480"/>
      <c r="Q18" s="480"/>
      <c r="R18" s="481"/>
      <c r="S18" s="481"/>
      <c r="T18" s="481"/>
      <c r="U18" s="481"/>
      <c r="V18" s="482"/>
      <c r="W18" s="496"/>
      <c r="X18" s="497"/>
      <c r="Y18" s="497"/>
      <c r="Z18" s="497"/>
      <c r="AA18" s="497"/>
      <c r="AB18" s="505"/>
      <c r="AC18" s="379">
        <v>63.7</v>
      </c>
      <c r="AD18" s="380"/>
      <c r="AE18" s="380"/>
      <c r="AF18" s="380"/>
      <c r="AG18" s="483"/>
      <c r="AH18" s="379">
        <v>62.4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2007053</v>
      </c>
      <c r="BO18" s="416"/>
      <c r="BP18" s="416"/>
      <c r="BQ18" s="416"/>
      <c r="BR18" s="416"/>
      <c r="BS18" s="416"/>
      <c r="BT18" s="416"/>
      <c r="BU18" s="417"/>
      <c r="BV18" s="415">
        <v>2082059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35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2953701</v>
      </c>
      <c r="BO19" s="416"/>
      <c r="BP19" s="416"/>
      <c r="BQ19" s="416"/>
      <c r="BR19" s="416"/>
      <c r="BS19" s="416"/>
      <c r="BT19" s="416"/>
      <c r="BU19" s="417"/>
      <c r="BV19" s="415">
        <v>2950910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1642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2821619</v>
      </c>
      <c r="BO23" s="416"/>
      <c r="BP23" s="416"/>
      <c r="BQ23" s="416"/>
      <c r="BR23" s="416"/>
      <c r="BS23" s="416"/>
      <c r="BT23" s="416"/>
      <c r="BU23" s="417"/>
      <c r="BV23" s="415">
        <v>2811653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6600</v>
      </c>
      <c r="R24" s="392"/>
      <c r="S24" s="392"/>
      <c r="T24" s="392"/>
      <c r="U24" s="392"/>
      <c r="V24" s="393"/>
      <c r="W24" s="457"/>
      <c r="X24" s="448"/>
      <c r="Y24" s="449"/>
      <c r="Z24" s="388" t="s">
        <v>155</v>
      </c>
      <c r="AA24" s="389"/>
      <c r="AB24" s="389"/>
      <c r="AC24" s="389"/>
      <c r="AD24" s="389"/>
      <c r="AE24" s="389"/>
      <c r="AF24" s="389"/>
      <c r="AG24" s="390"/>
      <c r="AH24" s="391">
        <v>70</v>
      </c>
      <c r="AI24" s="392"/>
      <c r="AJ24" s="392"/>
      <c r="AK24" s="392"/>
      <c r="AL24" s="393"/>
      <c r="AM24" s="391">
        <v>191100</v>
      </c>
      <c r="AN24" s="392"/>
      <c r="AO24" s="392"/>
      <c r="AP24" s="392"/>
      <c r="AQ24" s="392"/>
      <c r="AR24" s="393"/>
      <c r="AS24" s="391">
        <v>2730</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2775221</v>
      </c>
      <c r="BO24" s="416"/>
      <c r="BP24" s="416"/>
      <c r="BQ24" s="416"/>
      <c r="BR24" s="416"/>
      <c r="BS24" s="416"/>
      <c r="BT24" s="416"/>
      <c r="BU24" s="417"/>
      <c r="BV24" s="415">
        <v>2759174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4890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267471</v>
      </c>
      <c r="BO25" s="411"/>
      <c r="BP25" s="411"/>
      <c r="BQ25" s="411"/>
      <c r="BR25" s="411"/>
      <c r="BS25" s="411"/>
      <c r="BT25" s="411"/>
      <c r="BU25" s="412"/>
      <c r="BV25" s="410">
        <v>325671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4530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2640</v>
      </c>
      <c r="R27" s="392"/>
      <c r="S27" s="392"/>
      <c r="T27" s="392"/>
      <c r="U27" s="392"/>
      <c r="V27" s="393"/>
      <c r="W27" s="457"/>
      <c r="X27" s="448"/>
      <c r="Y27" s="449"/>
      <c r="Z27" s="388" t="s">
        <v>165</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58368</v>
      </c>
      <c r="BO27" s="419"/>
      <c r="BP27" s="419"/>
      <c r="BQ27" s="419"/>
      <c r="BR27" s="419"/>
      <c r="BS27" s="419"/>
      <c r="BT27" s="419"/>
      <c r="BU27" s="420"/>
      <c r="BV27" s="418">
        <v>58368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2170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859150</v>
      </c>
      <c r="BO28" s="411"/>
      <c r="BP28" s="411"/>
      <c r="BQ28" s="411"/>
      <c r="BR28" s="411"/>
      <c r="BS28" s="411"/>
      <c r="BT28" s="411"/>
      <c r="BU28" s="412"/>
      <c r="BV28" s="410">
        <v>933225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8</v>
      </c>
      <c r="M29" s="392"/>
      <c r="N29" s="392"/>
      <c r="O29" s="392"/>
      <c r="P29" s="393"/>
      <c r="Q29" s="391">
        <v>1980</v>
      </c>
      <c r="R29" s="392"/>
      <c r="S29" s="392"/>
      <c r="T29" s="392"/>
      <c r="U29" s="392"/>
      <c r="V29" s="393"/>
      <c r="W29" s="458"/>
      <c r="X29" s="459"/>
      <c r="Y29" s="460"/>
      <c r="Z29" s="388" t="s">
        <v>172</v>
      </c>
      <c r="AA29" s="389"/>
      <c r="AB29" s="389"/>
      <c r="AC29" s="389"/>
      <c r="AD29" s="389"/>
      <c r="AE29" s="389"/>
      <c r="AF29" s="389"/>
      <c r="AG29" s="390"/>
      <c r="AH29" s="391">
        <v>70</v>
      </c>
      <c r="AI29" s="392"/>
      <c r="AJ29" s="392"/>
      <c r="AK29" s="392"/>
      <c r="AL29" s="393"/>
      <c r="AM29" s="391">
        <v>191100</v>
      </c>
      <c r="AN29" s="392"/>
      <c r="AO29" s="392"/>
      <c r="AP29" s="392"/>
      <c r="AQ29" s="392"/>
      <c r="AR29" s="393"/>
      <c r="AS29" s="391">
        <v>2730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4563</v>
      </c>
      <c r="BO29" s="416"/>
      <c r="BP29" s="416"/>
      <c r="BQ29" s="416"/>
      <c r="BR29" s="416"/>
      <c r="BS29" s="416"/>
      <c r="BT29" s="416"/>
      <c r="BU29" s="417"/>
      <c r="BV29" s="415">
        <v>4562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95.6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446772</v>
      </c>
      <c r="BO30" s="419"/>
      <c r="BP30" s="419"/>
      <c r="BQ30" s="419"/>
      <c r="BR30" s="419"/>
      <c r="BS30" s="419"/>
      <c r="BT30" s="419"/>
      <c r="BU30" s="420"/>
      <c r="BV30" s="418">
        <v>457057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株式会社きよらカアサ</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小国町外一ヶ町公立病院組合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7</v>
      </c>
      <c r="BF36" s="375"/>
      <c r="BG36" s="374" t="str">
        <f>IF('各会計、関係団体の財政状況及び健全化判断比率'!B33="","",'各会計、関係団体の財政状況及び健全化判断比率'!B33)</f>
        <v>特定地域生活排水処理事業特別会計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阿蘇広域行政事務組合（一般会計）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8</v>
      </c>
      <c r="BF37" s="375"/>
      <c r="BG37" s="374" t="str">
        <f>IF('各会計、関係団体の財政状況及び健全化判断比率'!B34="","",'各会計、関係団体の財政状況及び健全化判断比率'!B34)</f>
        <v>公共下水道事業特別会計</v>
      </c>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阿蘇広域行政事務組合
（養護老人ホーム湯の里荘特別会計）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阿蘇広域行政事務組合
（阿蘇ふるさと市町村圏特別会計）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阿蘇広域行政事務組合
（特別養護老人ホーム阿蘇みやま荘特別会計）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熊本県後期高齢者医療広域連合
（一般会計）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熊本県後期高齢者医療広域連合
（後期高齢者医療特別会計）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5" t="s">
        <v>527</v>
      </c>
      <c r="D34" s="1185"/>
      <c r="E34" s="1186"/>
      <c r="F34" s="32">
        <v>4.6100000000000003</v>
      </c>
      <c r="G34" s="33">
        <v>5.03</v>
      </c>
      <c r="H34" s="33">
        <v>5.65</v>
      </c>
      <c r="I34" s="33">
        <v>6.71</v>
      </c>
      <c r="J34" s="34">
        <v>7.39</v>
      </c>
      <c r="K34" s="22"/>
      <c r="L34" s="22"/>
      <c r="M34" s="22"/>
      <c r="N34" s="22"/>
      <c r="O34" s="22"/>
      <c r="P34" s="22"/>
    </row>
    <row r="35" spans="1:16" ht="39" customHeight="1">
      <c r="A35" s="22"/>
      <c r="B35" s="35"/>
      <c r="C35" s="1179" t="s">
        <v>528</v>
      </c>
      <c r="D35" s="1180"/>
      <c r="E35" s="1181"/>
      <c r="F35" s="36">
        <v>1.74</v>
      </c>
      <c r="G35" s="37">
        <v>2.4300000000000002</v>
      </c>
      <c r="H35" s="37">
        <v>2.4500000000000002</v>
      </c>
      <c r="I35" s="37">
        <v>2.83</v>
      </c>
      <c r="J35" s="38">
        <v>2.54</v>
      </c>
      <c r="K35" s="22"/>
      <c r="L35" s="22"/>
      <c r="M35" s="22"/>
      <c r="N35" s="22"/>
      <c r="O35" s="22"/>
      <c r="P35" s="22"/>
    </row>
    <row r="36" spans="1:16" ht="39" customHeight="1">
      <c r="A36" s="22"/>
      <c r="B36" s="35"/>
      <c r="C36" s="1179" t="s">
        <v>529</v>
      </c>
      <c r="D36" s="1180"/>
      <c r="E36" s="1181"/>
      <c r="F36" s="36">
        <v>0.98</v>
      </c>
      <c r="G36" s="37">
        <v>0.42</v>
      </c>
      <c r="H36" s="37">
        <v>0.83</v>
      </c>
      <c r="I36" s="37">
        <v>0.5</v>
      </c>
      <c r="J36" s="38">
        <v>0.98</v>
      </c>
      <c r="K36" s="22"/>
      <c r="L36" s="22"/>
      <c r="M36" s="22"/>
      <c r="N36" s="22"/>
      <c r="O36" s="22"/>
      <c r="P36" s="22"/>
    </row>
    <row r="37" spans="1:16" ht="39" customHeight="1">
      <c r="A37" s="22"/>
      <c r="B37" s="35"/>
      <c r="C37" s="1179" t="s">
        <v>530</v>
      </c>
      <c r="D37" s="1180"/>
      <c r="E37" s="1181"/>
      <c r="F37" s="36">
        <v>0.25</v>
      </c>
      <c r="G37" s="37">
        <v>0.13</v>
      </c>
      <c r="H37" s="37">
        <v>0.13</v>
      </c>
      <c r="I37" s="37">
        <v>0.82</v>
      </c>
      <c r="J37" s="38">
        <v>0.44</v>
      </c>
      <c r="K37" s="22"/>
      <c r="L37" s="22"/>
      <c r="M37" s="22"/>
      <c r="N37" s="22"/>
      <c r="O37" s="22"/>
      <c r="P37" s="22"/>
    </row>
    <row r="38" spans="1:16" ht="39" customHeight="1">
      <c r="A38" s="22"/>
      <c r="B38" s="35"/>
      <c r="C38" s="1179" t="s">
        <v>531</v>
      </c>
      <c r="D38" s="1180"/>
      <c r="E38" s="1181"/>
      <c r="F38" s="36">
        <v>0.09</v>
      </c>
      <c r="G38" s="37">
        <v>0.21</v>
      </c>
      <c r="H38" s="37">
        <v>0.02</v>
      </c>
      <c r="I38" s="37">
        <v>0.21</v>
      </c>
      <c r="J38" s="38">
        <v>0.33</v>
      </c>
      <c r="K38" s="22"/>
      <c r="L38" s="22"/>
      <c r="M38" s="22"/>
      <c r="N38" s="22"/>
      <c r="O38" s="22"/>
      <c r="P38" s="22"/>
    </row>
    <row r="39" spans="1:16" ht="39" customHeight="1">
      <c r="A39" s="22"/>
      <c r="B39" s="35"/>
      <c r="C39" s="1179" t="s">
        <v>532</v>
      </c>
      <c r="D39" s="1180"/>
      <c r="E39" s="1181"/>
      <c r="F39" s="36">
        <v>0.09</v>
      </c>
      <c r="G39" s="37">
        <v>7.0000000000000007E-2</v>
      </c>
      <c r="H39" s="37">
        <v>0.04</v>
      </c>
      <c r="I39" s="37">
        <v>0.06</v>
      </c>
      <c r="J39" s="38">
        <v>0.06</v>
      </c>
      <c r="K39" s="22"/>
      <c r="L39" s="22"/>
      <c r="M39" s="22"/>
      <c r="N39" s="22"/>
      <c r="O39" s="22"/>
      <c r="P39" s="22"/>
    </row>
    <row r="40" spans="1:16" ht="39" customHeight="1">
      <c r="A40" s="22"/>
      <c r="B40" s="35"/>
      <c r="C40" s="1179" t="s">
        <v>533</v>
      </c>
      <c r="D40" s="1180"/>
      <c r="E40" s="1181"/>
      <c r="F40" s="36">
        <v>0</v>
      </c>
      <c r="G40" s="37">
        <v>0.04</v>
      </c>
      <c r="H40" s="37">
        <v>0</v>
      </c>
      <c r="I40" s="37">
        <v>0.06</v>
      </c>
      <c r="J40" s="38">
        <v>0.04</v>
      </c>
      <c r="K40" s="22"/>
      <c r="L40" s="22"/>
      <c r="M40" s="22"/>
      <c r="N40" s="22"/>
      <c r="O40" s="22"/>
      <c r="P40" s="22"/>
    </row>
    <row r="41" spans="1:16" ht="39" customHeight="1">
      <c r="A41" s="22"/>
      <c r="B41" s="35"/>
      <c r="C41" s="1179" t="s">
        <v>534</v>
      </c>
      <c r="D41" s="1180"/>
      <c r="E41" s="1181"/>
      <c r="F41" s="36">
        <v>0.01</v>
      </c>
      <c r="G41" s="37">
        <v>0.03</v>
      </c>
      <c r="H41" s="37">
        <v>0.03</v>
      </c>
      <c r="I41" s="37">
        <v>0.02</v>
      </c>
      <c r="J41" s="38">
        <v>0.03</v>
      </c>
      <c r="K41" s="22"/>
      <c r="L41" s="22"/>
      <c r="M41" s="22"/>
      <c r="N41" s="22"/>
      <c r="O41" s="22"/>
      <c r="P41" s="22"/>
    </row>
    <row r="42" spans="1:16" ht="39" customHeight="1">
      <c r="A42" s="22"/>
      <c r="B42" s="39"/>
      <c r="C42" s="1179" t="s">
        <v>535</v>
      </c>
      <c r="D42" s="1180"/>
      <c r="E42" s="1181"/>
      <c r="F42" s="36" t="s">
        <v>479</v>
      </c>
      <c r="G42" s="37" t="s">
        <v>479</v>
      </c>
      <c r="H42" s="37" t="s">
        <v>479</v>
      </c>
      <c r="I42" s="37" t="s">
        <v>479</v>
      </c>
      <c r="J42" s="38" t="s">
        <v>479</v>
      </c>
      <c r="K42" s="22"/>
      <c r="L42" s="22"/>
      <c r="M42" s="22"/>
      <c r="N42" s="22"/>
      <c r="O42" s="22"/>
      <c r="P42" s="22"/>
    </row>
    <row r="43" spans="1:16" ht="39" customHeight="1" thickBot="1">
      <c r="A43" s="22"/>
      <c r="B43" s="40"/>
      <c r="C43" s="1182" t="s">
        <v>536</v>
      </c>
      <c r="D43" s="1183"/>
      <c r="E43" s="1184"/>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5" t="s">
        <v>11</v>
      </c>
      <c r="C45" s="1196"/>
      <c r="D45" s="58"/>
      <c r="E45" s="1201" t="s">
        <v>12</v>
      </c>
      <c r="F45" s="1201"/>
      <c r="G45" s="1201"/>
      <c r="H45" s="1201"/>
      <c r="I45" s="1201"/>
      <c r="J45" s="1202"/>
      <c r="K45" s="59">
        <v>483</v>
      </c>
      <c r="L45" s="60">
        <v>433</v>
      </c>
      <c r="M45" s="60">
        <v>385</v>
      </c>
      <c r="N45" s="60">
        <v>321</v>
      </c>
      <c r="O45" s="61">
        <v>292</v>
      </c>
      <c r="P45" s="48"/>
      <c r="Q45" s="48"/>
      <c r="R45" s="48"/>
      <c r="S45" s="48"/>
      <c r="T45" s="48"/>
      <c r="U45" s="48"/>
    </row>
    <row r="46" spans="1:21" ht="30.75" customHeight="1">
      <c r="A46" s="48"/>
      <c r="B46" s="1197"/>
      <c r="C46" s="1198"/>
      <c r="D46" s="62"/>
      <c r="E46" s="1189" t="s">
        <v>13</v>
      </c>
      <c r="F46" s="1189"/>
      <c r="G46" s="1189"/>
      <c r="H46" s="1189"/>
      <c r="I46" s="1189"/>
      <c r="J46" s="1190"/>
      <c r="K46" s="63" t="s">
        <v>479</v>
      </c>
      <c r="L46" s="64" t="s">
        <v>479</v>
      </c>
      <c r="M46" s="64" t="s">
        <v>479</v>
      </c>
      <c r="N46" s="64" t="s">
        <v>479</v>
      </c>
      <c r="O46" s="65" t="s">
        <v>479</v>
      </c>
      <c r="P46" s="48"/>
      <c r="Q46" s="48"/>
      <c r="R46" s="48"/>
      <c r="S46" s="48"/>
      <c r="T46" s="48"/>
      <c r="U46" s="48"/>
    </row>
    <row r="47" spans="1:21" ht="30.75" customHeight="1">
      <c r="A47" s="48"/>
      <c r="B47" s="1197"/>
      <c r="C47" s="1198"/>
      <c r="D47" s="62"/>
      <c r="E47" s="1189" t="s">
        <v>14</v>
      </c>
      <c r="F47" s="1189"/>
      <c r="G47" s="1189"/>
      <c r="H47" s="1189"/>
      <c r="I47" s="1189"/>
      <c r="J47" s="1190"/>
      <c r="K47" s="63" t="s">
        <v>479</v>
      </c>
      <c r="L47" s="64" t="s">
        <v>479</v>
      </c>
      <c r="M47" s="64" t="s">
        <v>479</v>
      </c>
      <c r="N47" s="64" t="s">
        <v>479</v>
      </c>
      <c r="O47" s="65" t="s">
        <v>479</v>
      </c>
      <c r="P47" s="48"/>
      <c r="Q47" s="48"/>
      <c r="R47" s="48"/>
      <c r="S47" s="48"/>
      <c r="T47" s="48"/>
      <c r="U47" s="48"/>
    </row>
    <row r="48" spans="1:21" ht="30.75" customHeight="1">
      <c r="A48" s="48"/>
      <c r="B48" s="1197"/>
      <c r="C48" s="1198"/>
      <c r="D48" s="62"/>
      <c r="E48" s="1189" t="s">
        <v>15</v>
      </c>
      <c r="F48" s="1189"/>
      <c r="G48" s="1189"/>
      <c r="H48" s="1189"/>
      <c r="I48" s="1189"/>
      <c r="J48" s="1190"/>
      <c r="K48" s="63">
        <v>157</v>
      </c>
      <c r="L48" s="64">
        <v>156</v>
      </c>
      <c r="M48" s="64">
        <v>148</v>
      </c>
      <c r="N48" s="64">
        <v>89</v>
      </c>
      <c r="O48" s="65">
        <v>90</v>
      </c>
      <c r="P48" s="48"/>
      <c r="Q48" s="48"/>
      <c r="R48" s="48"/>
      <c r="S48" s="48"/>
      <c r="T48" s="48"/>
      <c r="U48" s="48"/>
    </row>
    <row r="49" spans="1:21" ht="30.75" customHeight="1">
      <c r="A49" s="48"/>
      <c r="B49" s="1197"/>
      <c r="C49" s="1198"/>
      <c r="D49" s="62"/>
      <c r="E49" s="1189" t="s">
        <v>16</v>
      </c>
      <c r="F49" s="1189"/>
      <c r="G49" s="1189"/>
      <c r="H49" s="1189"/>
      <c r="I49" s="1189"/>
      <c r="J49" s="1190"/>
      <c r="K49" s="63">
        <v>67</v>
      </c>
      <c r="L49" s="64">
        <v>66</v>
      </c>
      <c r="M49" s="64">
        <v>60</v>
      </c>
      <c r="N49" s="64">
        <v>40</v>
      </c>
      <c r="O49" s="65">
        <v>48</v>
      </c>
      <c r="P49" s="48"/>
      <c r="Q49" s="48"/>
      <c r="R49" s="48"/>
      <c r="S49" s="48"/>
      <c r="T49" s="48"/>
      <c r="U49" s="48"/>
    </row>
    <row r="50" spans="1:21" ht="30.75" customHeight="1">
      <c r="A50" s="48"/>
      <c r="B50" s="1197"/>
      <c r="C50" s="1198"/>
      <c r="D50" s="62"/>
      <c r="E50" s="1189" t="s">
        <v>17</v>
      </c>
      <c r="F50" s="1189"/>
      <c r="G50" s="1189"/>
      <c r="H50" s="1189"/>
      <c r="I50" s="1189"/>
      <c r="J50" s="1190"/>
      <c r="K50" s="63">
        <v>16</v>
      </c>
      <c r="L50" s="64">
        <v>16</v>
      </c>
      <c r="M50" s="64">
        <v>16</v>
      </c>
      <c r="N50" s="64">
        <v>16</v>
      </c>
      <c r="O50" s="65">
        <v>16</v>
      </c>
      <c r="P50" s="48"/>
      <c r="Q50" s="48"/>
      <c r="R50" s="48"/>
      <c r="S50" s="48"/>
      <c r="T50" s="48"/>
      <c r="U50" s="48"/>
    </row>
    <row r="51" spans="1:21" ht="30.75" customHeight="1">
      <c r="A51" s="48"/>
      <c r="B51" s="1199"/>
      <c r="C51" s="1200"/>
      <c r="D51" s="66"/>
      <c r="E51" s="1189" t="s">
        <v>18</v>
      </c>
      <c r="F51" s="1189"/>
      <c r="G51" s="1189"/>
      <c r="H51" s="1189"/>
      <c r="I51" s="1189"/>
      <c r="J51" s="1190"/>
      <c r="K51" s="63" t="s">
        <v>479</v>
      </c>
      <c r="L51" s="64" t="s">
        <v>479</v>
      </c>
      <c r="M51" s="64" t="s">
        <v>479</v>
      </c>
      <c r="N51" s="64" t="s">
        <v>479</v>
      </c>
      <c r="O51" s="65" t="s">
        <v>479</v>
      </c>
      <c r="P51" s="48"/>
      <c r="Q51" s="48"/>
      <c r="R51" s="48"/>
      <c r="S51" s="48"/>
      <c r="T51" s="48"/>
      <c r="U51" s="48"/>
    </row>
    <row r="52" spans="1:21" ht="30.75" customHeight="1">
      <c r="A52" s="48"/>
      <c r="B52" s="1187" t="s">
        <v>19</v>
      </c>
      <c r="C52" s="1188"/>
      <c r="D52" s="66"/>
      <c r="E52" s="1189" t="s">
        <v>20</v>
      </c>
      <c r="F52" s="1189"/>
      <c r="G52" s="1189"/>
      <c r="H52" s="1189"/>
      <c r="I52" s="1189"/>
      <c r="J52" s="1190"/>
      <c r="K52" s="63">
        <v>467</v>
      </c>
      <c r="L52" s="64">
        <v>436</v>
      </c>
      <c r="M52" s="64">
        <v>404</v>
      </c>
      <c r="N52" s="64">
        <v>351</v>
      </c>
      <c r="O52" s="65">
        <v>323</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256</v>
      </c>
      <c r="L53" s="69">
        <v>235</v>
      </c>
      <c r="M53" s="69">
        <v>205</v>
      </c>
      <c r="N53" s="69">
        <v>115</v>
      </c>
      <c r="O53" s="70">
        <v>123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5" t="s">
        <v>24</v>
      </c>
      <c r="C41" s="1216"/>
      <c r="D41" s="81"/>
      <c r="E41" s="1217" t="s">
        <v>25</v>
      </c>
      <c r="F41" s="1217"/>
      <c r="G41" s="1217"/>
      <c r="H41" s="1218"/>
      <c r="I41" s="82">
        <v>3049</v>
      </c>
      <c r="J41" s="83">
        <v>2946</v>
      </c>
      <c r="K41" s="83">
        <v>2840</v>
      </c>
      <c r="L41" s="83">
        <v>2812</v>
      </c>
      <c r="M41" s="84">
        <v>2822</v>
      </c>
    </row>
    <row r="42" spans="2:13" ht="27.75" customHeight="1">
      <c r="B42" s="1205"/>
      <c r="C42" s="1206"/>
      <c r="D42" s="85"/>
      <c r="E42" s="1209" t="s">
        <v>26</v>
      </c>
      <c r="F42" s="1209"/>
      <c r="G42" s="1209"/>
      <c r="H42" s="1210"/>
      <c r="I42" s="86">
        <v>104</v>
      </c>
      <c r="J42" s="87">
        <v>87</v>
      </c>
      <c r="K42" s="87">
        <v>71</v>
      </c>
      <c r="L42" s="87">
        <v>55</v>
      </c>
      <c r="M42" s="88">
        <v>40</v>
      </c>
    </row>
    <row r="43" spans="2:13" ht="27.75" customHeight="1">
      <c r="B43" s="1205"/>
      <c r="C43" s="1206"/>
      <c r="D43" s="85"/>
      <c r="E43" s="1209" t="s">
        <v>27</v>
      </c>
      <c r="F43" s="1209"/>
      <c r="G43" s="1209"/>
      <c r="H43" s="1210"/>
      <c r="I43" s="86">
        <v>1886</v>
      </c>
      <c r="J43" s="87">
        <v>1820</v>
      </c>
      <c r="K43" s="87">
        <v>1711</v>
      </c>
      <c r="L43" s="87">
        <v>1737</v>
      </c>
      <c r="M43" s="88">
        <v>1676</v>
      </c>
    </row>
    <row r="44" spans="2:13" ht="27.75" customHeight="1">
      <c r="B44" s="1205"/>
      <c r="C44" s="1206"/>
      <c r="D44" s="85"/>
      <c r="E44" s="1209" t="s">
        <v>28</v>
      </c>
      <c r="F44" s="1209"/>
      <c r="G44" s="1209"/>
      <c r="H44" s="1210"/>
      <c r="I44" s="86">
        <v>352</v>
      </c>
      <c r="J44" s="87">
        <v>331</v>
      </c>
      <c r="K44" s="87">
        <v>351</v>
      </c>
      <c r="L44" s="87">
        <v>292</v>
      </c>
      <c r="M44" s="88">
        <v>232</v>
      </c>
    </row>
    <row r="45" spans="2:13" ht="27.75" customHeight="1">
      <c r="B45" s="1205"/>
      <c r="C45" s="1206"/>
      <c r="D45" s="85"/>
      <c r="E45" s="1209" t="s">
        <v>29</v>
      </c>
      <c r="F45" s="1209"/>
      <c r="G45" s="1209"/>
      <c r="H45" s="1210"/>
      <c r="I45" s="86">
        <v>747</v>
      </c>
      <c r="J45" s="87">
        <v>525</v>
      </c>
      <c r="K45" s="87">
        <v>459</v>
      </c>
      <c r="L45" s="87">
        <v>412</v>
      </c>
      <c r="M45" s="88">
        <v>541</v>
      </c>
    </row>
    <row r="46" spans="2:13" ht="27.75" customHeight="1">
      <c r="B46" s="1205"/>
      <c r="C46" s="1206"/>
      <c r="D46" s="89"/>
      <c r="E46" s="1209" t="s">
        <v>30</v>
      </c>
      <c r="F46" s="1209"/>
      <c r="G46" s="1209"/>
      <c r="H46" s="1210"/>
      <c r="I46" s="86" t="s">
        <v>479</v>
      </c>
      <c r="J46" s="87" t="s">
        <v>479</v>
      </c>
      <c r="K46" s="87" t="s">
        <v>479</v>
      </c>
      <c r="L46" s="87" t="s">
        <v>479</v>
      </c>
      <c r="M46" s="88" t="s">
        <v>479</v>
      </c>
    </row>
    <row r="47" spans="2:13" ht="27.75" customHeight="1">
      <c r="B47" s="1205"/>
      <c r="C47" s="1206"/>
      <c r="D47" s="90"/>
      <c r="E47" s="1219" t="s">
        <v>31</v>
      </c>
      <c r="F47" s="1220"/>
      <c r="G47" s="1220"/>
      <c r="H47" s="1221"/>
      <c r="I47" s="86" t="s">
        <v>479</v>
      </c>
      <c r="J47" s="87" t="s">
        <v>479</v>
      </c>
      <c r="K47" s="87" t="s">
        <v>479</v>
      </c>
      <c r="L47" s="87" t="s">
        <v>479</v>
      </c>
      <c r="M47" s="88" t="s">
        <v>479</v>
      </c>
    </row>
    <row r="48" spans="2:13" ht="27.75" customHeight="1">
      <c r="B48" s="1205"/>
      <c r="C48" s="1206"/>
      <c r="D48" s="85"/>
      <c r="E48" s="1209" t="s">
        <v>32</v>
      </c>
      <c r="F48" s="1209"/>
      <c r="G48" s="1209"/>
      <c r="H48" s="1210"/>
      <c r="I48" s="86" t="s">
        <v>479</v>
      </c>
      <c r="J48" s="87" t="s">
        <v>479</v>
      </c>
      <c r="K48" s="87" t="s">
        <v>479</v>
      </c>
      <c r="L48" s="87" t="s">
        <v>479</v>
      </c>
      <c r="M48" s="88" t="s">
        <v>479</v>
      </c>
    </row>
    <row r="49" spans="2:13" ht="27.75" customHeight="1">
      <c r="B49" s="1207"/>
      <c r="C49" s="1208"/>
      <c r="D49" s="85"/>
      <c r="E49" s="1209" t="s">
        <v>33</v>
      </c>
      <c r="F49" s="1209"/>
      <c r="G49" s="1209"/>
      <c r="H49" s="1210"/>
      <c r="I49" s="86" t="s">
        <v>479</v>
      </c>
      <c r="J49" s="87" t="s">
        <v>479</v>
      </c>
      <c r="K49" s="87" t="s">
        <v>479</v>
      </c>
      <c r="L49" s="87" t="s">
        <v>479</v>
      </c>
      <c r="M49" s="88" t="s">
        <v>479</v>
      </c>
    </row>
    <row r="50" spans="2:13" ht="27.75" customHeight="1">
      <c r="B50" s="1203" t="s">
        <v>34</v>
      </c>
      <c r="C50" s="1204"/>
      <c r="D50" s="91"/>
      <c r="E50" s="1209" t="s">
        <v>35</v>
      </c>
      <c r="F50" s="1209"/>
      <c r="G50" s="1209"/>
      <c r="H50" s="1210"/>
      <c r="I50" s="86">
        <v>2083</v>
      </c>
      <c r="J50" s="87">
        <v>1871</v>
      </c>
      <c r="K50" s="87">
        <v>1287</v>
      </c>
      <c r="L50" s="87">
        <v>1532</v>
      </c>
      <c r="M50" s="88">
        <v>1465</v>
      </c>
    </row>
    <row r="51" spans="2:13" ht="27.75" customHeight="1">
      <c r="B51" s="1205"/>
      <c r="C51" s="1206"/>
      <c r="D51" s="85"/>
      <c r="E51" s="1209" t="s">
        <v>36</v>
      </c>
      <c r="F51" s="1209"/>
      <c r="G51" s="1209"/>
      <c r="H51" s="1210"/>
      <c r="I51" s="86">
        <v>272</v>
      </c>
      <c r="J51" s="87">
        <v>248</v>
      </c>
      <c r="K51" s="87">
        <v>206</v>
      </c>
      <c r="L51" s="87">
        <v>177</v>
      </c>
      <c r="M51" s="88">
        <v>161</v>
      </c>
    </row>
    <row r="52" spans="2:13" ht="27.75" customHeight="1">
      <c r="B52" s="1207"/>
      <c r="C52" s="1208"/>
      <c r="D52" s="85"/>
      <c r="E52" s="1209" t="s">
        <v>37</v>
      </c>
      <c r="F52" s="1209"/>
      <c r="G52" s="1209"/>
      <c r="H52" s="1210"/>
      <c r="I52" s="86">
        <v>3216</v>
      </c>
      <c r="J52" s="87">
        <v>2977</v>
      </c>
      <c r="K52" s="87">
        <v>2959</v>
      </c>
      <c r="L52" s="87">
        <v>3129</v>
      </c>
      <c r="M52" s="88">
        <v>3149</v>
      </c>
    </row>
    <row r="53" spans="2:13" ht="27.75" customHeight="1" thickBot="1">
      <c r="B53" s="1211" t="s">
        <v>21</v>
      </c>
      <c r="C53" s="1212"/>
      <c r="D53" s="92"/>
      <c r="E53" s="1213" t="s">
        <v>38</v>
      </c>
      <c r="F53" s="1213"/>
      <c r="G53" s="1213"/>
      <c r="H53" s="1214"/>
      <c r="I53" s="93">
        <v>567</v>
      </c>
      <c r="J53" s="94">
        <v>612</v>
      </c>
      <c r="K53" s="94">
        <v>978</v>
      </c>
      <c r="L53" s="94">
        <v>470</v>
      </c>
      <c r="M53" s="95">
        <v>535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555</v>
      </c>
      <c r="C41" s="248"/>
      <c r="D41" s="248"/>
      <c r="E41" s="248"/>
      <c r="F41" s="248"/>
      <c r="G41" s="248"/>
      <c r="H41" s="248"/>
      <c r="I41" s="248"/>
      <c r="J41" s="248"/>
      <c r="K41" s="248"/>
      <c r="L41" s="248"/>
      <c r="M41" s="248"/>
      <c r="N41" s="248"/>
      <c r="O41" s="248"/>
      <c r="P41" s="249"/>
    </row>
    <row r="42" spans="2:17">
      <c r="B42" s="250"/>
      <c r="C42" s="246"/>
      <c r="D42" s="246"/>
      <c r="E42" s="246"/>
      <c r="F42" s="246"/>
      <c r="G42" s="353" t="s">
        <v>556</v>
      </c>
      <c r="I42" s="354"/>
      <c r="J42" s="354"/>
      <c r="K42" s="354"/>
      <c r="L42" s="246"/>
      <c r="M42" s="246"/>
      <c r="N42" s="246"/>
      <c r="O42" s="246"/>
    </row>
    <row r="43" spans="2:17">
      <c r="B43" s="250"/>
      <c r="C43" s="246"/>
      <c r="D43" s="246"/>
      <c r="E43" s="246"/>
      <c r="F43" s="246"/>
      <c r="G43" s="1222" t="s">
        <v>564</v>
      </c>
      <c r="H43" s="1223"/>
      <c r="I43" s="1223"/>
      <c r="J43" s="1223"/>
      <c r="K43" s="1223"/>
      <c r="L43" s="1223"/>
      <c r="M43" s="1223"/>
      <c r="N43" s="1223"/>
      <c r="O43" s="1224"/>
    </row>
    <row r="44" spans="2:17">
      <c r="B44" s="250"/>
      <c r="C44" s="246"/>
      <c r="D44" s="246"/>
      <c r="E44" s="246"/>
      <c r="F44" s="246"/>
      <c r="G44" s="1225"/>
      <c r="H44" s="1226"/>
      <c r="I44" s="1226"/>
      <c r="J44" s="1226"/>
      <c r="K44" s="1226"/>
      <c r="L44" s="1226"/>
      <c r="M44" s="1226"/>
      <c r="N44" s="1226"/>
      <c r="O44" s="1227"/>
    </row>
    <row r="45" spans="2:17">
      <c r="B45" s="250"/>
      <c r="C45" s="246"/>
      <c r="D45" s="246"/>
      <c r="E45" s="246"/>
      <c r="F45" s="246"/>
      <c r="G45" s="1225"/>
      <c r="H45" s="1226"/>
      <c r="I45" s="1226"/>
      <c r="J45" s="1226"/>
      <c r="K45" s="1226"/>
      <c r="L45" s="1226"/>
      <c r="M45" s="1226"/>
      <c r="N45" s="1226"/>
      <c r="O45" s="1227"/>
    </row>
    <row r="46" spans="2:17">
      <c r="B46" s="250"/>
      <c r="C46" s="246"/>
      <c r="D46" s="246"/>
      <c r="E46" s="246"/>
      <c r="F46" s="246"/>
      <c r="G46" s="1225"/>
      <c r="H46" s="1226"/>
      <c r="I46" s="1226"/>
      <c r="J46" s="1226"/>
      <c r="K46" s="1226"/>
      <c r="L46" s="1226"/>
      <c r="M46" s="1226"/>
      <c r="N46" s="1226"/>
      <c r="O46" s="1227"/>
    </row>
    <row r="47" spans="2:17">
      <c r="B47" s="250"/>
      <c r="C47" s="246"/>
      <c r="D47" s="246"/>
      <c r="E47" s="246"/>
      <c r="F47" s="246"/>
      <c r="G47" s="1228"/>
      <c r="H47" s="1229"/>
      <c r="I47" s="1229"/>
      <c r="J47" s="1229"/>
      <c r="K47" s="1229"/>
      <c r="L47" s="1229"/>
      <c r="M47" s="1229"/>
      <c r="N47" s="1229"/>
      <c r="O47" s="1230"/>
    </row>
    <row r="48" spans="2:17">
      <c r="B48" s="250"/>
      <c r="C48" s="246"/>
      <c r="D48" s="246"/>
      <c r="E48" s="246"/>
      <c r="F48" s="246"/>
      <c r="G48" s="246"/>
      <c r="H48" s="355"/>
      <c r="I48" s="355"/>
      <c r="J48" s="355"/>
    </row>
    <row r="49" spans="1:17">
      <c r="B49" s="250"/>
      <c r="C49" s="246"/>
      <c r="D49" s="246"/>
      <c r="E49" s="246"/>
      <c r="F49" s="246"/>
      <c r="G49" s="245" t="s">
        <v>557</v>
      </c>
    </row>
    <row r="50" spans="1:17">
      <c r="B50" s="250"/>
      <c r="C50" s="246"/>
      <c r="D50" s="246"/>
      <c r="E50" s="246"/>
      <c r="F50" s="246"/>
      <c r="G50" s="1231"/>
      <c r="H50" s="1232"/>
      <c r="I50" s="1232"/>
      <c r="J50" s="1233"/>
      <c r="K50" s="356" t="s">
        <v>519</v>
      </c>
      <c r="L50" s="356" t="s">
        <v>520</v>
      </c>
      <c r="M50" s="356" t="s">
        <v>521</v>
      </c>
      <c r="N50" s="356" t="s">
        <v>522</v>
      </c>
      <c r="O50" s="356" t="s">
        <v>523</v>
      </c>
    </row>
    <row r="51" spans="1:17">
      <c r="B51" s="250"/>
      <c r="C51" s="246"/>
      <c r="D51" s="246"/>
      <c r="E51" s="246"/>
      <c r="F51" s="246"/>
      <c r="G51" s="1234" t="s">
        <v>558</v>
      </c>
      <c r="H51" s="1235"/>
      <c r="I51" s="1240" t="s">
        <v>559</v>
      </c>
      <c r="J51" s="1240"/>
      <c r="K51" s="1242"/>
      <c r="L51" s="1242"/>
      <c r="M51" s="1242"/>
      <c r="N51" s="1243">
        <v>23.6</v>
      </c>
      <c r="O51" s="1242"/>
    </row>
    <row r="52" spans="1:17">
      <c r="B52" s="250"/>
      <c r="C52" s="246"/>
      <c r="D52" s="246"/>
      <c r="E52" s="246"/>
      <c r="F52" s="246"/>
      <c r="G52" s="1236"/>
      <c r="H52" s="1237"/>
      <c r="I52" s="1241"/>
      <c r="J52" s="1241"/>
      <c r="K52" s="1243"/>
      <c r="L52" s="1243"/>
      <c r="M52" s="1243"/>
      <c r="N52" s="1243"/>
      <c r="O52" s="1243"/>
    </row>
    <row r="53" spans="1:17">
      <c r="A53" s="357"/>
      <c r="B53" s="250"/>
      <c r="C53" s="246"/>
      <c r="D53" s="246"/>
      <c r="E53" s="246"/>
      <c r="F53" s="246"/>
      <c r="G53" s="1236"/>
      <c r="H53" s="1237"/>
      <c r="I53" s="1244" t="s">
        <v>565</v>
      </c>
      <c r="J53" s="1244"/>
      <c r="K53" s="1251"/>
      <c r="L53" s="1251"/>
      <c r="M53" s="1251"/>
      <c r="N53" s="1253">
        <v>55.1</v>
      </c>
      <c r="O53" s="1251"/>
    </row>
    <row r="54" spans="1:17">
      <c r="A54" s="357"/>
      <c r="B54" s="250"/>
      <c r="C54" s="246"/>
      <c r="D54" s="246"/>
      <c r="E54" s="246"/>
      <c r="F54" s="246"/>
      <c r="G54" s="1238"/>
      <c r="H54" s="1239"/>
      <c r="I54" s="1244"/>
      <c r="J54" s="1244"/>
      <c r="K54" s="1252"/>
      <c r="L54" s="1252"/>
      <c r="M54" s="1252"/>
      <c r="N54" s="1252"/>
      <c r="O54" s="1252"/>
    </row>
    <row r="55" spans="1:17">
      <c r="A55" s="357"/>
      <c r="B55" s="250"/>
      <c r="C55" s="246"/>
      <c r="D55" s="246"/>
      <c r="E55" s="246"/>
      <c r="F55" s="246"/>
      <c r="G55" s="1245" t="s">
        <v>560</v>
      </c>
      <c r="H55" s="1246"/>
      <c r="I55" s="1244" t="s">
        <v>559</v>
      </c>
      <c r="J55" s="1244"/>
      <c r="K55" s="1242"/>
      <c r="L55" s="1242"/>
      <c r="M55" s="1242"/>
      <c r="N55" s="1243">
        <v>0</v>
      </c>
      <c r="O55" s="1242"/>
    </row>
    <row r="56" spans="1:17">
      <c r="A56" s="357"/>
      <c r="B56" s="250"/>
      <c r="C56" s="246"/>
      <c r="D56" s="246"/>
      <c r="E56" s="246"/>
      <c r="F56" s="246"/>
      <c r="G56" s="1247"/>
      <c r="H56" s="1248"/>
      <c r="I56" s="1244"/>
      <c r="J56" s="1244"/>
      <c r="K56" s="1243"/>
      <c r="L56" s="1243"/>
      <c r="M56" s="1243"/>
      <c r="N56" s="1243"/>
      <c r="O56" s="1243"/>
    </row>
    <row r="57" spans="1:17" s="357" customFormat="1">
      <c r="B57" s="358"/>
      <c r="C57" s="354"/>
      <c r="D57" s="354"/>
      <c r="E57" s="354"/>
      <c r="F57" s="354"/>
      <c r="G57" s="1247"/>
      <c r="H57" s="1248"/>
      <c r="I57" s="1254" t="s">
        <v>565</v>
      </c>
      <c r="J57" s="1254"/>
      <c r="K57" s="1251"/>
      <c r="L57" s="1251"/>
      <c r="M57" s="1251"/>
      <c r="N57" s="1253">
        <v>54.2</v>
      </c>
      <c r="O57" s="1251"/>
      <c r="P57" s="359"/>
      <c r="Q57" s="358"/>
    </row>
    <row r="58" spans="1:17" s="357" customFormat="1">
      <c r="A58" s="245"/>
      <c r="B58" s="358"/>
      <c r="C58" s="354"/>
      <c r="D58" s="354"/>
      <c r="E58" s="354"/>
      <c r="F58" s="354"/>
      <c r="G58" s="1249"/>
      <c r="H58" s="1250"/>
      <c r="I58" s="1254"/>
      <c r="J58" s="1254"/>
      <c r="K58" s="1252"/>
      <c r="L58" s="1252"/>
      <c r="M58" s="1252"/>
      <c r="N58" s="1252"/>
      <c r="O58" s="1252"/>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556</v>
      </c>
      <c r="I64" s="354"/>
      <c r="J64" s="354"/>
      <c r="K64" s="354"/>
      <c r="L64" s="246"/>
      <c r="M64" s="246"/>
      <c r="N64" s="246"/>
      <c r="O64" s="246"/>
    </row>
    <row r="65" spans="2:30">
      <c r="B65" s="250"/>
      <c r="C65" s="246"/>
      <c r="D65" s="246"/>
      <c r="E65" s="246"/>
      <c r="F65" s="246"/>
      <c r="G65" s="1222" t="s">
        <v>566</v>
      </c>
      <c r="H65" s="1223"/>
      <c r="I65" s="1223"/>
      <c r="J65" s="1223"/>
      <c r="K65" s="1223"/>
      <c r="L65" s="1223"/>
      <c r="M65" s="1223"/>
      <c r="N65" s="1223"/>
      <c r="O65" s="1224"/>
    </row>
    <row r="66" spans="2:30">
      <c r="B66" s="250"/>
      <c r="C66" s="246"/>
      <c r="D66" s="246"/>
      <c r="E66" s="246"/>
      <c r="F66" s="246"/>
      <c r="G66" s="1225"/>
      <c r="H66" s="1226"/>
      <c r="I66" s="1226"/>
      <c r="J66" s="1226"/>
      <c r="K66" s="1226"/>
      <c r="L66" s="1226"/>
      <c r="M66" s="1226"/>
      <c r="N66" s="1226"/>
      <c r="O66" s="1227"/>
    </row>
    <row r="67" spans="2:30">
      <c r="B67" s="250"/>
      <c r="C67" s="246"/>
      <c r="D67" s="246"/>
      <c r="E67" s="246"/>
      <c r="F67" s="246"/>
      <c r="G67" s="1225"/>
      <c r="H67" s="1226"/>
      <c r="I67" s="1226"/>
      <c r="J67" s="1226"/>
      <c r="K67" s="1226"/>
      <c r="L67" s="1226"/>
      <c r="M67" s="1226"/>
      <c r="N67" s="1226"/>
      <c r="O67" s="1227"/>
    </row>
    <row r="68" spans="2:30">
      <c r="B68" s="250"/>
      <c r="C68" s="246"/>
      <c r="D68" s="246"/>
      <c r="E68" s="246"/>
      <c r="F68" s="246"/>
      <c r="G68" s="1225"/>
      <c r="H68" s="1226"/>
      <c r="I68" s="1226"/>
      <c r="J68" s="1226"/>
      <c r="K68" s="1226"/>
      <c r="L68" s="1226"/>
      <c r="M68" s="1226"/>
      <c r="N68" s="1226"/>
      <c r="O68" s="1227"/>
    </row>
    <row r="69" spans="2:30">
      <c r="B69" s="250"/>
      <c r="C69" s="246"/>
      <c r="D69" s="246"/>
      <c r="E69" s="246"/>
      <c r="F69" s="246"/>
      <c r="G69" s="1228"/>
      <c r="H69" s="1229"/>
      <c r="I69" s="1229"/>
      <c r="J69" s="1229"/>
      <c r="K69" s="1229"/>
      <c r="L69" s="1229"/>
      <c r="M69" s="1229"/>
      <c r="N69" s="1229"/>
      <c r="O69" s="1230"/>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562</v>
      </c>
      <c r="I71" s="370"/>
      <c r="J71" s="366"/>
      <c r="K71" s="366"/>
      <c r="L71" s="367"/>
      <c r="M71" s="366"/>
      <c r="N71" s="367"/>
      <c r="O71" s="368"/>
    </row>
    <row r="72" spans="2:30">
      <c r="B72" s="250"/>
      <c r="C72" s="246"/>
      <c r="D72" s="246"/>
      <c r="E72" s="246"/>
      <c r="F72" s="246"/>
      <c r="G72" s="1231"/>
      <c r="H72" s="1232"/>
      <c r="I72" s="1232"/>
      <c r="J72" s="1233"/>
      <c r="K72" s="356" t="s">
        <v>519</v>
      </c>
      <c r="L72" s="356" t="s">
        <v>520</v>
      </c>
      <c r="M72" s="356" t="s">
        <v>521</v>
      </c>
      <c r="N72" s="356" t="s">
        <v>522</v>
      </c>
      <c r="O72" s="356" t="s">
        <v>523</v>
      </c>
    </row>
    <row r="73" spans="2:30">
      <c r="B73" s="250"/>
      <c r="C73" s="246"/>
      <c r="D73" s="246"/>
      <c r="E73" s="246"/>
      <c r="F73" s="246"/>
      <c r="G73" s="1234" t="s">
        <v>558</v>
      </c>
      <c r="H73" s="1235"/>
      <c r="I73" s="1240" t="s">
        <v>559</v>
      </c>
      <c r="J73" s="1240"/>
      <c r="K73" s="1255">
        <v>28.3</v>
      </c>
      <c r="L73" s="1255">
        <v>31.2</v>
      </c>
      <c r="M73" s="1243">
        <v>51.6</v>
      </c>
      <c r="N73" s="1243">
        <v>23.6</v>
      </c>
      <c r="O73" s="1243">
        <v>27.6</v>
      </c>
      <c r="S73" s="245">
        <v>9.9</v>
      </c>
    </row>
    <row r="74" spans="2:30">
      <c r="B74" s="250"/>
      <c r="C74" s="246"/>
      <c r="D74" s="246"/>
      <c r="E74" s="246"/>
      <c r="F74" s="246"/>
      <c r="G74" s="1236"/>
      <c r="H74" s="1237"/>
      <c r="I74" s="1241"/>
      <c r="J74" s="1241"/>
      <c r="K74" s="1255"/>
      <c r="L74" s="1255"/>
      <c r="M74" s="1243"/>
      <c r="N74" s="1243"/>
      <c r="O74" s="1243"/>
    </row>
    <row r="75" spans="2:30">
      <c r="B75" s="250"/>
      <c r="C75" s="246"/>
      <c r="D75" s="246"/>
      <c r="E75" s="246"/>
      <c r="F75" s="246"/>
      <c r="G75" s="1236"/>
      <c r="H75" s="1237"/>
      <c r="I75" s="1244" t="s">
        <v>563</v>
      </c>
      <c r="J75" s="1244"/>
      <c r="K75" s="1253">
        <v>13.6</v>
      </c>
      <c r="L75" s="1253">
        <v>12.7</v>
      </c>
      <c r="M75" s="1253">
        <v>11.8</v>
      </c>
      <c r="N75" s="1253">
        <v>9.5</v>
      </c>
      <c r="O75" s="1253">
        <v>7.6</v>
      </c>
      <c r="U75" s="245">
        <v>81.2</v>
      </c>
      <c r="W75" s="245">
        <v>87.2</v>
      </c>
      <c r="Y75" s="245">
        <v>99.8</v>
      </c>
      <c r="AA75" s="245">
        <v>109.5</v>
      </c>
      <c r="AC75" s="245">
        <v>115.2</v>
      </c>
    </row>
    <row r="76" spans="2:30">
      <c r="B76" s="250"/>
      <c r="C76" s="246"/>
      <c r="D76" s="246"/>
      <c r="E76" s="246"/>
      <c r="F76" s="246"/>
      <c r="G76" s="1238"/>
      <c r="H76" s="1239"/>
      <c r="I76" s="1244"/>
      <c r="J76" s="1244"/>
      <c r="K76" s="1252"/>
      <c r="L76" s="1252"/>
      <c r="M76" s="1252"/>
      <c r="N76" s="1252"/>
      <c r="O76" s="1252"/>
    </row>
    <row r="77" spans="2:30">
      <c r="B77" s="250"/>
      <c r="C77" s="246"/>
      <c r="D77" s="246"/>
      <c r="E77" s="246"/>
      <c r="F77" s="246"/>
      <c r="G77" s="1245" t="s">
        <v>560</v>
      </c>
      <c r="H77" s="1246"/>
      <c r="I77" s="1244" t="s">
        <v>559</v>
      </c>
      <c r="J77" s="1244"/>
      <c r="K77" s="1255">
        <v>0</v>
      </c>
      <c r="L77" s="1255">
        <v>0</v>
      </c>
      <c r="M77" s="1243">
        <v>0</v>
      </c>
      <c r="N77" s="1243">
        <v>0</v>
      </c>
      <c r="O77" s="1243">
        <v>0</v>
      </c>
      <c r="R77" s="245">
        <v>12.3</v>
      </c>
      <c r="T77" s="245">
        <v>11.1</v>
      </c>
    </row>
    <row r="78" spans="2:30">
      <c r="B78" s="250"/>
      <c r="C78" s="246"/>
      <c r="D78" s="246"/>
      <c r="E78" s="246"/>
      <c r="F78" s="246"/>
      <c r="G78" s="1247"/>
      <c r="H78" s="1248"/>
      <c r="I78" s="1244"/>
      <c r="J78" s="1244"/>
      <c r="K78" s="1255"/>
      <c r="L78" s="1255"/>
      <c r="M78" s="1243"/>
      <c r="N78" s="1243"/>
      <c r="O78" s="1243"/>
    </row>
    <row r="79" spans="2:30">
      <c r="B79" s="250"/>
      <c r="C79" s="246"/>
      <c r="D79" s="246"/>
      <c r="E79" s="246"/>
      <c r="F79" s="246"/>
      <c r="G79" s="1247"/>
      <c r="H79" s="1248"/>
      <c r="I79" s="1256" t="s">
        <v>563</v>
      </c>
      <c r="J79" s="1254"/>
      <c r="K79" s="1257">
        <v>10.1</v>
      </c>
      <c r="L79" s="1257">
        <v>9.1999999999999993</v>
      </c>
      <c r="M79" s="1257">
        <v>8.1999999999999993</v>
      </c>
      <c r="N79" s="1257">
        <v>7.8</v>
      </c>
      <c r="O79" s="1257">
        <v>7.4</v>
      </c>
      <c r="V79" s="245">
        <v>53.5</v>
      </c>
      <c r="X79" s="245">
        <v>48.2</v>
      </c>
      <c r="Z79" s="245">
        <v>34.200000000000003</v>
      </c>
      <c r="AB79" s="245">
        <v>30.3</v>
      </c>
      <c r="AD79" s="245">
        <v>28.9</v>
      </c>
    </row>
    <row r="80" spans="2:30">
      <c r="B80" s="250"/>
      <c r="C80" s="246"/>
      <c r="D80" s="246"/>
      <c r="E80" s="246"/>
      <c r="F80" s="246"/>
      <c r="G80" s="1249"/>
      <c r="H80" s="1250"/>
      <c r="I80" s="1254"/>
      <c r="J80" s="1254"/>
      <c r="K80" s="1257"/>
      <c r="L80" s="1257"/>
      <c r="M80" s="1257"/>
      <c r="N80" s="1257"/>
      <c r="O80" s="1257"/>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pageMargins left="0" right="0" top="0.55118110236220474"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pageMargins left="0" right="0" top="0.55118110236220474"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85207</v>
      </c>
      <c r="E3" s="118"/>
      <c r="F3" s="119">
        <v>228305</v>
      </c>
      <c r="G3" s="120"/>
      <c r="H3" s="121"/>
    </row>
    <row r="4" spans="1:8">
      <c r="A4" s="122"/>
      <c r="B4" s="123"/>
      <c r="C4" s="124"/>
      <c r="D4" s="125">
        <v>55896</v>
      </c>
      <c r="E4" s="126"/>
      <c r="F4" s="127">
        <v>86611</v>
      </c>
      <c r="G4" s="128"/>
      <c r="H4" s="129"/>
    </row>
    <row r="5" spans="1:8">
      <c r="A5" s="110" t="s">
        <v>513</v>
      </c>
      <c r="B5" s="115"/>
      <c r="C5" s="116"/>
      <c r="D5" s="117">
        <v>191675</v>
      </c>
      <c r="E5" s="118"/>
      <c r="F5" s="119">
        <v>316331</v>
      </c>
      <c r="G5" s="120"/>
      <c r="H5" s="121"/>
    </row>
    <row r="6" spans="1:8">
      <c r="A6" s="122"/>
      <c r="B6" s="123"/>
      <c r="C6" s="124"/>
      <c r="D6" s="125">
        <v>145991</v>
      </c>
      <c r="E6" s="126"/>
      <c r="F6" s="127">
        <v>106387</v>
      </c>
      <c r="G6" s="128"/>
      <c r="H6" s="129"/>
    </row>
    <row r="7" spans="1:8">
      <c r="A7" s="110" t="s">
        <v>514</v>
      </c>
      <c r="B7" s="115"/>
      <c r="C7" s="116"/>
      <c r="D7" s="117">
        <v>283731</v>
      </c>
      <c r="E7" s="118"/>
      <c r="F7" s="119">
        <v>333013</v>
      </c>
      <c r="G7" s="120"/>
      <c r="H7" s="121"/>
    </row>
    <row r="8" spans="1:8">
      <c r="A8" s="122"/>
      <c r="B8" s="123"/>
      <c r="C8" s="124"/>
      <c r="D8" s="125">
        <v>237130</v>
      </c>
      <c r="E8" s="126"/>
      <c r="F8" s="127">
        <v>126732</v>
      </c>
      <c r="G8" s="128"/>
      <c r="H8" s="129"/>
    </row>
    <row r="9" spans="1:8">
      <c r="A9" s="110" t="s">
        <v>515</v>
      </c>
      <c r="B9" s="115"/>
      <c r="C9" s="116"/>
      <c r="D9" s="117">
        <v>164659</v>
      </c>
      <c r="E9" s="118"/>
      <c r="F9" s="119">
        <v>280458</v>
      </c>
      <c r="G9" s="120"/>
      <c r="H9" s="121"/>
    </row>
    <row r="10" spans="1:8">
      <c r="A10" s="122"/>
      <c r="B10" s="123"/>
      <c r="C10" s="124"/>
      <c r="D10" s="125">
        <v>117527</v>
      </c>
      <c r="E10" s="126"/>
      <c r="F10" s="127">
        <v>127286</v>
      </c>
      <c r="G10" s="128"/>
      <c r="H10" s="129"/>
    </row>
    <row r="11" spans="1:8">
      <c r="A11" s="110" t="s">
        <v>516</v>
      </c>
      <c r="B11" s="115"/>
      <c r="C11" s="116"/>
      <c r="D11" s="117">
        <v>144809</v>
      </c>
      <c r="E11" s="118"/>
      <c r="F11" s="119">
        <v>291945</v>
      </c>
      <c r="G11" s="120"/>
      <c r="H11" s="121"/>
    </row>
    <row r="12" spans="1:8">
      <c r="A12" s="122"/>
      <c r="B12" s="123"/>
      <c r="C12" s="130"/>
      <c r="D12" s="125">
        <v>93530</v>
      </c>
      <c r="E12" s="126"/>
      <c r="F12" s="127">
        <v>127651</v>
      </c>
      <c r="G12" s="128"/>
      <c r="H12" s="129"/>
    </row>
    <row r="13" spans="1:8">
      <c r="A13" s="110"/>
      <c r="B13" s="115"/>
      <c r="C13" s="131"/>
      <c r="D13" s="132">
        <v>174016</v>
      </c>
      <c r="E13" s="133"/>
      <c r="F13" s="134">
        <v>290010</v>
      </c>
      <c r="G13" s="135"/>
      <c r="H13" s="121"/>
    </row>
    <row r="14" spans="1:8">
      <c r="A14" s="122"/>
      <c r="B14" s="123"/>
      <c r="C14" s="124"/>
      <c r="D14" s="125">
        <v>130015</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4.62</v>
      </c>
      <c r="C19" s="136">
        <f>ROUND(VALUE(SUBSTITUTE(実質収支比率等に係る経年分析!G$48,"▲","-")),2)</f>
        <v>5.04</v>
      </c>
      <c r="D19" s="136">
        <f>ROUND(VALUE(SUBSTITUTE(実質収支比率等に係る経年分析!H$48,"▲","-")),2)</f>
        <v>5.65</v>
      </c>
      <c r="E19" s="136">
        <f>ROUND(VALUE(SUBSTITUTE(実質収支比率等に係る経年分析!I$48,"▲","-")),2)</f>
        <v>6.71</v>
      </c>
      <c r="F19" s="136">
        <f>ROUND(VALUE(SUBSTITUTE(実質収支比率等に係る経年分析!J$48,"▲","-")),2)</f>
        <v>7.4</v>
      </c>
    </row>
    <row r="20" spans="1:11">
      <c r="A20" s="136" t="s">
        <v>43</v>
      </c>
      <c r="B20" s="136">
        <f>ROUND(VALUE(SUBSTITUTE(実質収支比率等に係る経年分析!F$47,"▲","-")),2)</f>
        <v>44.47</v>
      </c>
      <c r="C20" s="136">
        <f>ROUND(VALUE(SUBSTITUTE(実質収支比率等に係る経年分析!G$47,"▲","-")),2)</f>
        <v>45.28</v>
      </c>
      <c r="D20" s="136">
        <f>ROUND(VALUE(SUBSTITUTE(実質収支比率等に係る経年分析!H$47,"▲","-")),2)</f>
        <v>31.31</v>
      </c>
      <c r="E20" s="136">
        <f>ROUND(VALUE(SUBSTITUTE(実質収支比率等に係る経年分析!I$47,"▲","-")),2)</f>
        <v>40.64</v>
      </c>
      <c r="F20" s="136">
        <f>ROUND(VALUE(SUBSTITUTE(実質収支比率等に係る経年分析!J$47,"▲","-")),2)</f>
        <v>38.67</v>
      </c>
    </row>
    <row r="21" spans="1:11">
      <c r="A21" s="136" t="s">
        <v>44</v>
      </c>
      <c r="B21" s="136">
        <f>IF(ISNUMBER(VALUE(SUBSTITUTE(実質収支比率等に係る経年分析!F$49,"▲","-"))),ROUND(VALUE(SUBSTITUTE(実質収支比率等に係る経年分析!F$49,"▲","-")),2),NA())</f>
        <v>4.28</v>
      </c>
      <c r="C21" s="136">
        <f>IF(ISNUMBER(VALUE(SUBSTITUTE(実質収支比率等に係る経年分析!G$49,"▲","-"))),ROUND(VALUE(SUBSTITUTE(実質収支比率等に係る経年分析!G$49,"▲","-")),2),NA())</f>
        <v>-0.3</v>
      </c>
      <c r="D21" s="136">
        <f>IF(ISNUMBER(VALUE(SUBSTITUTE(実質収支比率等に係る経年分析!H$49,"▲","-"))),ROUND(VALUE(SUBSTITUTE(実質収支比率等に係る経年分析!H$49,"▲","-")),2),NA())</f>
        <v>-15.39</v>
      </c>
      <c r="E21" s="136">
        <f>IF(ISNUMBER(VALUE(SUBSTITUTE(実質収支比率等に係る経年分析!I$49,"▲","-"))),ROUND(VALUE(SUBSTITUTE(実質収支比率等に係る経年分析!I$49,"▲","-")),2),NA())</f>
        <v>10.87</v>
      </c>
      <c r="F21" s="136">
        <f>IF(ISNUMBER(VALUE(SUBSTITUTE(実質収支比率等に係る経年分析!J$49,"▲","-"))),ROUND(VALUE(SUBSTITUTE(実質収支比率等に係る経年分析!J$49,"▲","-")),2),NA())</f>
        <v>-2.88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特定地域生活排水処理事業特別会計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c r="A33" s="137" t="str">
        <f>IF(連結実質赤字比率に係る赤字・黒字の構成分析!C$37="",NA(),連結実質赤字比率に係る赤字・黒字の構成分析!C$37)</f>
        <v>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0.44</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0.98</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2.4300000000000002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2.4500000000000002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4.6100000000000003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7.39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467</v>
      </c>
      <c r="E42" s="138"/>
      <c r="F42" s="138"/>
      <c r="G42" s="138">
        <f>'実質公債費比率（分子）の構造'!L$52</f>
        <v>436</v>
      </c>
      <c r="H42" s="138"/>
      <c r="I42" s="138"/>
      <c r="J42" s="138">
        <f>'実質公債費比率（分子）の構造'!M$52</f>
        <v>404</v>
      </c>
      <c r="K42" s="138"/>
      <c r="L42" s="138"/>
      <c r="M42" s="138">
        <f>'実質公債費比率（分子）の構造'!N$52</f>
        <v>351</v>
      </c>
      <c r="N42" s="138"/>
      <c r="O42" s="138"/>
      <c r="P42" s="138">
        <f>'実質公債費比率（分子）の構造'!O$52</f>
        <v>323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16</v>
      </c>
      <c r="C44" s="138"/>
      <c r="D44" s="138"/>
      <c r="E44" s="138">
        <f>'実質公債費比率（分子）の構造'!L$50</f>
        <v>16</v>
      </c>
      <c r="F44" s="138"/>
      <c r="G44" s="138"/>
      <c r="H44" s="138">
        <f>'実質公債費比率（分子）の構造'!M$50</f>
        <v>16</v>
      </c>
      <c r="I44" s="138"/>
      <c r="J44" s="138"/>
      <c r="K44" s="138">
        <f>'実質公債費比率（分子）の構造'!N$50</f>
        <v>16</v>
      </c>
      <c r="L44" s="138"/>
      <c r="M44" s="138"/>
      <c r="N44" s="138">
        <f>'実質公債費比率（分子）の構造'!O$50</f>
        <v>16</v>
      </c>
      <c r="O44" s="138"/>
      <c r="P44" s="138"/>
    </row>
    <row r="45" spans="1:16">
      <c r="A45" s="138" t="s">
        <v>54</v>
      </c>
      <c r="B45" s="138">
        <f>'実質公債費比率（分子）の構造'!K$49</f>
        <v>67</v>
      </c>
      <c r="C45" s="138"/>
      <c r="D45" s="138"/>
      <c r="E45" s="138">
        <f>'実質公債費比率（分子）の構造'!L$49</f>
        <v>66</v>
      </c>
      <c r="F45" s="138"/>
      <c r="G45" s="138"/>
      <c r="H45" s="138">
        <f>'実質公債費比率（分子）の構造'!M$49</f>
        <v>60</v>
      </c>
      <c r="I45" s="138"/>
      <c r="J45" s="138"/>
      <c r="K45" s="138">
        <f>'実質公債費比率（分子）の構造'!N$49</f>
        <v>40</v>
      </c>
      <c r="L45" s="138"/>
      <c r="M45" s="138"/>
      <c r="N45" s="138">
        <f>'実質公債費比率（分子）の構造'!O$49</f>
        <v>48</v>
      </c>
      <c r="O45" s="138"/>
      <c r="P45" s="138"/>
    </row>
    <row r="46" spans="1:16">
      <c r="A46" s="138" t="s">
        <v>55</v>
      </c>
      <c r="B46" s="138">
        <f>'実質公債費比率（分子）の構造'!K$48</f>
        <v>157</v>
      </c>
      <c r="C46" s="138"/>
      <c r="D46" s="138"/>
      <c r="E46" s="138">
        <f>'実質公債費比率（分子）の構造'!L$48</f>
        <v>156</v>
      </c>
      <c r="F46" s="138"/>
      <c r="G46" s="138"/>
      <c r="H46" s="138">
        <f>'実質公債費比率（分子）の構造'!M$48</f>
        <v>148</v>
      </c>
      <c r="I46" s="138"/>
      <c r="J46" s="138"/>
      <c r="K46" s="138">
        <f>'実質公債費比率（分子）の構造'!N$48</f>
        <v>89</v>
      </c>
      <c r="L46" s="138"/>
      <c r="M46" s="138"/>
      <c r="N46" s="138">
        <f>'実質公債費比率（分子）の構造'!O$48</f>
        <v>90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483</v>
      </c>
      <c r="C49" s="138"/>
      <c r="D49" s="138"/>
      <c r="E49" s="138">
        <f>'実質公債費比率（分子）の構造'!L$45</f>
        <v>433</v>
      </c>
      <c r="F49" s="138"/>
      <c r="G49" s="138"/>
      <c r="H49" s="138">
        <f>'実質公債費比率（分子）の構造'!M$45</f>
        <v>385</v>
      </c>
      <c r="I49" s="138"/>
      <c r="J49" s="138"/>
      <c r="K49" s="138">
        <f>'実質公債費比率（分子）の構造'!N$45</f>
        <v>321</v>
      </c>
      <c r="L49" s="138"/>
      <c r="M49" s="138"/>
      <c r="N49" s="138">
        <f>'実質公債費比率（分子）の構造'!O$45</f>
        <v>292</v>
      </c>
      <c r="O49" s="138"/>
      <c r="P49" s="138"/>
    </row>
    <row r="50" spans="1:16">
      <c r="A50" s="138" t="s">
        <v>59</v>
      </c>
      <c r="B50" s="138" t="e">
        <f>NA()</f>
        <v>#N/A</v>
      </c>
      <c r="C50" s="138">
        <f>IF(ISNUMBER('実質公債費比率（分子）の構造'!K$53),'実質公債費比率（分子）の構造'!K$53,NA())</f>
        <v>256</v>
      </c>
      <c r="D50" s="138" t="e">
        <f>NA()</f>
        <v>#N/A</v>
      </c>
      <c r="E50" s="138" t="e">
        <f>NA()</f>
        <v>#N/A</v>
      </c>
      <c r="F50" s="138">
        <f>IF(ISNUMBER('実質公債費比率（分子）の構造'!L$53),'実質公債費比率（分子）の構造'!L$53,NA())</f>
        <v>235</v>
      </c>
      <c r="G50" s="138" t="e">
        <f>NA()</f>
        <v>#N/A</v>
      </c>
      <c r="H50" s="138" t="e">
        <f>NA()</f>
        <v>#N/A</v>
      </c>
      <c r="I50" s="138">
        <f>IF(ISNUMBER('実質公債費比率（分子）の構造'!M$53),'実質公債費比率（分子）の構造'!M$53,NA())</f>
        <v>205</v>
      </c>
      <c r="J50" s="138" t="e">
        <f>NA()</f>
        <v>#N/A</v>
      </c>
      <c r="K50" s="138" t="e">
        <f>NA()</f>
        <v>#N/A</v>
      </c>
      <c r="L50" s="138">
        <f>IF(ISNUMBER('実質公債費比率（分子）の構造'!N$53),'実質公債費比率（分子）の構造'!N$53,NA())</f>
        <v>115</v>
      </c>
      <c r="M50" s="138" t="e">
        <f>NA()</f>
        <v>#N/A</v>
      </c>
      <c r="N50" s="138" t="e">
        <f>NA()</f>
        <v>#N/A</v>
      </c>
      <c r="O50" s="138">
        <f>IF(ISNUMBER('実質公債費比率（分子）の構造'!O$53),'実質公債費比率（分子）の構造'!O$53,NA())</f>
        <v>123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3216</v>
      </c>
      <c r="E56" s="137"/>
      <c r="F56" s="137"/>
      <c r="G56" s="137">
        <f>'将来負担比率（分子）の構造'!J$52</f>
        <v>2977</v>
      </c>
      <c r="H56" s="137"/>
      <c r="I56" s="137"/>
      <c r="J56" s="137">
        <f>'将来負担比率（分子）の構造'!K$52</f>
        <v>2959</v>
      </c>
      <c r="K56" s="137"/>
      <c r="L56" s="137"/>
      <c r="M56" s="137">
        <f>'将来負担比率（分子）の構造'!L$52</f>
        <v>3129</v>
      </c>
      <c r="N56" s="137"/>
      <c r="O56" s="137"/>
      <c r="P56" s="137">
        <f>'将来負担比率（分子）の構造'!M$52</f>
        <v>3149</v>
      </c>
    </row>
    <row r="57" spans="1:16">
      <c r="A57" s="137" t="s">
        <v>36</v>
      </c>
      <c r="B57" s="137"/>
      <c r="C57" s="137"/>
      <c r="D57" s="137">
        <f>'将来負担比率（分子）の構造'!I$51</f>
        <v>272</v>
      </c>
      <c r="E57" s="137"/>
      <c r="F57" s="137"/>
      <c r="G57" s="137">
        <f>'将来負担比率（分子）の構造'!J$51</f>
        <v>248</v>
      </c>
      <c r="H57" s="137"/>
      <c r="I57" s="137"/>
      <c r="J57" s="137">
        <f>'将来負担比率（分子）の構造'!K$51</f>
        <v>206</v>
      </c>
      <c r="K57" s="137"/>
      <c r="L57" s="137"/>
      <c r="M57" s="137">
        <f>'将来負担比率（分子）の構造'!L$51</f>
        <v>177</v>
      </c>
      <c r="N57" s="137"/>
      <c r="O57" s="137"/>
      <c r="P57" s="137">
        <f>'将来負担比率（分子）の構造'!M$51</f>
        <v>161</v>
      </c>
    </row>
    <row r="58" spans="1:16">
      <c r="A58" s="137" t="s">
        <v>35</v>
      </c>
      <c r="B58" s="137"/>
      <c r="C58" s="137"/>
      <c r="D58" s="137">
        <f>'将来負担比率（分子）の構造'!I$50</f>
        <v>2083</v>
      </c>
      <c r="E58" s="137"/>
      <c r="F58" s="137"/>
      <c r="G58" s="137">
        <f>'将来負担比率（分子）の構造'!J$50</f>
        <v>1871</v>
      </c>
      <c r="H58" s="137"/>
      <c r="I58" s="137"/>
      <c r="J58" s="137">
        <f>'将来負担比率（分子）の構造'!K$50</f>
        <v>1287</v>
      </c>
      <c r="K58" s="137"/>
      <c r="L58" s="137"/>
      <c r="M58" s="137">
        <f>'将来負担比率（分子）の構造'!L$50</f>
        <v>1532</v>
      </c>
      <c r="N58" s="137"/>
      <c r="O58" s="137"/>
      <c r="P58" s="137">
        <f>'将来負担比率（分子）の構造'!M$50</f>
        <v>1465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747</v>
      </c>
      <c r="C62" s="137"/>
      <c r="D62" s="137"/>
      <c r="E62" s="137">
        <f>'将来負担比率（分子）の構造'!J$45</f>
        <v>525</v>
      </c>
      <c r="F62" s="137"/>
      <c r="G62" s="137"/>
      <c r="H62" s="137">
        <f>'将来負担比率（分子）の構造'!K$45</f>
        <v>459</v>
      </c>
      <c r="I62" s="137"/>
      <c r="J62" s="137"/>
      <c r="K62" s="137">
        <f>'将来負担比率（分子）の構造'!L$45</f>
        <v>412</v>
      </c>
      <c r="L62" s="137"/>
      <c r="M62" s="137"/>
      <c r="N62" s="137">
        <f>'将来負担比率（分子）の構造'!M$45</f>
        <v>541</v>
      </c>
      <c r="O62" s="137"/>
      <c r="P62" s="137"/>
    </row>
    <row r="63" spans="1:16">
      <c r="A63" s="137" t="s">
        <v>28</v>
      </c>
      <c r="B63" s="137">
        <f>'将来負担比率（分子）の構造'!I$44</f>
        <v>352</v>
      </c>
      <c r="C63" s="137"/>
      <c r="D63" s="137"/>
      <c r="E63" s="137">
        <f>'将来負担比率（分子）の構造'!J$44</f>
        <v>331</v>
      </c>
      <c r="F63" s="137"/>
      <c r="G63" s="137"/>
      <c r="H63" s="137">
        <f>'将来負担比率（分子）の構造'!K$44</f>
        <v>351</v>
      </c>
      <c r="I63" s="137"/>
      <c r="J63" s="137"/>
      <c r="K63" s="137">
        <f>'将来負担比率（分子）の構造'!L$44</f>
        <v>292</v>
      </c>
      <c r="L63" s="137"/>
      <c r="M63" s="137"/>
      <c r="N63" s="137">
        <f>'将来負担比率（分子）の構造'!M$44</f>
        <v>232</v>
      </c>
      <c r="O63" s="137"/>
      <c r="P63" s="137"/>
    </row>
    <row r="64" spans="1:16">
      <c r="A64" s="137" t="s">
        <v>27</v>
      </c>
      <c r="B64" s="137">
        <f>'将来負担比率（分子）の構造'!I$43</f>
        <v>1886</v>
      </c>
      <c r="C64" s="137"/>
      <c r="D64" s="137"/>
      <c r="E64" s="137">
        <f>'将来負担比率（分子）の構造'!J$43</f>
        <v>1820</v>
      </c>
      <c r="F64" s="137"/>
      <c r="G64" s="137"/>
      <c r="H64" s="137">
        <f>'将来負担比率（分子）の構造'!K$43</f>
        <v>1711</v>
      </c>
      <c r="I64" s="137"/>
      <c r="J64" s="137"/>
      <c r="K64" s="137">
        <f>'将来負担比率（分子）の構造'!L$43</f>
        <v>1737</v>
      </c>
      <c r="L64" s="137"/>
      <c r="M64" s="137"/>
      <c r="N64" s="137">
        <f>'将来負担比率（分子）の構造'!M$43</f>
        <v>1676</v>
      </c>
      <c r="O64" s="137"/>
      <c r="P64" s="137"/>
    </row>
    <row r="65" spans="1:16">
      <c r="A65" s="137" t="s">
        <v>26</v>
      </c>
      <c r="B65" s="137">
        <f>'将来負担比率（分子）の構造'!I$42</f>
        <v>104</v>
      </c>
      <c r="C65" s="137"/>
      <c r="D65" s="137"/>
      <c r="E65" s="137">
        <f>'将来負担比率（分子）の構造'!J$42</f>
        <v>87</v>
      </c>
      <c r="F65" s="137"/>
      <c r="G65" s="137"/>
      <c r="H65" s="137">
        <f>'将来負担比率（分子）の構造'!K$42</f>
        <v>71</v>
      </c>
      <c r="I65" s="137"/>
      <c r="J65" s="137"/>
      <c r="K65" s="137">
        <f>'将来負担比率（分子）の構造'!L$42</f>
        <v>55</v>
      </c>
      <c r="L65" s="137"/>
      <c r="M65" s="137"/>
      <c r="N65" s="137">
        <f>'将来負担比率（分子）の構造'!M$42</f>
        <v>40</v>
      </c>
      <c r="O65" s="137"/>
      <c r="P65" s="137"/>
    </row>
    <row r="66" spans="1:16">
      <c r="A66" s="137" t="s">
        <v>25</v>
      </c>
      <c r="B66" s="137">
        <f>'将来負担比率（分子）の構造'!I$41</f>
        <v>3049</v>
      </c>
      <c r="C66" s="137"/>
      <c r="D66" s="137"/>
      <c r="E66" s="137">
        <f>'将来負担比率（分子）の構造'!J$41</f>
        <v>2946</v>
      </c>
      <c r="F66" s="137"/>
      <c r="G66" s="137"/>
      <c r="H66" s="137">
        <f>'将来負担比率（分子）の構造'!K$41</f>
        <v>2840</v>
      </c>
      <c r="I66" s="137"/>
      <c r="J66" s="137"/>
      <c r="K66" s="137">
        <f>'将来負担比率（分子）の構造'!L$41</f>
        <v>2812</v>
      </c>
      <c r="L66" s="137"/>
      <c r="M66" s="137"/>
      <c r="N66" s="137">
        <f>'将来負担比率（分子）の構造'!M$41</f>
        <v>2822</v>
      </c>
      <c r="O66" s="137"/>
      <c r="P66" s="137"/>
    </row>
    <row r="67" spans="1:16">
      <c r="A67" s="137" t="s">
        <v>63</v>
      </c>
      <c r="B67" s="137" t="e">
        <f>NA()</f>
        <v>#N/A</v>
      </c>
      <c r="C67" s="137">
        <f>IF(ISNUMBER('将来負担比率（分子）の構造'!I$53), IF('将来負担比率（分子）の構造'!I$53 &lt; 0, 0, '将来負担比率（分子）の構造'!I$53), NA())</f>
        <v>567</v>
      </c>
      <c r="D67" s="137" t="e">
        <f>NA()</f>
        <v>#N/A</v>
      </c>
      <c r="E67" s="137" t="e">
        <f>NA()</f>
        <v>#N/A</v>
      </c>
      <c r="F67" s="137">
        <f>IF(ISNUMBER('将来負担比率（分子）の構造'!J$53), IF('将来負担比率（分子）の構造'!J$53 &lt; 0, 0, '将来負担比率（分子）の構造'!J$53), NA())</f>
        <v>612</v>
      </c>
      <c r="G67" s="137" t="e">
        <f>NA()</f>
        <v>#N/A</v>
      </c>
      <c r="H67" s="137" t="e">
        <f>NA()</f>
        <v>#N/A</v>
      </c>
      <c r="I67" s="137">
        <f>IF(ISNUMBER('将来負担比率（分子）の構造'!K$53), IF('将来負担比率（分子）の構造'!K$53 &lt; 0, 0, '将来負担比率（分子）の構造'!K$53), NA())</f>
        <v>978</v>
      </c>
      <c r="J67" s="137" t="e">
        <f>NA()</f>
        <v>#N/A</v>
      </c>
      <c r="K67" s="137" t="e">
        <f>NA()</f>
        <v>#N/A</v>
      </c>
      <c r="L67" s="137">
        <f>IF(ISNUMBER('将来負担比率（分子）の構造'!L$53), IF('将来負担比率（分子）の構造'!L$53 &lt; 0, 0, '将来負担比率（分子）の構造'!L$53), NA())</f>
        <v>470</v>
      </c>
      <c r="M67" s="137" t="e">
        <f>NA()</f>
        <v>#N/A</v>
      </c>
      <c r="N67" s="137" t="e">
        <f>NA()</f>
        <v>#N/A</v>
      </c>
      <c r="O67" s="137">
        <f>IF(ISNUMBER('将来負担比率（分子）の構造'!M$53), IF('将来負担比率（分子）の構造'!M$53 &lt; 0, 0, '将来負担比率（分子）の構造'!M$53), NA())</f>
        <v>535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425801</v>
      </c>
      <c r="S5" s="671"/>
      <c r="T5" s="671"/>
      <c r="U5" s="671"/>
      <c r="V5" s="671"/>
      <c r="W5" s="671"/>
      <c r="X5" s="671"/>
      <c r="Y5" s="718"/>
      <c r="Z5" s="731">
        <v>10.5</v>
      </c>
      <c r="AA5" s="731"/>
      <c r="AB5" s="731"/>
      <c r="AC5" s="731"/>
      <c r="AD5" s="732">
        <v>425801</v>
      </c>
      <c r="AE5" s="732"/>
      <c r="AF5" s="732"/>
      <c r="AG5" s="732"/>
      <c r="AH5" s="732"/>
      <c r="AI5" s="732"/>
      <c r="AJ5" s="732"/>
      <c r="AK5" s="732"/>
      <c r="AL5" s="719">
        <v>19.600000000000001</v>
      </c>
      <c r="AM5" s="688"/>
      <c r="AN5" s="688"/>
      <c r="AO5" s="720"/>
      <c r="AP5" s="707" t="s">
        <v>211</v>
      </c>
      <c r="AQ5" s="708"/>
      <c r="AR5" s="708"/>
      <c r="AS5" s="708"/>
      <c r="AT5" s="708"/>
      <c r="AU5" s="708"/>
      <c r="AV5" s="708"/>
      <c r="AW5" s="708"/>
      <c r="AX5" s="708"/>
      <c r="AY5" s="708"/>
      <c r="AZ5" s="708"/>
      <c r="BA5" s="708"/>
      <c r="BB5" s="708"/>
      <c r="BC5" s="708"/>
      <c r="BD5" s="708"/>
      <c r="BE5" s="708"/>
      <c r="BF5" s="709"/>
      <c r="BG5" s="620">
        <v>383256</v>
      </c>
      <c r="BH5" s="621"/>
      <c r="BI5" s="621"/>
      <c r="BJ5" s="621"/>
      <c r="BK5" s="621"/>
      <c r="BL5" s="621"/>
      <c r="BM5" s="621"/>
      <c r="BN5" s="622"/>
      <c r="BO5" s="673">
        <v>90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56484</v>
      </c>
      <c r="S6" s="621"/>
      <c r="T6" s="621"/>
      <c r="U6" s="621"/>
      <c r="V6" s="621"/>
      <c r="W6" s="621"/>
      <c r="X6" s="621"/>
      <c r="Y6" s="622"/>
      <c r="Z6" s="673">
        <v>1.4</v>
      </c>
      <c r="AA6" s="673"/>
      <c r="AB6" s="673"/>
      <c r="AC6" s="673"/>
      <c r="AD6" s="674">
        <v>56484</v>
      </c>
      <c r="AE6" s="674"/>
      <c r="AF6" s="674"/>
      <c r="AG6" s="674"/>
      <c r="AH6" s="674"/>
      <c r="AI6" s="674"/>
      <c r="AJ6" s="674"/>
      <c r="AK6" s="674"/>
      <c r="AL6" s="643">
        <v>2.6</v>
      </c>
      <c r="AM6" s="675"/>
      <c r="AN6" s="675"/>
      <c r="AO6" s="676"/>
      <c r="AP6" s="617" t="s">
        <v>217</v>
      </c>
      <c r="AQ6" s="618"/>
      <c r="AR6" s="618"/>
      <c r="AS6" s="618"/>
      <c r="AT6" s="618"/>
      <c r="AU6" s="618"/>
      <c r="AV6" s="618"/>
      <c r="AW6" s="618"/>
      <c r="AX6" s="618"/>
      <c r="AY6" s="618"/>
      <c r="AZ6" s="618"/>
      <c r="BA6" s="618"/>
      <c r="BB6" s="618"/>
      <c r="BC6" s="618"/>
      <c r="BD6" s="618"/>
      <c r="BE6" s="618"/>
      <c r="BF6" s="619"/>
      <c r="BG6" s="620">
        <v>383256</v>
      </c>
      <c r="BH6" s="621"/>
      <c r="BI6" s="621"/>
      <c r="BJ6" s="621"/>
      <c r="BK6" s="621"/>
      <c r="BL6" s="621"/>
      <c r="BM6" s="621"/>
      <c r="BN6" s="622"/>
      <c r="BO6" s="673">
        <v>90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56904</v>
      </c>
      <c r="CS6" s="621"/>
      <c r="CT6" s="621"/>
      <c r="CU6" s="621"/>
      <c r="CV6" s="621"/>
      <c r="CW6" s="621"/>
      <c r="CX6" s="621"/>
      <c r="CY6" s="622"/>
      <c r="CZ6" s="673">
        <v>1.5</v>
      </c>
      <c r="DA6" s="673"/>
      <c r="DB6" s="673"/>
      <c r="DC6" s="673"/>
      <c r="DD6" s="626" t="s">
        <v>212</v>
      </c>
      <c r="DE6" s="621"/>
      <c r="DF6" s="621"/>
      <c r="DG6" s="621"/>
      <c r="DH6" s="621"/>
      <c r="DI6" s="621"/>
      <c r="DJ6" s="621"/>
      <c r="DK6" s="621"/>
      <c r="DL6" s="621"/>
      <c r="DM6" s="621"/>
      <c r="DN6" s="621"/>
      <c r="DO6" s="621"/>
      <c r="DP6" s="622"/>
      <c r="DQ6" s="626">
        <v>56904</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287</v>
      </c>
      <c r="S7" s="621"/>
      <c r="T7" s="621"/>
      <c r="U7" s="621"/>
      <c r="V7" s="621"/>
      <c r="W7" s="621"/>
      <c r="X7" s="621"/>
      <c r="Y7" s="622"/>
      <c r="Z7" s="673">
        <v>0</v>
      </c>
      <c r="AA7" s="673"/>
      <c r="AB7" s="673"/>
      <c r="AC7" s="673"/>
      <c r="AD7" s="674">
        <v>287</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134747</v>
      </c>
      <c r="BH7" s="621"/>
      <c r="BI7" s="621"/>
      <c r="BJ7" s="621"/>
      <c r="BK7" s="621"/>
      <c r="BL7" s="621"/>
      <c r="BM7" s="621"/>
      <c r="BN7" s="622"/>
      <c r="BO7" s="673">
        <v>31.6</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826398</v>
      </c>
      <c r="CS7" s="621"/>
      <c r="CT7" s="621"/>
      <c r="CU7" s="621"/>
      <c r="CV7" s="621"/>
      <c r="CW7" s="621"/>
      <c r="CX7" s="621"/>
      <c r="CY7" s="622"/>
      <c r="CZ7" s="673">
        <v>21.9</v>
      </c>
      <c r="DA7" s="673"/>
      <c r="DB7" s="673"/>
      <c r="DC7" s="673"/>
      <c r="DD7" s="626">
        <v>181645</v>
      </c>
      <c r="DE7" s="621"/>
      <c r="DF7" s="621"/>
      <c r="DG7" s="621"/>
      <c r="DH7" s="621"/>
      <c r="DI7" s="621"/>
      <c r="DJ7" s="621"/>
      <c r="DK7" s="621"/>
      <c r="DL7" s="621"/>
      <c r="DM7" s="621"/>
      <c r="DN7" s="621"/>
      <c r="DO7" s="621"/>
      <c r="DP7" s="622"/>
      <c r="DQ7" s="626">
        <v>610976</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664</v>
      </c>
      <c r="S8" s="621"/>
      <c r="T8" s="621"/>
      <c r="U8" s="621"/>
      <c r="V8" s="621"/>
      <c r="W8" s="621"/>
      <c r="X8" s="621"/>
      <c r="Y8" s="622"/>
      <c r="Z8" s="673">
        <v>0</v>
      </c>
      <c r="AA8" s="673"/>
      <c r="AB8" s="673"/>
      <c r="AC8" s="673"/>
      <c r="AD8" s="674">
        <v>664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6266</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796894</v>
      </c>
      <c r="CS8" s="621"/>
      <c r="CT8" s="621"/>
      <c r="CU8" s="621"/>
      <c r="CV8" s="621"/>
      <c r="CW8" s="621"/>
      <c r="CX8" s="621"/>
      <c r="CY8" s="622"/>
      <c r="CZ8" s="673">
        <v>21.1</v>
      </c>
      <c r="DA8" s="673"/>
      <c r="DB8" s="673"/>
      <c r="DC8" s="673"/>
      <c r="DD8" s="626">
        <v>20738</v>
      </c>
      <c r="DE8" s="621"/>
      <c r="DF8" s="621"/>
      <c r="DG8" s="621"/>
      <c r="DH8" s="621"/>
      <c r="DI8" s="621"/>
      <c r="DJ8" s="621"/>
      <c r="DK8" s="621"/>
      <c r="DL8" s="621"/>
      <c r="DM8" s="621"/>
      <c r="DN8" s="621"/>
      <c r="DO8" s="621"/>
      <c r="DP8" s="622"/>
      <c r="DQ8" s="626">
        <v>491517</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485</v>
      </c>
      <c r="S9" s="621"/>
      <c r="T9" s="621"/>
      <c r="U9" s="621"/>
      <c r="V9" s="621"/>
      <c r="W9" s="621"/>
      <c r="X9" s="621"/>
      <c r="Y9" s="622"/>
      <c r="Z9" s="673">
        <v>0</v>
      </c>
      <c r="AA9" s="673"/>
      <c r="AB9" s="673"/>
      <c r="AC9" s="673"/>
      <c r="AD9" s="674">
        <v>485</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112239</v>
      </c>
      <c r="BH9" s="621"/>
      <c r="BI9" s="621"/>
      <c r="BJ9" s="621"/>
      <c r="BK9" s="621"/>
      <c r="BL9" s="621"/>
      <c r="BM9" s="621"/>
      <c r="BN9" s="622"/>
      <c r="BO9" s="673">
        <v>26.4</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388655</v>
      </c>
      <c r="CS9" s="621"/>
      <c r="CT9" s="621"/>
      <c r="CU9" s="621"/>
      <c r="CV9" s="621"/>
      <c r="CW9" s="621"/>
      <c r="CX9" s="621"/>
      <c r="CY9" s="622"/>
      <c r="CZ9" s="673">
        <v>10.3</v>
      </c>
      <c r="DA9" s="673"/>
      <c r="DB9" s="673"/>
      <c r="DC9" s="673"/>
      <c r="DD9" s="626" t="s">
        <v>112</v>
      </c>
      <c r="DE9" s="621"/>
      <c r="DF9" s="621"/>
      <c r="DG9" s="621"/>
      <c r="DH9" s="621"/>
      <c r="DI9" s="621"/>
      <c r="DJ9" s="621"/>
      <c r="DK9" s="621"/>
      <c r="DL9" s="621"/>
      <c r="DM9" s="621"/>
      <c r="DN9" s="621"/>
      <c r="DO9" s="621"/>
      <c r="DP9" s="622"/>
      <c r="DQ9" s="626">
        <v>301368</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77494</v>
      </c>
      <c r="S10" s="621"/>
      <c r="T10" s="621"/>
      <c r="U10" s="621"/>
      <c r="V10" s="621"/>
      <c r="W10" s="621"/>
      <c r="X10" s="621"/>
      <c r="Y10" s="622"/>
      <c r="Z10" s="673">
        <v>1.9</v>
      </c>
      <c r="AA10" s="673"/>
      <c r="AB10" s="673"/>
      <c r="AC10" s="673"/>
      <c r="AD10" s="674">
        <v>77494</v>
      </c>
      <c r="AE10" s="674"/>
      <c r="AF10" s="674"/>
      <c r="AG10" s="674"/>
      <c r="AH10" s="674"/>
      <c r="AI10" s="674"/>
      <c r="AJ10" s="674"/>
      <c r="AK10" s="674"/>
      <c r="AL10" s="643">
        <v>3.6</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10699</v>
      </c>
      <c r="BH10" s="621"/>
      <c r="BI10" s="621"/>
      <c r="BJ10" s="621"/>
      <c r="BK10" s="621"/>
      <c r="BL10" s="621"/>
      <c r="BM10" s="621"/>
      <c r="BN10" s="622"/>
      <c r="BO10" s="673">
        <v>2.5</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5543</v>
      </c>
      <c r="BH11" s="621"/>
      <c r="BI11" s="621"/>
      <c r="BJ11" s="621"/>
      <c r="BK11" s="621"/>
      <c r="BL11" s="621"/>
      <c r="BM11" s="621"/>
      <c r="BN11" s="622"/>
      <c r="BO11" s="673">
        <v>1.3</v>
      </c>
      <c r="BP11" s="673"/>
      <c r="BQ11" s="673"/>
      <c r="BR11" s="673"/>
      <c r="BS11" s="626" t="s">
        <v>112</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495339</v>
      </c>
      <c r="CS11" s="621"/>
      <c r="CT11" s="621"/>
      <c r="CU11" s="621"/>
      <c r="CV11" s="621"/>
      <c r="CW11" s="621"/>
      <c r="CX11" s="621"/>
      <c r="CY11" s="622"/>
      <c r="CZ11" s="673">
        <v>13.1</v>
      </c>
      <c r="DA11" s="673"/>
      <c r="DB11" s="673"/>
      <c r="DC11" s="673"/>
      <c r="DD11" s="626">
        <v>133613</v>
      </c>
      <c r="DE11" s="621"/>
      <c r="DF11" s="621"/>
      <c r="DG11" s="621"/>
      <c r="DH11" s="621"/>
      <c r="DI11" s="621"/>
      <c r="DJ11" s="621"/>
      <c r="DK11" s="621"/>
      <c r="DL11" s="621"/>
      <c r="DM11" s="621"/>
      <c r="DN11" s="621"/>
      <c r="DO11" s="621"/>
      <c r="DP11" s="622"/>
      <c r="DQ11" s="626">
        <v>300675</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196795</v>
      </c>
      <c r="BH12" s="621"/>
      <c r="BI12" s="621"/>
      <c r="BJ12" s="621"/>
      <c r="BK12" s="621"/>
      <c r="BL12" s="621"/>
      <c r="BM12" s="621"/>
      <c r="BN12" s="622"/>
      <c r="BO12" s="673">
        <v>46.2</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67346</v>
      </c>
      <c r="CS12" s="621"/>
      <c r="CT12" s="621"/>
      <c r="CU12" s="621"/>
      <c r="CV12" s="621"/>
      <c r="CW12" s="621"/>
      <c r="CX12" s="621"/>
      <c r="CY12" s="622"/>
      <c r="CZ12" s="673">
        <v>1.8</v>
      </c>
      <c r="DA12" s="673"/>
      <c r="DB12" s="673"/>
      <c r="DC12" s="673"/>
      <c r="DD12" s="626">
        <v>11310</v>
      </c>
      <c r="DE12" s="621"/>
      <c r="DF12" s="621"/>
      <c r="DG12" s="621"/>
      <c r="DH12" s="621"/>
      <c r="DI12" s="621"/>
      <c r="DJ12" s="621"/>
      <c r="DK12" s="621"/>
      <c r="DL12" s="621"/>
      <c r="DM12" s="621"/>
      <c r="DN12" s="621"/>
      <c r="DO12" s="621"/>
      <c r="DP12" s="622"/>
      <c r="DQ12" s="626">
        <v>49719</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9541</v>
      </c>
      <c r="S13" s="621"/>
      <c r="T13" s="621"/>
      <c r="U13" s="621"/>
      <c r="V13" s="621"/>
      <c r="W13" s="621"/>
      <c r="X13" s="621"/>
      <c r="Y13" s="622"/>
      <c r="Z13" s="673">
        <v>0.2</v>
      </c>
      <c r="AA13" s="673"/>
      <c r="AB13" s="673"/>
      <c r="AC13" s="673"/>
      <c r="AD13" s="674">
        <v>9541</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196042</v>
      </c>
      <c r="BH13" s="621"/>
      <c r="BI13" s="621"/>
      <c r="BJ13" s="621"/>
      <c r="BK13" s="621"/>
      <c r="BL13" s="621"/>
      <c r="BM13" s="621"/>
      <c r="BN13" s="622"/>
      <c r="BO13" s="673">
        <v>46</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328478</v>
      </c>
      <c r="CS13" s="621"/>
      <c r="CT13" s="621"/>
      <c r="CU13" s="621"/>
      <c r="CV13" s="621"/>
      <c r="CW13" s="621"/>
      <c r="CX13" s="621"/>
      <c r="CY13" s="622"/>
      <c r="CZ13" s="673">
        <v>8.6999999999999993</v>
      </c>
      <c r="DA13" s="673"/>
      <c r="DB13" s="673"/>
      <c r="DC13" s="673"/>
      <c r="DD13" s="626">
        <v>221011</v>
      </c>
      <c r="DE13" s="621"/>
      <c r="DF13" s="621"/>
      <c r="DG13" s="621"/>
      <c r="DH13" s="621"/>
      <c r="DI13" s="621"/>
      <c r="DJ13" s="621"/>
      <c r="DK13" s="621"/>
      <c r="DL13" s="621"/>
      <c r="DM13" s="621"/>
      <c r="DN13" s="621"/>
      <c r="DO13" s="621"/>
      <c r="DP13" s="622"/>
      <c r="DQ13" s="626">
        <v>218930</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15425</v>
      </c>
      <c r="BH14" s="621"/>
      <c r="BI14" s="621"/>
      <c r="BJ14" s="621"/>
      <c r="BK14" s="621"/>
      <c r="BL14" s="621"/>
      <c r="BM14" s="621"/>
      <c r="BN14" s="622"/>
      <c r="BO14" s="673">
        <v>3.6</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170709</v>
      </c>
      <c r="CS14" s="621"/>
      <c r="CT14" s="621"/>
      <c r="CU14" s="621"/>
      <c r="CV14" s="621"/>
      <c r="CW14" s="621"/>
      <c r="CX14" s="621"/>
      <c r="CY14" s="622"/>
      <c r="CZ14" s="673">
        <v>4.5</v>
      </c>
      <c r="DA14" s="673"/>
      <c r="DB14" s="673"/>
      <c r="DC14" s="673"/>
      <c r="DD14" s="626">
        <v>35720</v>
      </c>
      <c r="DE14" s="621"/>
      <c r="DF14" s="621"/>
      <c r="DG14" s="621"/>
      <c r="DH14" s="621"/>
      <c r="DI14" s="621"/>
      <c r="DJ14" s="621"/>
      <c r="DK14" s="621"/>
      <c r="DL14" s="621"/>
      <c r="DM14" s="621"/>
      <c r="DN14" s="621"/>
      <c r="DO14" s="621"/>
      <c r="DP14" s="622"/>
      <c r="DQ14" s="626">
        <v>119828</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690</v>
      </c>
      <c r="S15" s="621"/>
      <c r="T15" s="621"/>
      <c r="U15" s="621"/>
      <c r="V15" s="621"/>
      <c r="W15" s="621"/>
      <c r="X15" s="621"/>
      <c r="Y15" s="622"/>
      <c r="Z15" s="673">
        <v>0</v>
      </c>
      <c r="AA15" s="673"/>
      <c r="AB15" s="673"/>
      <c r="AC15" s="673"/>
      <c r="AD15" s="674">
        <v>690</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36289</v>
      </c>
      <c r="BH15" s="621"/>
      <c r="BI15" s="621"/>
      <c r="BJ15" s="621"/>
      <c r="BK15" s="621"/>
      <c r="BL15" s="621"/>
      <c r="BM15" s="621"/>
      <c r="BN15" s="622"/>
      <c r="BO15" s="673">
        <v>8.5</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185886</v>
      </c>
      <c r="CS15" s="621"/>
      <c r="CT15" s="621"/>
      <c r="CU15" s="621"/>
      <c r="CV15" s="621"/>
      <c r="CW15" s="621"/>
      <c r="CX15" s="621"/>
      <c r="CY15" s="622"/>
      <c r="CZ15" s="673">
        <v>4.9000000000000004</v>
      </c>
      <c r="DA15" s="673"/>
      <c r="DB15" s="673"/>
      <c r="DC15" s="673"/>
      <c r="DD15" s="626">
        <v>4883</v>
      </c>
      <c r="DE15" s="621"/>
      <c r="DF15" s="621"/>
      <c r="DG15" s="621"/>
      <c r="DH15" s="621"/>
      <c r="DI15" s="621"/>
      <c r="DJ15" s="621"/>
      <c r="DK15" s="621"/>
      <c r="DL15" s="621"/>
      <c r="DM15" s="621"/>
      <c r="DN15" s="621"/>
      <c r="DO15" s="621"/>
      <c r="DP15" s="622"/>
      <c r="DQ15" s="626">
        <v>183179</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1770624</v>
      </c>
      <c r="S16" s="621"/>
      <c r="T16" s="621"/>
      <c r="U16" s="621"/>
      <c r="V16" s="621"/>
      <c r="W16" s="621"/>
      <c r="X16" s="621"/>
      <c r="Y16" s="622"/>
      <c r="Z16" s="673">
        <v>43.5</v>
      </c>
      <c r="AA16" s="673"/>
      <c r="AB16" s="673"/>
      <c r="AC16" s="673"/>
      <c r="AD16" s="674">
        <v>1594029</v>
      </c>
      <c r="AE16" s="674"/>
      <c r="AF16" s="674"/>
      <c r="AG16" s="674"/>
      <c r="AH16" s="674"/>
      <c r="AI16" s="674"/>
      <c r="AJ16" s="674"/>
      <c r="AK16" s="674"/>
      <c r="AL16" s="643">
        <v>73.3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170258</v>
      </c>
      <c r="CS16" s="621"/>
      <c r="CT16" s="621"/>
      <c r="CU16" s="621"/>
      <c r="CV16" s="621"/>
      <c r="CW16" s="621"/>
      <c r="CX16" s="621"/>
      <c r="CY16" s="622"/>
      <c r="CZ16" s="673">
        <v>4.5</v>
      </c>
      <c r="DA16" s="673"/>
      <c r="DB16" s="673"/>
      <c r="DC16" s="673"/>
      <c r="DD16" s="626" t="s">
        <v>112</v>
      </c>
      <c r="DE16" s="621"/>
      <c r="DF16" s="621"/>
      <c r="DG16" s="621"/>
      <c r="DH16" s="621"/>
      <c r="DI16" s="621"/>
      <c r="DJ16" s="621"/>
      <c r="DK16" s="621"/>
      <c r="DL16" s="621"/>
      <c r="DM16" s="621"/>
      <c r="DN16" s="621"/>
      <c r="DO16" s="621"/>
      <c r="DP16" s="622"/>
      <c r="DQ16" s="626">
        <v>70607</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1594029</v>
      </c>
      <c r="S17" s="621"/>
      <c r="T17" s="621"/>
      <c r="U17" s="621"/>
      <c r="V17" s="621"/>
      <c r="W17" s="621"/>
      <c r="X17" s="621"/>
      <c r="Y17" s="622"/>
      <c r="Z17" s="673">
        <v>39.1</v>
      </c>
      <c r="AA17" s="673"/>
      <c r="AB17" s="673"/>
      <c r="AC17" s="673"/>
      <c r="AD17" s="674">
        <v>1594029</v>
      </c>
      <c r="AE17" s="674"/>
      <c r="AF17" s="674"/>
      <c r="AG17" s="674"/>
      <c r="AH17" s="674"/>
      <c r="AI17" s="674"/>
      <c r="AJ17" s="674"/>
      <c r="AK17" s="674"/>
      <c r="AL17" s="643">
        <v>73.3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292483</v>
      </c>
      <c r="CS17" s="621"/>
      <c r="CT17" s="621"/>
      <c r="CU17" s="621"/>
      <c r="CV17" s="621"/>
      <c r="CW17" s="621"/>
      <c r="CX17" s="621"/>
      <c r="CY17" s="622"/>
      <c r="CZ17" s="673">
        <v>7.7</v>
      </c>
      <c r="DA17" s="673"/>
      <c r="DB17" s="673"/>
      <c r="DC17" s="673"/>
      <c r="DD17" s="626" t="s">
        <v>112</v>
      </c>
      <c r="DE17" s="621"/>
      <c r="DF17" s="621"/>
      <c r="DG17" s="621"/>
      <c r="DH17" s="621"/>
      <c r="DI17" s="621"/>
      <c r="DJ17" s="621"/>
      <c r="DK17" s="621"/>
      <c r="DL17" s="621"/>
      <c r="DM17" s="621"/>
      <c r="DN17" s="621"/>
      <c r="DO17" s="621"/>
      <c r="DP17" s="622"/>
      <c r="DQ17" s="626">
        <v>255845</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176595</v>
      </c>
      <c r="S18" s="621"/>
      <c r="T18" s="621"/>
      <c r="U18" s="621"/>
      <c r="V18" s="621"/>
      <c r="W18" s="621"/>
      <c r="X18" s="621"/>
      <c r="Y18" s="622"/>
      <c r="Z18" s="673">
        <v>4.3</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42545</v>
      </c>
      <c r="BH19" s="621"/>
      <c r="BI19" s="621"/>
      <c r="BJ19" s="621"/>
      <c r="BK19" s="621"/>
      <c r="BL19" s="621"/>
      <c r="BM19" s="621"/>
      <c r="BN19" s="622"/>
      <c r="BO19" s="673">
        <v>10</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2342070</v>
      </c>
      <c r="S20" s="621"/>
      <c r="T20" s="621"/>
      <c r="U20" s="621"/>
      <c r="V20" s="621"/>
      <c r="W20" s="621"/>
      <c r="X20" s="621"/>
      <c r="Y20" s="622"/>
      <c r="Z20" s="673">
        <v>57.5</v>
      </c>
      <c r="AA20" s="673"/>
      <c r="AB20" s="673"/>
      <c r="AC20" s="673"/>
      <c r="AD20" s="674">
        <v>2165475</v>
      </c>
      <c r="AE20" s="674"/>
      <c r="AF20" s="674"/>
      <c r="AG20" s="674"/>
      <c r="AH20" s="674"/>
      <c r="AI20" s="674"/>
      <c r="AJ20" s="674"/>
      <c r="AK20" s="674"/>
      <c r="AL20" s="643">
        <v>99.6</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42545</v>
      </c>
      <c r="BH20" s="621"/>
      <c r="BI20" s="621"/>
      <c r="BJ20" s="621"/>
      <c r="BK20" s="621"/>
      <c r="BL20" s="621"/>
      <c r="BM20" s="621"/>
      <c r="BN20" s="622"/>
      <c r="BO20" s="673">
        <v>10</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3779350</v>
      </c>
      <c r="CS20" s="621"/>
      <c r="CT20" s="621"/>
      <c r="CU20" s="621"/>
      <c r="CV20" s="621"/>
      <c r="CW20" s="621"/>
      <c r="CX20" s="621"/>
      <c r="CY20" s="622"/>
      <c r="CZ20" s="673">
        <v>100</v>
      </c>
      <c r="DA20" s="673"/>
      <c r="DB20" s="673"/>
      <c r="DC20" s="673"/>
      <c r="DD20" s="626">
        <v>608920</v>
      </c>
      <c r="DE20" s="621"/>
      <c r="DF20" s="621"/>
      <c r="DG20" s="621"/>
      <c r="DH20" s="621"/>
      <c r="DI20" s="621"/>
      <c r="DJ20" s="621"/>
      <c r="DK20" s="621"/>
      <c r="DL20" s="621"/>
      <c r="DM20" s="621"/>
      <c r="DN20" s="621"/>
      <c r="DO20" s="621"/>
      <c r="DP20" s="622"/>
      <c r="DQ20" s="626">
        <v>2659548</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626</v>
      </c>
      <c r="S21" s="621"/>
      <c r="T21" s="621"/>
      <c r="U21" s="621"/>
      <c r="V21" s="621"/>
      <c r="W21" s="621"/>
      <c r="X21" s="621"/>
      <c r="Y21" s="622"/>
      <c r="Z21" s="673">
        <v>0</v>
      </c>
      <c r="AA21" s="673"/>
      <c r="AB21" s="673"/>
      <c r="AC21" s="673"/>
      <c r="AD21" s="674">
        <v>626</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42545</v>
      </c>
      <c r="BH21" s="621"/>
      <c r="BI21" s="621"/>
      <c r="BJ21" s="621"/>
      <c r="BK21" s="621"/>
      <c r="BL21" s="621"/>
      <c r="BM21" s="621"/>
      <c r="BN21" s="622"/>
      <c r="BO21" s="673">
        <v>10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4888</v>
      </c>
      <c r="S22" s="621"/>
      <c r="T22" s="621"/>
      <c r="U22" s="621"/>
      <c r="V22" s="621"/>
      <c r="W22" s="621"/>
      <c r="X22" s="621"/>
      <c r="Y22" s="622"/>
      <c r="Z22" s="673">
        <v>0.1</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105140</v>
      </c>
      <c r="S23" s="621"/>
      <c r="T23" s="621"/>
      <c r="U23" s="621"/>
      <c r="V23" s="621"/>
      <c r="W23" s="621"/>
      <c r="X23" s="621"/>
      <c r="Y23" s="622"/>
      <c r="Z23" s="673">
        <v>2.6</v>
      </c>
      <c r="AA23" s="673"/>
      <c r="AB23" s="673"/>
      <c r="AC23" s="673"/>
      <c r="AD23" s="674" t="s">
        <v>112</v>
      </c>
      <c r="AE23" s="674"/>
      <c r="AF23" s="674"/>
      <c r="AG23" s="674"/>
      <c r="AH23" s="674"/>
      <c r="AI23" s="674"/>
      <c r="AJ23" s="674"/>
      <c r="AK23" s="674"/>
      <c r="AL23" s="643" t="s">
        <v>112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3036</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1273576</v>
      </c>
      <c r="CS24" s="671"/>
      <c r="CT24" s="671"/>
      <c r="CU24" s="671"/>
      <c r="CV24" s="671"/>
      <c r="CW24" s="671"/>
      <c r="CX24" s="671"/>
      <c r="CY24" s="718"/>
      <c r="CZ24" s="722">
        <v>33.700000000000003</v>
      </c>
      <c r="DA24" s="723"/>
      <c r="DB24" s="723"/>
      <c r="DC24" s="724"/>
      <c r="DD24" s="717">
        <v>980796</v>
      </c>
      <c r="DE24" s="671"/>
      <c r="DF24" s="671"/>
      <c r="DG24" s="671"/>
      <c r="DH24" s="671"/>
      <c r="DI24" s="671"/>
      <c r="DJ24" s="671"/>
      <c r="DK24" s="718"/>
      <c r="DL24" s="717">
        <v>941493</v>
      </c>
      <c r="DM24" s="671"/>
      <c r="DN24" s="671"/>
      <c r="DO24" s="671"/>
      <c r="DP24" s="671"/>
      <c r="DQ24" s="671"/>
      <c r="DR24" s="671"/>
      <c r="DS24" s="671"/>
      <c r="DT24" s="671"/>
      <c r="DU24" s="671"/>
      <c r="DV24" s="718"/>
      <c r="DW24" s="719">
        <v>41.6</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469331</v>
      </c>
      <c r="S25" s="621"/>
      <c r="T25" s="621"/>
      <c r="U25" s="621"/>
      <c r="V25" s="621"/>
      <c r="W25" s="621"/>
      <c r="X25" s="621"/>
      <c r="Y25" s="622"/>
      <c r="Z25" s="673">
        <v>11.5</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673031</v>
      </c>
      <c r="CS25" s="639"/>
      <c r="CT25" s="639"/>
      <c r="CU25" s="639"/>
      <c r="CV25" s="639"/>
      <c r="CW25" s="639"/>
      <c r="CX25" s="639"/>
      <c r="CY25" s="640"/>
      <c r="CZ25" s="623">
        <v>17.8</v>
      </c>
      <c r="DA25" s="641"/>
      <c r="DB25" s="641"/>
      <c r="DC25" s="642"/>
      <c r="DD25" s="626">
        <v>614736</v>
      </c>
      <c r="DE25" s="639"/>
      <c r="DF25" s="639"/>
      <c r="DG25" s="639"/>
      <c r="DH25" s="639"/>
      <c r="DI25" s="639"/>
      <c r="DJ25" s="639"/>
      <c r="DK25" s="640"/>
      <c r="DL25" s="626">
        <v>582083</v>
      </c>
      <c r="DM25" s="639"/>
      <c r="DN25" s="639"/>
      <c r="DO25" s="639"/>
      <c r="DP25" s="639"/>
      <c r="DQ25" s="639"/>
      <c r="DR25" s="639"/>
      <c r="DS25" s="639"/>
      <c r="DT25" s="639"/>
      <c r="DU25" s="639"/>
      <c r="DV25" s="640"/>
      <c r="DW25" s="643">
        <v>25.7</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365312</v>
      </c>
      <c r="CS26" s="621"/>
      <c r="CT26" s="621"/>
      <c r="CU26" s="621"/>
      <c r="CV26" s="621"/>
      <c r="CW26" s="621"/>
      <c r="CX26" s="621"/>
      <c r="CY26" s="622"/>
      <c r="CZ26" s="623">
        <v>9.6999999999999993</v>
      </c>
      <c r="DA26" s="641"/>
      <c r="DB26" s="641"/>
      <c r="DC26" s="642"/>
      <c r="DD26" s="626">
        <v>319236</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282726</v>
      </c>
      <c r="S27" s="621"/>
      <c r="T27" s="621"/>
      <c r="U27" s="621"/>
      <c r="V27" s="621"/>
      <c r="W27" s="621"/>
      <c r="X27" s="621"/>
      <c r="Y27" s="622"/>
      <c r="Z27" s="673">
        <v>6.9</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425801</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308062</v>
      </c>
      <c r="CS27" s="639"/>
      <c r="CT27" s="639"/>
      <c r="CU27" s="639"/>
      <c r="CV27" s="639"/>
      <c r="CW27" s="639"/>
      <c r="CX27" s="639"/>
      <c r="CY27" s="640"/>
      <c r="CZ27" s="623">
        <v>8.1999999999999993</v>
      </c>
      <c r="DA27" s="641"/>
      <c r="DB27" s="641"/>
      <c r="DC27" s="642"/>
      <c r="DD27" s="626">
        <v>110215</v>
      </c>
      <c r="DE27" s="639"/>
      <c r="DF27" s="639"/>
      <c r="DG27" s="639"/>
      <c r="DH27" s="639"/>
      <c r="DI27" s="639"/>
      <c r="DJ27" s="639"/>
      <c r="DK27" s="640"/>
      <c r="DL27" s="626">
        <v>103565</v>
      </c>
      <c r="DM27" s="639"/>
      <c r="DN27" s="639"/>
      <c r="DO27" s="639"/>
      <c r="DP27" s="639"/>
      <c r="DQ27" s="639"/>
      <c r="DR27" s="639"/>
      <c r="DS27" s="639"/>
      <c r="DT27" s="639"/>
      <c r="DU27" s="639"/>
      <c r="DV27" s="640"/>
      <c r="DW27" s="643">
        <v>4.5999999999999996</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18580</v>
      </c>
      <c r="S28" s="621"/>
      <c r="T28" s="621"/>
      <c r="U28" s="621"/>
      <c r="V28" s="621"/>
      <c r="W28" s="621"/>
      <c r="X28" s="621"/>
      <c r="Y28" s="622"/>
      <c r="Z28" s="673">
        <v>0.5</v>
      </c>
      <c r="AA28" s="673"/>
      <c r="AB28" s="673"/>
      <c r="AC28" s="673"/>
      <c r="AD28" s="674">
        <v>8553</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292483</v>
      </c>
      <c r="CS28" s="621"/>
      <c r="CT28" s="621"/>
      <c r="CU28" s="621"/>
      <c r="CV28" s="621"/>
      <c r="CW28" s="621"/>
      <c r="CX28" s="621"/>
      <c r="CY28" s="622"/>
      <c r="CZ28" s="623">
        <v>7.7</v>
      </c>
      <c r="DA28" s="641"/>
      <c r="DB28" s="641"/>
      <c r="DC28" s="642"/>
      <c r="DD28" s="626">
        <v>255845</v>
      </c>
      <c r="DE28" s="621"/>
      <c r="DF28" s="621"/>
      <c r="DG28" s="621"/>
      <c r="DH28" s="621"/>
      <c r="DI28" s="621"/>
      <c r="DJ28" s="621"/>
      <c r="DK28" s="622"/>
      <c r="DL28" s="626">
        <v>255845</v>
      </c>
      <c r="DM28" s="621"/>
      <c r="DN28" s="621"/>
      <c r="DO28" s="621"/>
      <c r="DP28" s="621"/>
      <c r="DQ28" s="621"/>
      <c r="DR28" s="621"/>
      <c r="DS28" s="621"/>
      <c r="DT28" s="621"/>
      <c r="DU28" s="621"/>
      <c r="DV28" s="622"/>
      <c r="DW28" s="643">
        <v>11.3</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121089</v>
      </c>
      <c r="S29" s="621"/>
      <c r="T29" s="621"/>
      <c r="U29" s="621"/>
      <c r="V29" s="621"/>
      <c r="W29" s="621"/>
      <c r="X29" s="621"/>
      <c r="Y29" s="622"/>
      <c r="Z29" s="673">
        <v>3</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292483</v>
      </c>
      <c r="CS29" s="639"/>
      <c r="CT29" s="639"/>
      <c r="CU29" s="639"/>
      <c r="CV29" s="639"/>
      <c r="CW29" s="639"/>
      <c r="CX29" s="639"/>
      <c r="CY29" s="640"/>
      <c r="CZ29" s="623">
        <v>7.7</v>
      </c>
      <c r="DA29" s="641"/>
      <c r="DB29" s="641"/>
      <c r="DC29" s="642"/>
      <c r="DD29" s="626">
        <v>255845</v>
      </c>
      <c r="DE29" s="639"/>
      <c r="DF29" s="639"/>
      <c r="DG29" s="639"/>
      <c r="DH29" s="639"/>
      <c r="DI29" s="639"/>
      <c r="DJ29" s="639"/>
      <c r="DK29" s="640"/>
      <c r="DL29" s="626">
        <v>255845</v>
      </c>
      <c r="DM29" s="639"/>
      <c r="DN29" s="639"/>
      <c r="DO29" s="639"/>
      <c r="DP29" s="639"/>
      <c r="DQ29" s="639"/>
      <c r="DR29" s="639"/>
      <c r="DS29" s="639"/>
      <c r="DT29" s="639"/>
      <c r="DU29" s="639"/>
      <c r="DV29" s="640"/>
      <c r="DW29" s="643">
        <v>11.3</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184413</v>
      </c>
      <c r="S30" s="621"/>
      <c r="T30" s="621"/>
      <c r="U30" s="621"/>
      <c r="V30" s="621"/>
      <c r="W30" s="621"/>
      <c r="X30" s="621"/>
      <c r="Y30" s="622"/>
      <c r="Z30" s="673">
        <v>4.5</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98.6</v>
      </c>
      <c r="BH30" s="687"/>
      <c r="BI30" s="687"/>
      <c r="BJ30" s="687"/>
      <c r="BK30" s="687"/>
      <c r="BL30" s="687"/>
      <c r="BM30" s="688">
        <v>94.8</v>
      </c>
      <c r="BN30" s="687"/>
      <c r="BO30" s="687"/>
      <c r="BP30" s="687"/>
      <c r="BQ30" s="689"/>
      <c r="BR30" s="686">
        <v>98.9</v>
      </c>
      <c r="BS30" s="687"/>
      <c r="BT30" s="687"/>
      <c r="BU30" s="687"/>
      <c r="BV30" s="687"/>
      <c r="BW30" s="687"/>
      <c r="BX30" s="688">
        <v>95.1</v>
      </c>
      <c r="BY30" s="687"/>
      <c r="BZ30" s="687"/>
      <c r="CA30" s="687"/>
      <c r="CB30" s="689"/>
      <c r="CD30" s="692"/>
      <c r="CE30" s="693"/>
      <c r="CF30" s="657" t="s">
        <v>294</v>
      </c>
      <c r="CG30" s="654"/>
      <c r="CH30" s="654"/>
      <c r="CI30" s="654"/>
      <c r="CJ30" s="654"/>
      <c r="CK30" s="654"/>
      <c r="CL30" s="654"/>
      <c r="CM30" s="654"/>
      <c r="CN30" s="654"/>
      <c r="CO30" s="654"/>
      <c r="CP30" s="654"/>
      <c r="CQ30" s="655"/>
      <c r="CR30" s="620">
        <v>268932</v>
      </c>
      <c r="CS30" s="621"/>
      <c r="CT30" s="621"/>
      <c r="CU30" s="621"/>
      <c r="CV30" s="621"/>
      <c r="CW30" s="621"/>
      <c r="CX30" s="621"/>
      <c r="CY30" s="622"/>
      <c r="CZ30" s="623">
        <v>7.1</v>
      </c>
      <c r="DA30" s="641"/>
      <c r="DB30" s="641"/>
      <c r="DC30" s="642"/>
      <c r="DD30" s="626">
        <v>232294</v>
      </c>
      <c r="DE30" s="621"/>
      <c r="DF30" s="621"/>
      <c r="DG30" s="621"/>
      <c r="DH30" s="621"/>
      <c r="DI30" s="621"/>
      <c r="DJ30" s="621"/>
      <c r="DK30" s="622"/>
      <c r="DL30" s="626">
        <v>232294</v>
      </c>
      <c r="DM30" s="621"/>
      <c r="DN30" s="621"/>
      <c r="DO30" s="621"/>
      <c r="DP30" s="621"/>
      <c r="DQ30" s="621"/>
      <c r="DR30" s="621"/>
      <c r="DS30" s="621"/>
      <c r="DT30" s="621"/>
      <c r="DU30" s="621"/>
      <c r="DV30" s="622"/>
      <c r="DW30" s="643">
        <v>10.3</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222069</v>
      </c>
      <c r="S31" s="621"/>
      <c r="T31" s="621"/>
      <c r="U31" s="621"/>
      <c r="V31" s="621"/>
      <c r="W31" s="621"/>
      <c r="X31" s="621"/>
      <c r="Y31" s="622"/>
      <c r="Z31" s="673">
        <v>5.5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98.7</v>
      </c>
      <c r="BH31" s="639"/>
      <c r="BI31" s="639"/>
      <c r="BJ31" s="639"/>
      <c r="BK31" s="639"/>
      <c r="BL31" s="639"/>
      <c r="BM31" s="675">
        <v>93.4</v>
      </c>
      <c r="BN31" s="685"/>
      <c r="BO31" s="685"/>
      <c r="BP31" s="685"/>
      <c r="BQ31" s="649"/>
      <c r="BR31" s="684">
        <v>98.8</v>
      </c>
      <c r="BS31" s="639"/>
      <c r="BT31" s="639"/>
      <c r="BU31" s="639"/>
      <c r="BV31" s="639"/>
      <c r="BW31" s="639"/>
      <c r="BX31" s="675">
        <v>93.1</v>
      </c>
      <c r="BY31" s="685"/>
      <c r="BZ31" s="685"/>
      <c r="CA31" s="685"/>
      <c r="CB31" s="649"/>
      <c r="CD31" s="692"/>
      <c r="CE31" s="693"/>
      <c r="CF31" s="657" t="s">
        <v>298</v>
      </c>
      <c r="CG31" s="654"/>
      <c r="CH31" s="654"/>
      <c r="CI31" s="654"/>
      <c r="CJ31" s="654"/>
      <c r="CK31" s="654"/>
      <c r="CL31" s="654"/>
      <c r="CM31" s="654"/>
      <c r="CN31" s="654"/>
      <c r="CO31" s="654"/>
      <c r="CP31" s="654"/>
      <c r="CQ31" s="655"/>
      <c r="CR31" s="620">
        <v>23551</v>
      </c>
      <c r="CS31" s="639"/>
      <c r="CT31" s="639"/>
      <c r="CU31" s="639"/>
      <c r="CV31" s="639"/>
      <c r="CW31" s="639"/>
      <c r="CX31" s="639"/>
      <c r="CY31" s="640"/>
      <c r="CZ31" s="623">
        <v>0.6</v>
      </c>
      <c r="DA31" s="641"/>
      <c r="DB31" s="641"/>
      <c r="DC31" s="642"/>
      <c r="DD31" s="626">
        <v>23551</v>
      </c>
      <c r="DE31" s="639"/>
      <c r="DF31" s="639"/>
      <c r="DG31" s="639"/>
      <c r="DH31" s="639"/>
      <c r="DI31" s="639"/>
      <c r="DJ31" s="639"/>
      <c r="DK31" s="640"/>
      <c r="DL31" s="626">
        <v>23551</v>
      </c>
      <c r="DM31" s="639"/>
      <c r="DN31" s="639"/>
      <c r="DO31" s="639"/>
      <c r="DP31" s="639"/>
      <c r="DQ31" s="639"/>
      <c r="DR31" s="639"/>
      <c r="DS31" s="639"/>
      <c r="DT31" s="639"/>
      <c r="DU31" s="639"/>
      <c r="DV31" s="640"/>
      <c r="DW31" s="643">
        <v>1</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40637</v>
      </c>
      <c r="S32" s="621"/>
      <c r="T32" s="621"/>
      <c r="U32" s="621"/>
      <c r="V32" s="621"/>
      <c r="W32" s="621"/>
      <c r="X32" s="621"/>
      <c r="Y32" s="622"/>
      <c r="Z32" s="673">
        <v>1</v>
      </c>
      <c r="AA32" s="673"/>
      <c r="AB32" s="673"/>
      <c r="AC32" s="673"/>
      <c r="AD32" s="674">
        <v>95</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98.2</v>
      </c>
      <c r="BH32" s="605"/>
      <c r="BI32" s="605"/>
      <c r="BJ32" s="605"/>
      <c r="BK32" s="605"/>
      <c r="BL32" s="605"/>
      <c r="BM32" s="668">
        <v>94.6</v>
      </c>
      <c r="BN32" s="605"/>
      <c r="BO32" s="605"/>
      <c r="BP32" s="605"/>
      <c r="BQ32" s="662"/>
      <c r="BR32" s="683">
        <v>98.8</v>
      </c>
      <c r="BS32" s="605"/>
      <c r="BT32" s="605"/>
      <c r="BU32" s="605"/>
      <c r="BV32" s="605"/>
      <c r="BW32" s="605"/>
      <c r="BX32" s="668">
        <v>95.1</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278898</v>
      </c>
      <c r="S33" s="621"/>
      <c r="T33" s="621"/>
      <c r="U33" s="621"/>
      <c r="V33" s="621"/>
      <c r="W33" s="621"/>
      <c r="X33" s="621"/>
      <c r="Y33" s="622"/>
      <c r="Z33" s="673">
        <v>6.8</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1726596</v>
      </c>
      <c r="CS33" s="639"/>
      <c r="CT33" s="639"/>
      <c r="CU33" s="639"/>
      <c r="CV33" s="639"/>
      <c r="CW33" s="639"/>
      <c r="CX33" s="639"/>
      <c r="CY33" s="640"/>
      <c r="CZ33" s="623">
        <v>45.7</v>
      </c>
      <c r="DA33" s="641"/>
      <c r="DB33" s="641"/>
      <c r="DC33" s="642"/>
      <c r="DD33" s="626">
        <v>1249800</v>
      </c>
      <c r="DE33" s="639"/>
      <c r="DF33" s="639"/>
      <c r="DG33" s="639"/>
      <c r="DH33" s="639"/>
      <c r="DI33" s="639"/>
      <c r="DJ33" s="639"/>
      <c r="DK33" s="640"/>
      <c r="DL33" s="626">
        <v>1065560</v>
      </c>
      <c r="DM33" s="639"/>
      <c r="DN33" s="639"/>
      <c r="DO33" s="639"/>
      <c r="DP33" s="639"/>
      <c r="DQ33" s="639"/>
      <c r="DR33" s="639"/>
      <c r="DS33" s="639"/>
      <c r="DT33" s="639"/>
      <c r="DU33" s="639"/>
      <c r="DV33" s="640"/>
      <c r="DW33" s="643">
        <v>47.1</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546548</v>
      </c>
      <c r="CS34" s="621"/>
      <c r="CT34" s="621"/>
      <c r="CU34" s="621"/>
      <c r="CV34" s="621"/>
      <c r="CW34" s="621"/>
      <c r="CX34" s="621"/>
      <c r="CY34" s="622"/>
      <c r="CZ34" s="623">
        <v>14.5</v>
      </c>
      <c r="DA34" s="641"/>
      <c r="DB34" s="641"/>
      <c r="DC34" s="642"/>
      <c r="DD34" s="626">
        <v>325272</v>
      </c>
      <c r="DE34" s="621"/>
      <c r="DF34" s="621"/>
      <c r="DG34" s="621"/>
      <c r="DH34" s="621"/>
      <c r="DI34" s="621"/>
      <c r="DJ34" s="621"/>
      <c r="DK34" s="622"/>
      <c r="DL34" s="626">
        <v>311049</v>
      </c>
      <c r="DM34" s="621"/>
      <c r="DN34" s="621"/>
      <c r="DO34" s="621"/>
      <c r="DP34" s="621"/>
      <c r="DQ34" s="621"/>
      <c r="DR34" s="621"/>
      <c r="DS34" s="621"/>
      <c r="DT34" s="621"/>
      <c r="DU34" s="621"/>
      <c r="DV34" s="622"/>
      <c r="DW34" s="643">
        <v>13.8</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86498</v>
      </c>
      <c r="S35" s="621"/>
      <c r="T35" s="621"/>
      <c r="U35" s="621"/>
      <c r="V35" s="621"/>
      <c r="W35" s="621"/>
      <c r="X35" s="621"/>
      <c r="Y35" s="622"/>
      <c r="Z35" s="673">
        <v>2.1</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397692</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56630</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19070</v>
      </c>
      <c r="CS35" s="639"/>
      <c r="CT35" s="639"/>
      <c r="CU35" s="639"/>
      <c r="CV35" s="639"/>
      <c r="CW35" s="639"/>
      <c r="CX35" s="639"/>
      <c r="CY35" s="640"/>
      <c r="CZ35" s="623">
        <v>0.5</v>
      </c>
      <c r="DA35" s="641"/>
      <c r="DB35" s="641"/>
      <c r="DC35" s="642"/>
      <c r="DD35" s="626">
        <v>11701</v>
      </c>
      <c r="DE35" s="639"/>
      <c r="DF35" s="639"/>
      <c r="DG35" s="639"/>
      <c r="DH35" s="639"/>
      <c r="DI35" s="639"/>
      <c r="DJ35" s="639"/>
      <c r="DK35" s="640"/>
      <c r="DL35" s="626">
        <v>11701</v>
      </c>
      <c r="DM35" s="639"/>
      <c r="DN35" s="639"/>
      <c r="DO35" s="639"/>
      <c r="DP35" s="639"/>
      <c r="DQ35" s="639"/>
      <c r="DR35" s="639"/>
      <c r="DS35" s="639"/>
      <c r="DT35" s="639"/>
      <c r="DU35" s="639"/>
      <c r="DV35" s="640"/>
      <c r="DW35" s="643">
        <v>0.5</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4073503</v>
      </c>
      <c r="S36" s="661"/>
      <c r="T36" s="661"/>
      <c r="U36" s="661"/>
      <c r="V36" s="661"/>
      <c r="W36" s="661"/>
      <c r="X36" s="661"/>
      <c r="Y36" s="664"/>
      <c r="Z36" s="665">
        <v>100</v>
      </c>
      <c r="AA36" s="665"/>
      <c r="AB36" s="665"/>
      <c r="AC36" s="665"/>
      <c r="AD36" s="666">
        <v>2174749</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76541</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43697</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732425</v>
      </c>
      <c r="CS36" s="621"/>
      <c r="CT36" s="621"/>
      <c r="CU36" s="621"/>
      <c r="CV36" s="621"/>
      <c r="CW36" s="621"/>
      <c r="CX36" s="621"/>
      <c r="CY36" s="622"/>
      <c r="CZ36" s="623">
        <v>19.399999999999999</v>
      </c>
      <c r="DA36" s="641"/>
      <c r="DB36" s="641"/>
      <c r="DC36" s="642"/>
      <c r="DD36" s="626">
        <v>556829</v>
      </c>
      <c r="DE36" s="621"/>
      <c r="DF36" s="621"/>
      <c r="DG36" s="621"/>
      <c r="DH36" s="621"/>
      <c r="DI36" s="621"/>
      <c r="DJ36" s="621"/>
      <c r="DK36" s="622"/>
      <c r="DL36" s="626">
        <v>489385</v>
      </c>
      <c r="DM36" s="621"/>
      <c r="DN36" s="621"/>
      <c r="DO36" s="621"/>
      <c r="DP36" s="621"/>
      <c r="DQ36" s="621"/>
      <c r="DR36" s="621"/>
      <c r="DS36" s="621"/>
      <c r="DT36" s="621"/>
      <c r="DU36" s="621"/>
      <c r="DV36" s="622"/>
      <c r="DW36" s="643">
        <v>21.6</v>
      </c>
      <c r="DX36" s="644"/>
      <c r="DY36" s="644"/>
      <c r="DZ36" s="644"/>
      <c r="EA36" s="644"/>
      <c r="EB36" s="644"/>
      <c r="EC36" s="645"/>
    </row>
    <row r="37" spans="2:133" ht="11.25" customHeight="1">
      <c r="AQ37" s="646" t="s">
        <v>316</v>
      </c>
      <c r="AR37" s="647"/>
      <c r="AS37" s="647"/>
      <c r="AT37" s="647"/>
      <c r="AU37" s="647"/>
      <c r="AV37" s="647"/>
      <c r="AW37" s="647"/>
      <c r="AX37" s="647"/>
      <c r="AY37" s="648"/>
      <c r="AZ37" s="620">
        <v>56324</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833</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236915</v>
      </c>
      <c r="CS37" s="639"/>
      <c r="CT37" s="639"/>
      <c r="CU37" s="639"/>
      <c r="CV37" s="639"/>
      <c r="CW37" s="639"/>
      <c r="CX37" s="639"/>
      <c r="CY37" s="640"/>
      <c r="CZ37" s="623">
        <v>6.3</v>
      </c>
      <c r="DA37" s="641"/>
      <c r="DB37" s="641"/>
      <c r="DC37" s="642"/>
      <c r="DD37" s="626">
        <v>236873</v>
      </c>
      <c r="DE37" s="639"/>
      <c r="DF37" s="639"/>
      <c r="DG37" s="639"/>
      <c r="DH37" s="639"/>
      <c r="DI37" s="639"/>
      <c r="DJ37" s="639"/>
      <c r="DK37" s="640"/>
      <c r="DL37" s="626">
        <v>203952</v>
      </c>
      <c r="DM37" s="639"/>
      <c r="DN37" s="639"/>
      <c r="DO37" s="639"/>
      <c r="DP37" s="639"/>
      <c r="DQ37" s="639"/>
      <c r="DR37" s="639"/>
      <c r="DS37" s="639"/>
      <c r="DT37" s="639"/>
      <c r="DU37" s="639"/>
      <c r="DV37" s="640"/>
      <c r="DW37" s="643">
        <v>9</v>
      </c>
      <c r="DX37" s="644"/>
      <c r="DY37" s="644"/>
      <c r="DZ37" s="644"/>
      <c r="EA37" s="644"/>
      <c r="EB37" s="644"/>
      <c r="EC37" s="645"/>
    </row>
    <row r="38" spans="2:133" ht="11.25" customHeight="1">
      <c r="AQ38" s="646" t="s">
        <v>319</v>
      </c>
      <c r="AR38" s="647"/>
      <c r="AS38" s="647"/>
      <c r="AT38" s="647"/>
      <c r="AU38" s="647"/>
      <c r="AV38" s="647"/>
      <c r="AW38" s="647"/>
      <c r="AX38" s="647"/>
      <c r="AY38" s="648"/>
      <c r="AZ38" s="620">
        <v>45656</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1466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321151</v>
      </c>
      <c r="CS38" s="621"/>
      <c r="CT38" s="621"/>
      <c r="CU38" s="621"/>
      <c r="CV38" s="621"/>
      <c r="CW38" s="621"/>
      <c r="CX38" s="621"/>
      <c r="CY38" s="622"/>
      <c r="CZ38" s="623">
        <v>8.5</v>
      </c>
      <c r="DA38" s="641"/>
      <c r="DB38" s="641"/>
      <c r="DC38" s="642"/>
      <c r="DD38" s="626">
        <v>278617</v>
      </c>
      <c r="DE38" s="621"/>
      <c r="DF38" s="621"/>
      <c r="DG38" s="621"/>
      <c r="DH38" s="621"/>
      <c r="DI38" s="621"/>
      <c r="DJ38" s="621"/>
      <c r="DK38" s="622"/>
      <c r="DL38" s="626">
        <v>253425</v>
      </c>
      <c r="DM38" s="621"/>
      <c r="DN38" s="621"/>
      <c r="DO38" s="621"/>
      <c r="DP38" s="621"/>
      <c r="DQ38" s="621"/>
      <c r="DR38" s="621"/>
      <c r="DS38" s="621"/>
      <c r="DT38" s="621"/>
      <c r="DU38" s="621"/>
      <c r="DV38" s="622"/>
      <c r="DW38" s="643">
        <v>11.2</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92</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99402</v>
      </c>
      <c r="CS39" s="639"/>
      <c r="CT39" s="639"/>
      <c r="CU39" s="639"/>
      <c r="CV39" s="639"/>
      <c r="CW39" s="639"/>
      <c r="CX39" s="639"/>
      <c r="CY39" s="640"/>
      <c r="CZ39" s="623">
        <v>2.6</v>
      </c>
      <c r="DA39" s="641"/>
      <c r="DB39" s="641"/>
      <c r="DC39" s="642"/>
      <c r="DD39" s="626">
        <v>77081</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57455</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128</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8000</v>
      </c>
      <c r="CS40" s="621"/>
      <c r="CT40" s="621"/>
      <c r="CU40" s="621"/>
      <c r="CV40" s="621"/>
      <c r="CW40" s="621"/>
      <c r="CX40" s="621"/>
      <c r="CY40" s="622"/>
      <c r="CZ40" s="623">
        <v>0.2</v>
      </c>
      <c r="DA40" s="641"/>
      <c r="DB40" s="641"/>
      <c r="DC40" s="642"/>
      <c r="DD40" s="626">
        <v>300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161716</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274</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779178</v>
      </c>
      <c r="CS42" s="621"/>
      <c r="CT42" s="621"/>
      <c r="CU42" s="621"/>
      <c r="CV42" s="621"/>
      <c r="CW42" s="621"/>
      <c r="CX42" s="621"/>
      <c r="CY42" s="622"/>
      <c r="CZ42" s="623">
        <v>20.6</v>
      </c>
      <c r="DA42" s="624"/>
      <c r="DB42" s="624"/>
      <c r="DC42" s="625"/>
      <c r="DD42" s="626">
        <v>428952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2448</v>
      </c>
      <c r="CS43" s="639"/>
      <c r="CT43" s="639"/>
      <c r="CU43" s="639"/>
      <c r="CV43" s="639"/>
      <c r="CW43" s="639"/>
      <c r="CX43" s="639"/>
      <c r="CY43" s="640"/>
      <c r="CZ43" s="623">
        <v>0.1</v>
      </c>
      <c r="DA43" s="641"/>
      <c r="DB43" s="641"/>
      <c r="DC43" s="642"/>
      <c r="DD43" s="626">
        <v>2448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608920</v>
      </c>
      <c r="CS44" s="621"/>
      <c r="CT44" s="621"/>
      <c r="CU44" s="621"/>
      <c r="CV44" s="621"/>
      <c r="CW44" s="621"/>
      <c r="CX44" s="621"/>
      <c r="CY44" s="622"/>
      <c r="CZ44" s="623">
        <v>16.100000000000001</v>
      </c>
      <c r="DA44" s="624"/>
      <c r="DB44" s="624"/>
      <c r="DC44" s="625"/>
      <c r="DD44" s="626">
        <v>358345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210950</v>
      </c>
      <c r="CS45" s="639"/>
      <c r="CT45" s="639"/>
      <c r="CU45" s="639"/>
      <c r="CV45" s="639"/>
      <c r="CW45" s="639"/>
      <c r="CX45" s="639"/>
      <c r="CY45" s="640"/>
      <c r="CZ45" s="623">
        <v>5.6</v>
      </c>
      <c r="DA45" s="641"/>
      <c r="DB45" s="641"/>
      <c r="DC45" s="642"/>
      <c r="DD45" s="626">
        <v>58314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393294</v>
      </c>
      <c r="CS46" s="621"/>
      <c r="CT46" s="621"/>
      <c r="CU46" s="621"/>
      <c r="CV46" s="621"/>
      <c r="CW46" s="621"/>
      <c r="CX46" s="621"/>
      <c r="CY46" s="622"/>
      <c r="CZ46" s="623">
        <v>10.4</v>
      </c>
      <c r="DA46" s="624"/>
      <c r="DB46" s="624"/>
      <c r="DC46" s="625"/>
      <c r="DD46" s="626">
        <v>295355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170258</v>
      </c>
      <c r="CS47" s="639"/>
      <c r="CT47" s="639"/>
      <c r="CU47" s="639"/>
      <c r="CV47" s="639"/>
      <c r="CW47" s="639"/>
      <c r="CX47" s="639"/>
      <c r="CY47" s="640"/>
      <c r="CZ47" s="623">
        <v>4.5</v>
      </c>
      <c r="DA47" s="641"/>
      <c r="DB47" s="641"/>
      <c r="DC47" s="642"/>
      <c r="DD47" s="626">
        <v>70607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3779350</v>
      </c>
      <c r="CS49" s="605"/>
      <c r="CT49" s="605"/>
      <c r="CU49" s="605"/>
      <c r="CV49" s="605"/>
      <c r="CW49" s="605"/>
      <c r="CX49" s="605"/>
      <c r="CY49" s="606"/>
      <c r="CZ49" s="607">
        <v>100</v>
      </c>
      <c r="DA49" s="608"/>
      <c r="DB49" s="608"/>
      <c r="DC49" s="609"/>
      <c r="DD49" s="610">
        <v>2659548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346</v>
      </c>
      <c r="DK2" s="1141"/>
      <c r="DL2" s="1141"/>
      <c r="DM2" s="1141"/>
      <c r="DN2" s="1141"/>
      <c r="DO2" s="1142"/>
      <c r="DP2" s="202"/>
      <c r="DQ2" s="1140" t="s">
        <v>347</v>
      </c>
      <c r="DR2" s="1141"/>
      <c r="DS2" s="1141"/>
      <c r="DT2" s="1141"/>
      <c r="DU2" s="1141"/>
      <c r="DV2" s="1141"/>
      <c r="DW2" s="1141"/>
      <c r="DX2" s="1141"/>
      <c r="DY2" s="1141"/>
      <c r="DZ2" s="1142"/>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3" t="s">
        <v>348</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5" t="s">
        <v>350</v>
      </c>
      <c r="B5" s="1026"/>
      <c r="C5" s="1026"/>
      <c r="D5" s="1026"/>
      <c r="E5" s="1026"/>
      <c r="F5" s="1026"/>
      <c r="G5" s="1026"/>
      <c r="H5" s="1026"/>
      <c r="I5" s="1026"/>
      <c r="J5" s="1026"/>
      <c r="K5" s="1026"/>
      <c r="L5" s="1026"/>
      <c r="M5" s="1026"/>
      <c r="N5" s="1026"/>
      <c r="O5" s="1026"/>
      <c r="P5" s="1027"/>
      <c r="Q5" s="1031" t="s">
        <v>351</v>
      </c>
      <c r="R5" s="1032"/>
      <c r="S5" s="1032"/>
      <c r="T5" s="1032"/>
      <c r="U5" s="1033"/>
      <c r="V5" s="1031" t="s">
        <v>352</v>
      </c>
      <c r="W5" s="1032"/>
      <c r="X5" s="1032"/>
      <c r="Y5" s="1032"/>
      <c r="Z5" s="1033"/>
      <c r="AA5" s="1031" t="s">
        <v>353</v>
      </c>
      <c r="AB5" s="1032"/>
      <c r="AC5" s="1032"/>
      <c r="AD5" s="1032"/>
      <c r="AE5" s="1032"/>
      <c r="AF5" s="1143" t="s">
        <v>354</v>
      </c>
      <c r="AG5" s="1032"/>
      <c r="AH5" s="1032"/>
      <c r="AI5" s="1032"/>
      <c r="AJ5" s="1047"/>
      <c r="AK5" s="1032" t="s">
        <v>355</v>
      </c>
      <c r="AL5" s="1032"/>
      <c r="AM5" s="1032"/>
      <c r="AN5" s="1032"/>
      <c r="AO5" s="1033"/>
      <c r="AP5" s="1031" t="s">
        <v>356</v>
      </c>
      <c r="AQ5" s="1032"/>
      <c r="AR5" s="1032"/>
      <c r="AS5" s="1032"/>
      <c r="AT5" s="1033"/>
      <c r="AU5" s="1031" t="s">
        <v>357</v>
      </c>
      <c r="AV5" s="1032"/>
      <c r="AW5" s="1032"/>
      <c r="AX5" s="1032"/>
      <c r="AY5" s="1047"/>
      <c r="AZ5" s="209"/>
      <c r="BA5" s="209"/>
      <c r="BB5" s="209"/>
      <c r="BC5" s="209"/>
      <c r="BD5" s="209"/>
      <c r="BE5" s="210"/>
      <c r="BF5" s="210"/>
      <c r="BG5" s="210"/>
      <c r="BH5" s="210"/>
      <c r="BI5" s="210"/>
      <c r="BJ5" s="210"/>
      <c r="BK5" s="210"/>
      <c r="BL5" s="210"/>
      <c r="BM5" s="210"/>
      <c r="BN5" s="210"/>
      <c r="BO5" s="210"/>
      <c r="BP5" s="210"/>
      <c r="BQ5" s="1025" t="s">
        <v>358</v>
      </c>
      <c r="BR5" s="1026"/>
      <c r="BS5" s="1026"/>
      <c r="BT5" s="1026"/>
      <c r="BU5" s="1026"/>
      <c r="BV5" s="1026"/>
      <c r="BW5" s="1026"/>
      <c r="BX5" s="1026"/>
      <c r="BY5" s="1026"/>
      <c r="BZ5" s="1026"/>
      <c r="CA5" s="1026"/>
      <c r="CB5" s="1026"/>
      <c r="CC5" s="1026"/>
      <c r="CD5" s="1026"/>
      <c r="CE5" s="1026"/>
      <c r="CF5" s="1026"/>
      <c r="CG5" s="1027"/>
      <c r="CH5" s="1031" t="s">
        <v>359</v>
      </c>
      <c r="CI5" s="1032"/>
      <c r="CJ5" s="1032"/>
      <c r="CK5" s="1032"/>
      <c r="CL5" s="1033"/>
      <c r="CM5" s="1031" t="s">
        <v>360</v>
      </c>
      <c r="CN5" s="1032"/>
      <c r="CO5" s="1032"/>
      <c r="CP5" s="1032"/>
      <c r="CQ5" s="1033"/>
      <c r="CR5" s="1031" t="s">
        <v>361</v>
      </c>
      <c r="CS5" s="1032"/>
      <c r="CT5" s="1032"/>
      <c r="CU5" s="1032"/>
      <c r="CV5" s="1033"/>
      <c r="CW5" s="1031" t="s">
        <v>362</v>
      </c>
      <c r="CX5" s="1032"/>
      <c r="CY5" s="1032"/>
      <c r="CZ5" s="1032"/>
      <c r="DA5" s="1033"/>
      <c r="DB5" s="1031" t="s">
        <v>363</v>
      </c>
      <c r="DC5" s="1032"/>
      <c r="DD5" s="1032"/>
      <c r="DE5" s="1032"/>
      <c r="DF5" s="1033"/>
      <c r="DG5" s="1128" t="s">
        <v>364</v>
      </c>
      <c r="DH5" s="1129"/>
      <c r="DI5" s="1129"/>
      <c r="DJ5" s="1129"/>
      <c r="DK5" s="1130"/>
      <c r="DL5" s="1128" t="s">
        <v>365</v>
      </c>
      <c r="DM5" s="1129"/>
      <c r="DN5" s="1129"/>
      <c r="DO5" s="1129"/>
      <c r="DP5" s="1130"/>
      <c r="DQ5" s="1031" t="s">
        <v>366</v>
      </c>
      <c r="DR5" s="1032"/>
      <c r="DS5" s="1032"/>
      <c r="DT5" s="1032"/>
      <c r="DU5" s="1033"/>
      <c r="DV5" s="1031" t="s">
        <v>357</v>
      </c>
      <c r="DW5" s="1032"/>
      <c r="DX5" s="1032"/>
      <c r="DY5" s="1032"/>
      <c r="DZ5" s="1047"/>
      <c r="EA5" s="207"/>
    </row>
    <row r="6" spans="1:131" s="208" customFormat="1" ht="26.25" customHeight="1" thickBot="1">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44"/>
      <c r="AG6" s="1035"/>
      <c r="AH6" s="1035"/>
      <c r="AI6" s="1035"/>
      <c r="AJ6" s="1048"/>
      <c r="AK6" s="1035"/>
      <c r="AL6" s="1035"/>
      <c r="AM6" s="1035"/>
      <c r="AN6" s="1035"/>
      <c r="AO6" s="1036"/>
      <c r="AP6" s="1034"/>
      <c r="AQ6" s="1035"/>
      <c r="AR6" s="1035"/>
      <c r="AS6" s="1035"/>
      <c r="AT6" s="1036"/>
      <c r="AU6" s="1034"/>
      <c r="AV6" s="1035"/>
      <c r="AW6" s="1035"/>
      <c r="AX6" s="1035"/>
      <c r="AY6" s="1048"/>
      <c r="AZ6" s="205"/>
      <c r="BA6" s="205"/>
      <c r="BB6" s="205"/>
      <c r="BC6" s="205"/>
      <c r="BD6" s="205"/>
      <c r="BE6" s="206"/>
      <c r="BF6" s="206"/>
      <c r="BG6" s="206"/>
      <c r="BH6" s="206"/>
      <c r="BI6" s="206"/>
      <c r="BJ6" s="206"/>
      <c r="BK6" s="206"/>
      <c r="BL6" s="206"/>
      <c r="BM6" s="206"/>
      <c r="BN6" s="206"/>
      <c r="BO6" s="206"/>
      <c r="BP6" s="20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31"/>
      <c r="DH6" s="1132"/>
      <c r="DI6" s="1132"/>
      <c r="DJ6" s="1132"/>
      <c r="DK6" s="1133"/>
      <c r="DL6" s="1131"/>
      <c r="DM6" s="1132"/>
      <c r="DN6" s="1132"/>
      <c r="DO6" s="1132"/>
      <c r="DP6" s="1133"/>
      <c r="DQ6" s="1034"/>
      <c r="DR6" s="1035"/>
      <c r="DS6" s="1035"/>
      <c r="DT6" s="1035"/>
      <c r="DU6" s="1036"/>
      <c r="DV6" s="1034"/>
      <c r="DW6" s="1035"/>
      <c r="DX6" s="1035"/>
      <c r="DY6" s="1035"/>
      <c r="DZ6" s="1048"/>
      <c r="EA6" s="207"/>
    </row>
    <row r="7" spans="1:131" s="208" customFormat="1" ht="26.25" customHeight="1" thickTop="1">
      <c r="A7" s="211">
        <v>1</v>
      </c>
      <c r="B7" s="1080" t="s">
        <v>367</v>
      </c>
      <c r="C7" s="1081"/>
      <c r="D7" s="1081"/>
      <c r="E7" s="1081"/>
      <c r="F7" s="1081"/>
      <c r="G7" s="1081"/>
      <c r="H7" s="1081"/>
      <c r="I7" s="1081"/>
      <c r="J7" s="1081"/>
      <c r="K7" s="1081"/>
      <c r="L7" s="1081"/>
      <c r="M7" s="1081"/>
      <c r="N7" s="1081"/>
      <c r="O7" s="1081"/>
      <c r="P7" s="1082"/>
      <c r="Q7" s="1134">
        <v>4181</v>
      </c>
      <c r="R7" s="1135"/>
      <c r="S7" s="1135"/>
      <c r="T7" s="1135"/>
      <c r="U7" s="1135"/>
      <c r="V7" s="1135">
        <v>3887</v>
      </c>
      <c r="W7" s="1135"/>
      <c r="X7" s="1135"/>
      <c r="Y7" s="1135"/>
      <c r="Z7" s="1135"/>
      <c r="AA7" s="1135">
        <v>294</v>
      </c>
      <c r="AB7" s="1135"/>
      <c r="AC7" s="1135"/>
      <c r="AD7" s="1135"/>
      <c r="AE7" s="1136"/>
      <c r="AF7" s="1137">
        <v>164</v>
      </c>
      <c r="AG7" s="1138"/>
      <c r="AH7" s="1138"/>
      <c r="AI7" s="1138"/>
      <c r="AJ7" s="1139"/>
      <c r="AK7" s="1121">
        <v>184</v>
      </c>
      <c r="AL7" s="1122"/>
      <c r="AM7" s="1122"/>
      <c r="AN7" s="1122"/>
      <c r="AO7" s="1122"/>
      <c r="AP7" s="1122">
        <v>2822</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c r="BS7" s="1125" t="s">
        <v>548</v>
      </c>
      <c r="BT7" s="1126"/>
      <c r="BU7" s="1126"/>
      <c r="BV7" s="1126"/>
      <c r="BW7" s="1126"/>
      <c r="BX7" s="1126"/>
      <c r="BY7" s="1126"/>
      <c r="BZ7" s="1126"/>
      <c r="CA7" s="1126"/>
      <c r="CB7" s="1126"/>
      <c r="CC7" s="1126"/>
      <c r="CD7" s="1126"/>
      <c r="CE7" s="1126"/>
      <c r="CF7" s="1126"/>
      <c r="CG7" s="1127"/>
      <c r="CH7" s="1118">
        <v>-3</v>
      </c>
      <c r="CI7" s="1119"/>
      <c r="CJ7" s="1119"/>
      <c r="CK7" s="1119"/>
      <c r="CL7" s="1120"/>
      <c r="CM7" s="1118">
        <v>21</v>
      </c>
      <c r="CN7" s="1119"/>
      <c r="CO7" s="1119"/>
      <c r="CP7" s="1119"/>
      <c r="CQ7" s="1120"/>
      <c r="CR7" s="1118">
        <v>85</v>
      </c>
      <c r="CS7" s="1119"/>
      <c r="CT7" s="1119"/>
      <c r="CU7" s="1119"/>
      <c r="CV7" s="1120"/>
      <c r="CW7" s="1118" t="s">
        <v>538</v>
      </c>
      <c r="CX7" s="1119"/>
      <c r="CY7" s="1119"/>
      <c r="CZ7" s="1119"/>
      <c r="DA7" s="1120"/>
      <c r="DB7" s="1118" t="s">
        <v>538</v>
      </c>
      <c r="DC7" s="1119"/>
      <c r="DD7" s="1119"/>
      <c r="DE7" s="1119"/>
      <c r="DF7" s="1120"/>
      <c r="DG7" s="1118" t="s">
        <v>538</v>
      </c>
      <c r="DH7" s="1119"/>
      <c r="DI7" s="1119"/>
      <c r="DJ7" s="1119"/>
      <c r="DK7" s="1120"/>
      <c r="DL7" s="1118" t="s">
        <v>538</v>
      </c>
      <c r="DM7" s="1119"/>
      <c r="DN7" s="1119"/>
      <c r="DO7" s="1119"/>
      <c r="DP7" s="1120"/>
      <c r="DQ7" s="1118" t="s">
        <v>538</v>
      </c>
      <c r="DR7" s="1119"/>
      <c r="DS7" s="1119"/>
      <c r="DT7" s="1119"/>
      <c r="DU7" s="1120"/>
      <c r="DV7" s="1145"/>
      <c r="DW7" s="1146"/>
      <c r="DX7" s="1146"/>
      <c r="DY7" s="1146"/>
      <c r="DZ7" s="1147"/>
      <c r="EA7" s="207"/>
    </row>
    <row r="8" spans="1:131" s="208" customFormat="1" ht="24.75" customHeight="1">
      <c r="A8" s="214">
        <v>2</v>
      </c>
      <c r="B8" s="1067"/>
      <c r="C8" s="1068"/>
      <c r="D8" s="1068"/>
      <c r="E8" s="1068"/>
      <c r="F8" s="1068"/>
      <c r="G8" s="1068"/>
      <c r="H8" s="1068"/>
      <c r="I8" s="1068"/>
      <c r="J8" s="1068"/>
      <c r="K8" s="1068"/>
      <c r="L8" s="1068"/>
      <c r="M8" s="1068"/>
      <c r="N8" s="1068"/>
      <c r="O8" s="1068"/>
      <c r="P8" s="1069"/>
      <c r="Q8" s="1073"/>
      <c r="R8" s="1074"/>
      <c r="S8" s="1074"/>
      <c r="T8" s="1074"/>
      <c r="U8" s="1074"/>
      <c r="V8" s="1074"/>
      <c r="W8" s="1074"/>
      <c r="X8" s="1074"/>
      <c r="Y8" s="1074"/>
      <c r="Z8" s="1074"/>
      <c r="AA8" s="1074"/>
      <c r="AB8" s="1074"/>
      <c r="AC8" s="1074"/>
      <c r="AD8" s="1074"/>
      <c r="AE8" s="1075"/>
      <c r="AF8" s="1049"/>
      <c r="AG8" s="1050"/>
      <c r="AH8" s="1050"/>
      <c r="AI8" s="1050"/>
      <c r="AJ8" s="1051"/>
      <c r="AK8" s="1116"/>
      <c r="AL8" s="1117"/>
      <c r="AM8" s="1117"/>
      <c r="AN8" s="1117"/>
      <c r="AO8" s="1117"/>
      <c r="AP8" s="1117"/>
      <c r="AQ8" s="1117"/>
      <c r="AR8" s="1117"/>
      <c r="AS8" s="1117"/>
      <c r="AT8" s="1117"/>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c r="BS8" s="1044"/>
      <c r="BT8" s="1045"/>
      <c r="BU8" s="1045"/>
      <c r="BV8" s="1045"/>
      <c r="BW8" s="1045"/>
      <c r="BX8" s="1045"/>
      <c r="BY8" s="1045"/>
      <c r="BZ8" s="1045"/>
      <c r="CA8" s="1045"/>
      <c r="CB8" s="1045"/>
      <c r="CC8" s="1045"/>
      <c r="CD8" s="1045"/>
      <c r="CE8" s="1045"/>
      <c r="CF8" s="1045"/>
      <c r="CG8" s="1046"/>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07"/>
    </row>
    <row r="9" spans="1:131" s="208" customFormat="1" ht="24.75" customHeight="1">
      <c r="A9" s="214">
        <v>3</v>
      </c>
      <c r="B9" s="1067"/>
      <c r="C9" s="1068"/>
      <c r="D9" s="1068"/>
      <c r="E9" s="1068"/>
      <c r="F9" s="1068"/>
      <c r="G9" s="1068"/>
      <c r="H9" s="1068"/>
      <c r="I9" s="1068"/>
      <c r="J9" s="1068"/>
      <c r="K9" s="1068"/>
      <c r="L9" s="1068"/>
      <c r="M9" s="1068"/>
      <c r="N9" s="1068"/>
      <c r="O9" s="1068"/>
      <c r="P9" s="1069"/>
      <c r="Q9" s="1073"/>
      <c r="R9" s="1074"/>
      <c r="S9" s="1074"/>
      <c r="T9" s="1074"/>
      <c r="U9" s="1074"/>
      <c r="V9" s="1074"/>
      <c r="W9" s="1074"/>
      <c r="X9" s="1074"/>
      <c r="Y9" s="1074"/>
      <c r="Z9" s="1074"/>
      <c r="AA9" s="1074"/>
      <c r="AB9" s="1074"/>
      <c r="AC9" s="1074"/>
      <c r="AD9" s="1074"/>
      <c r="AE9" s="1075"/>
      <c r="AF9" s="1049"/>
      <c r="AG9" s="1050"/>
      <c r="AH9" s="1050"/>
      <c r="AI9" s="1050"/>
      <c r="AJ9" s="1051"/>
      <c r="AK9" s="1116"/>
      <c r="AL9" s="1117"/>
      <c r="AM9" s="1117"/>
      <c r="AN9" s="1117"/>
      <c r="AO9" s="1117"/>
      <c r="AP9" s="1117"/>
      <c r="AQ9" s="1117"/>
      <c r="AR9" s="1117"/>
      <c r="AS9" s="1117"/>
      <c r="AT9" s="1117"/>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4"/>
      <c r="BT9" s="1045"/>
      <c r="BU9" s="1045"/>
      <c r="BV9" s="1045"/>
      <c r="BW9" s="1045"/>
      <c r="BX9" s="1045"/>
      <c r="BY9" s="1045"/>
      <c r="BZ9" s="1045"/>
      <c r="CA9" s="1045"/>
      <c r="CB9" s="1045"/>
      <c r="CC9" s="1045"/>
      <c r="CD9" s="1045"/>
      <c r="CE9" s="1045"/>
      <c r="CF9" s="1045"/>
      <c r="CG9" s="1046"/>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07"/>
    </row>
    <row r="10" spans="1:131" s="208" customFormat="1" ht="24.75" customHeight="1">
      <c r="A10" s="214">
        <v>4</v>
      </c>
      <c r="B10" s="1067"/>
      <c r="C10" s="1068"/>
      <c r="D10" s="1068"/>
      <c r="E10" s="1068"/>
      <c r="F10" s="1068"/>
      <c r="G10" s="1068"/>
      <c r="H10" s="1068"/>
      <c r="I10" s="1068"/>
      <c r="J10" s="1068"/>
      <c r="K10" s="1068"/>
      <c r="L10" s="1068"/>
      <c r="M10" s="1068"/>
      <c r="N10" s="1068"/>
      <c r="O10" s="1068"/>
      <c r="P10" s="1069"/>
      <c r="Q10" s="1073"/>
      <c r="R10" s="1074"/>
      <c r="S10" s="1074"/>
      <c r="T10" s="1074"/>
      <c r="U10" s="1074"/>
      <c r="V10" s="1074"/>
      <c r="W10" s="1074"/>
      <c r="X10" s="1074"/>
      <c r="Y10" s="1074"/>
      <c r="Z10" s="1074"/>
      <c r="AA10" s="1074"/>
      <c r="AB10" s="1074"/>
      <c r="AC10" s="1074"/>
      <c r="AD10" s="1074"/>
      <c r="AE10" s="1075"/>
      <c r="AF10" s="1049"/>
      <c r="AG10" s="1050"/>
      <c r="AH10" s="1050"/>
      <c r="AI10" s="1050"/>
      <c r="AJ10" s="1051"/>
      <c r="AK10" s="1116"/>
      <c r="AL10" s="1117"/>
      <c r="AM10" s="1117"/>
      <c r="AN10" s="1117"/>
      <c r="AO10" s="1117"/>
      <c r="AP10" s="1117"/>
      <c r="AQ10" s="1117"/>
      <c r="AR10" s="1117"/>
      <c r="AS10" s="1117"/>
      <c r="AT10" s="1117"/>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4"/>
      <c r="BT10" s="1045"/>
      <c r="BU10" s="1045"/>
      <c r="BV10" s="1045"/>
      <c r="BW10" s="1045"/>
      <c r="BX10" s="1045"/>
      <c r="BY10" s="1045"/>
      <c r="BZ10" s="1045"/>
      <c r="CA10" s="1045"/>
      <c r="CB10" s="1045"/>
      <c r="CC10" s="1045"/>
      <c r="CD10" s="1045"/>
      <c r="CE10" s="1045"/>
      <c r="CF10" s="1045"/>
      <c r="CG10" s="1046"/>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07"/>
    </row>
    <row r="11" spans="1:131" s="208" customFormat="1" ht="24.75" customHeight="1">
      <c r="A11" s="214">
        <v>5</v>
      </c>
      <c r="B11" s="1067"/>
      <c r="C11" s="1068"/>
      <c r="D11" s="1068"/>
      <c r="E11" s="1068"/>
      <c r="F11" s="1068"/>
      <c r="G11" s="1068"/>
      <c r="H11" s="1068"/>
      <c r="I11" s="1068"/>
      <c r="J11" s="1068"/>
      <c r="K11" s="1068"/>
      <c r="L11" s="1068"/>
      <c r="M11" s="1068"/>
      <c r="N11" s="1068"/>
      <c r="O11" s="1068"/>
      <c r="P11" s="1069"/>
      <c r="Q11" s="1073"/>
      <c r="R11" s="1074"/>
      <c r="S11" s="1074"/>
      <c r="T11" s="1074"/>
      <c r="U11" s="1074"/>
      <c r="V11" s="1074"/>
      <c r="W11" s="1074"/>
      <c r="X11" s="1074"/>
      <c r="Y11" s="1074"/>
      <c r="Z11" s="1074"/>
      <c r="AA11" s="1074"/>
      <c r="AB11" s="1074"/>
      <c r="AC11" s="1074"/>
      <c r="AD11" s="1074"/>
      <c r="AE11" s="1075"/>
      <c r="AF11" s="1049"/>
      <c r="AG11" s="1050"/>
      <c r="AH11" s="1050"/>
      <c r="AI11" s="1050"/>
      <c r="AJ11" s="1051"/>
      <c r="AK11" s="1116"/>
      <c r="AL11" s="1117"/>
      <c r="AM11" s="1117"/>
      <c r="AN11" s="1117"/>
      <c r="AO11" s="1117"/>
      <c r="AP11" s="1117"/>
      <c r="AQ11" s="1117"/>
      <c r="AR11" s="1117"/>
      <c r="AS11" s="1117"/>
      <c r="AT11" s="1117"/>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4"/>
      <c r="BT11" s="1045"/>
      <c r="BU11" s="1045"/>
      <c r="BV11" s="1045"/>
      <c r="BW11" s="1045"/>
      <c r="BX11" s="1045"/>
      <c r="BY11" s="1045"/>
      <c r="BZ11" s="1045"/>
      <c r="CA11" s="1045"/>
      <c r="CB11" s="1045"/>
      <c r="CC11" s="1045"/>
      <c r="CD11" s="1045"/>
      <c r="CE11" s="1045"/>
      <c r="CF11" s="1045"/>
      <c r="CG11" s="1046"/>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07"/>
    </row>
    <row r="12" spans="1:131" s="208" customFormat="1" ht="24.75" customHeight="1">
      <c r="A12" s="214">
        <v>6</v>
      </c>
      <c r="B12" s="1067"/>
      <c r="C12" s="1068"/>
      <c r="D12" s="1068"/>
      <c r="E12" s="1068"/>
      <c r="F12" s="1068"/>
      <c r="G12" s="1068"/>
      <c r="H12" s="1068"/>
      <c r="I12" s="1068"/>
      <c r="J12" s="1068"/>
      <c r="K12" s="1068"/>
      <c r="L12" s="1068"/>
      <c r="M12" s="1068"/>
      <c r="N12" s="1068"/>
      <c r="O12" s="1068"/>
      <c r="P12" s="1069"/>
      <c r="Q12" s="1073"/>
      <c r="R12" s="1074"/>
      <c r="S12" s="1074"/>
      <c r="T12" s="1074"/>
      <c r="U12" s="1074"/>
      <c r="V12" s="1074"/>
      <c r="W12" s="1074"/>
      <c r="X12" s="1074"/>
      <c r="Y12" s="1074"/>
      <c r="Z12" s="1074"/>
      <c r="AA12" s="1074"/>
      <c r="AB12" s="1074"/>
      <c r="AC12" s="1074"/>
      <c r="AD12" s="1074"/>
      <c r="AE12" s="1075"/>
      <c r="AF12" s="1049"/>
      <c r="AG12" s="1050"/>
      <c r="AH12" s="1050"/>
      <c r="AI12" s="1050"/>
      <c r="AJ12" s="1051"/>
      <c r="AK12" s="1116"/>
      <c r="AL12" s="1117"/>
      <c r="AM12" s="1117"/>
      <c r="AN12" s="1117"/>
      <c r="AO12" s="1117"/>
      <c r="AP12" s="1117"/>
      <c r="AQ12" s="1117"/>
      <c r="AR12" s="1117"/>
      <c r="AS12" s="1117"/>
      <c r="AT12" s="1117"/>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4"/>
      <c r="BT12" s="1045"/>
      <c r="BU12" s="1045"/>
      <c r="BV12" s="1045"/>
      <c r="BW12" s="1045"/>
      <c r="BX12" s="1045"/>
      <c r="BY12" s="1045"/>
      <c r="BZ12" s="1045"/>
      <c r="CA12" s="1045"/>
      <c r="CB12" s="1045"/>
      <c r="CC12" s="1045"/>
      <c r="CD12" s="1045"/>
      <c r="CE12" s="1045"/>
      <c r="CF12" s="1045"/>
      <c r="CG12" s="1046"/>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07"/>
    </row>
    <row r="13" spans="1:131" s="208" customFormat="1" ht="24.75" customHeight="1">
      <c r="A13" s="214">
        <v>7</v>
      </c>
      <c r="B13" s="1067"/>
      <c r="C13" s="1068"/>
      <c r="D13" s="1068"/>
      <c r="E13" s="1068"/>
      <c r="F13" s="1068"/>
      <c r="G13" s="1068"/>
      <c r="H13" s="1068"/>
      <c r="I13" s="1068"/>
      <c r="J13" s="1068"/>
      <c r="K13" s="1068"/>
      <c r="L13" s="1068"/>
      <c r="M13" s="1068"/>
      <c r="N13" s="1068"/>
      <c r="O13" s="1068"/>
      <c r="P13" s="1069"/>
      <c r="Q13" s="1073"/>
      <c r="R13" s="1074"/>
      <c r="S13" s="1074"/>
      <c r="T13" s="1074"/>
      <c r="U13" s="1074"/>
      <c r="V13" s="1074"/>
      <c r="W13" s="1074"/>
      <c r="X13" s="1074"/>
      <c r="Y13" s="1074"/>
      <c r="Z13" s="1074"/>
      <c r="AA13" s="1074"/>
      <c r="AB13" s="1074"/>
      <c r="AC13" s="1074"/>
      <c r="AD13" s="1074"/>
      <c r="AE13" s="1075"/>
      <c r="AF13" s="1049"/>
      <c r="AG13" s="1050"/>
      <c r="AH13" s="1050"/>
      <c r="AI13" s="1050"/>
      <c r="AJ13" s="1051"/>
      <c r="AK13" s="1116"/>
      <c r="AL13" s="1117"/>
      <c r="AM13" s="1117"/>
      <c r="AN13" s="1117"/>
      <c r="AO13" s="1117"/>
      <c r="AP13" s="1117"/>
      <c r="AQ13" s="1117"/>
      <c r="AR13" s="1117"/>
      <c r="AS13" s="1117"/>
      <c r="AT13" s="1117"/>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4"/>
      <c r="BT13" s="1045"/>
      <c r="BU13" s="1045"/>
      <c r="BV13" s="1045"/>
      <c r="BW13" s="1045"/>
      <c r="BX13" s="1045"/>
      <c r="BY13" s="1045"/>
      <c r="BZ13" s="1045"/>
      <c r="CA13" s="1045"/>
      <c r="CB13" s="1045"/>
      <c r="CC13" s="1045"/>
      <c r="CD13" s="1045"/>
      <c r="CE13" s="1045"/>
      <c r="CF13" s="1045"/>
      <c r="CG13" s="1046"/>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07"/>
    </row>
    <row r="14" spans="1:131" s="208" customFormat="1" ht="24.75" customHeight="1">
      <c r="A14" s="214">
        <v>8</v>
      </c>
      <c r="B14" s="1067"/>
      <c r="C14" s="1068"/>
      <c r="D14" s="1068"/>
      <c r="E14" s="1068"/>
      <c r="F14" s="1068"/>
      <c r="G14" s="1068"/>
      <c r="H14" s="1068"/>
      <c r="I14" s="1068"/>
      <c r="J14" s="1068"/>
      <c r="K14" s="1068"/>
      <c r="L14" s="1068"/>
      <c r="M14" s="1068"/>
      <c r="N14" s="1068"/>
      <c r="O14" s="1068"/>
      <c r="P14" s="1069"/>
      <c r="Q14" s="1073"/>
      <c r="R14" s="1074"/>
      <c r="S14" s="1074"/>
      <c r="T14" s="1074"/>
      <c r="U14" s="1074"/>
      <c r="V14" s="1074"/>
      <c r="W14" s="1074"/>
      <c r="X14" s="1074"/>
      <c r="Y14" s="1074"/>
      <c r="Z14" s="1074"/>
      <c r="AA14" s="1074"/>
      <c r="AB14" s="1074"/>
      <c r="AC14" s="1074"/>
      <c r="AD14" s="1074"/>
      <c r="AE14" s="1075"/>
      <c r="AF14" s="1049"/>
      <c r="AG14" s="1050"/>
      <c r="AH14" s="1050"/>
      <c r="AI14" s="1050"/>
      <c r="AJ14" s="1051"/>
      <c r="AK14" s="1116"/>
      <c r="AL14" s="1117"/>
      <c r="AM14" s="1117"/>
      <c r="AN14" s="1117"/>
      <c r="AO14" s="1117"/>
      <c r="AP14" s="1117"/>
      <c r="AQ14" s="1117"/>
      <c r="AR14" s="1117"/>
      <c r="AS14" s="1117"/>
      <c r="AT14" s="1117"/>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4"/>
      <c r="BT14" s="1045"/>
      <c r="BU14" s="1045"/>
      <c r="BV14" s="1045"/>
      <c r="BW14" s="1045"/>
      <c r="BX14" s="1045"/>
      <c r="BY14" s="1045"/>
      <c r="BZ14" s="1045"/>
      <c r="CA14" s="1045"/>
      <c r="CB14" s="1045"/>
      <c r="CC14" s="1045"/>
      <c r="CD14" s="1045"/>
      <c r="CE14" s="1045"/>
      <c r="CF14" s="1045"/>
      <c r="CG14" s="1046"/>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07"/>
    </row>
    <row r="15" spans="1:131" s="208" customFormat="1" ht="24.75" customHeight="1">
      <c r="A15" s="214">
        <v>9</v>
      </c>
      <c r="B15" s="1067"/>
      <c r="C15" s="1068"/>
      <c r="D15" s="1068"/>
      <c r="E15" s="1068"/>
      <c r="F15" s="1068"/>
      <c r="G15" s="1068"/>
      <c r="H15" s="1068"/>
      <c r="I15" s="1068"/>
      <c r="J15" s="1068"/>
      <c r="K15" s="1068"/>
      <c r="L15" s="1068"/>
      <c r="M15" s="1068"/>
      <c r="N15" s="1068"/>
      <c r="O15" s="1068"/>
      <c r="P15" s="1069"/>
      <c r="Q15" s="1073"/>
      <c r="R15" s="1074"/>
      <c r="S15" s="1074"/>
      <c r="T15" s="1074"/>
      <c r="U15" s="1074"/>
      <c r="V15" s="1074"/>
      <c r="W15" s="1074"/>
      <c r="X15" s="1074"/>
      <c r="Y15" s="1074"/>
      <c r="Z15" s="1074"/>
      <c r="AA15" s="1074"/>
      <c r="AB15" s="1074"/>
      <c r="AC15" s="1074"/>
      <c r="AD15" s="1074"/>
      <c r="AE15" s="1075"/>
      <c r="AF15" s="1049"/>
      <c r="AG15" s="1050"/>
      <c r="AH15" s="1050"/>
      <c r="AI15" s="1050"/>
      <c r="AJ15" s="1051"/>
      <c r="AK15" s="1116"/>
      <c r="AL15" s="1117"/>
      <c r="AM15" s="1117"/>
      <c r="AN15" s="1117"/>
      <c r="AO15" s="1117"/>
      <c r="AP15" s="1117"/>
      <c r="AQ15" s="1117"/>
      <c r="AR15" s="1117"/>
      <c r="AS15" s="1117"/>
      <c r="AT15" s="1117"/>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4"/>
      <c r="BT15" s="1045"/>
      <c r="BU15" s="1045"/>
      <c r="BV15" s="1045"/>
      <c r="BW15" s="1045"/>
      <c r="BX15" s="1045"/>
      <c r="BY15" s="1045"/>
      <c r="BZ15" s="1045"/>
      <c r="CA15" s="1045"/>
      <c r="CB15" s="1045"/>
      <c r="CC15" s="1045"/>
      <c r="CD15" s="1045"/>
      <c r="CE15" s="1045"/>
      <c r="CF15" s="1045"/>
      <c r="CG15" s="1046"/>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07"/>
    </row>
    <row r="16" spans="1:131" s="208" customFormat="1" ht="24.75" customHeight="1">
      <c r="A16" s="214">
        <v>10</v>
      </c>
      <c r="B16" s="1067"/>
      <c r="C16" s="1068"/>
      <c r="D16" s="1068"/>
      <c r="E16" s="1068"/>
      <c r="F16" s="1068"/>
      <c r="G16" s="1068"/>
      <c r="H16" s="1068"/>
      <c r="I16" s="1068"/>
      <c r="J16" s="1068"/>
      <c r="K16" s="1068"/>
      <c r="L16" s="1068"/>
      <c r="M16" s="1068"/>
      <c r="N16" s="1068"/>
      <c r="O16" s="1068"/>
      <c r="P16" s="1069"/>
      <c r="Q16" s="1073"/>
      <c r="R16" s="1074"/>
      <c r="S16" s="1074"/>
      <c r="T16" s="1074"/>
      <c r="U16" s="1074"/>
      <c r="V16" s="1074"/>
      <c r="W16" s="1074"/>
      <c r="X16" s="1074"/>
      <c r="Y16" s="1074"/>
      <c r="Z16" s="1074"/>
      <c r="AA16" s="1074"/>
      <c r="AB16" s="1074"/>
      <c r="AC16" s="1074"/>
      <c r="AD16" s="1074"/>
      <c r="AE16" s="1075"/>
      <c r="AF16" s="1049"/>
      <c r="AG16" s="1050"/>
      <c r="AH16" s="1050"/>
      <c r="AI16" s="1050"/>
      <c r="AJ16" s="1051"/>
      <c r="AK16" s="1116"/>
      <c r="AL16" s="1117"/>
      <c r="AM16" s="1117"/>
      <c r="AN16" s="1117"/>
      <c r="AO16" s="1117"/>
      <c r="AP16" s="1117"/>
      <c r="AQ16" s="1117"/>
      <c r="AR16" s="1117"/>
      <c r="AS16" s="1117"/>
      <c r="AT16" s="1117"/>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4"/>
      <c r="BT16" s="1045"/>
      <c r="BU16" s="1045"/>
      <c r="BV16" s="1045"/>
      <c r="BW16" s="1045"/>
      <c r="BX16" s="1045"/>
      <c r="BY16" s="1045"/>
      <c r="BZ16" s="1045"/>
      <c r="CA16" s="1045"/>
      <c r="CB16" s="1045"/>
      <c r="CC16" s="1045"/>
      <c r="CD16" s="1045"/>
      <c r="CE16" s="1045"/>
      <c r="CF16" s="1045"/>
      <c r="CG16" s="1046"/>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07"/>
    </row>
    <row r="17" spans="1:131" s="208" customFormat="1" ht="24.75" customHeight="1">
      <c r="A17" s="214">
        <v>11</v>
      </c>
      <c r="B17" s="1067"/>
      <c r="C17" s="1068"/>
      <c r="D17" s="1068"/>
      <c r="E17" s="1068"/>
      <c r="F17" s="1068"/>
      <c r="G17" s="1068"/>
      <c r="H17" s="1068"/>
      <c r="I17" s="1068"/>
      <c r="J17" s="1068"/>
      <c r="K17" s="1068"/>
      <c r="L17" s="1068"/>
      <c r="M17" s="1068"/>
      <c r="N17" s="1068"/>
      <c r="O17" s="1068"/>
      <c r="P17" s="1069"/>
      <c r="Q17" s="1073"/>
      <c r="R17" s="1074"/>
      <c r="S17" s="1074"/>
      <c r="T17" s="1074"/>
      <c r="U17" s="1074"/>
      <c r="V17" s="1074"/>
      <c r="W17" s="1074"/>
      <c r="X17" s="1074"/>
      <c r="Y17" s="1074"/>
      <c r="Z17" s="1074"/>
      <c r="AA17" s="1074"/>
      <c r="AB17" s="1074"/>
      <c r="AC17" s="1074"/>
      <c r="AD17" s="1074"/>
      <c r="AE17" s="1075"/>
      <c r="AF17" s="1049"/>
      <c r="AG17" s="1050"/>
      <c r="AH17" s="1050"/>
      <c r="AI17" s="1050"/>
      <c r="AJ17" s="1051"/>
      <c r="AK17" s="1116"/>
      <c r="AL17" s="1117"/>
      <c r="AM17" s="1117"/>
      <c r="AN17" s="1117"/>
      <c r="AO17" s="1117"/>
      <c r="AP17" s="1117"/>
      <c r="AQ17" s="1117"/>
      <c r="AR17" s="1117"/>
      <c r="AS17" s="1117"/>
      <c r="AT17" s="1117"/>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4"/>
      <c r="BT17" s="1045"/>
      <c r="BU17" s="1045"/>
      <c r="BV17" s="1045"/>
      <c r="BW17" s="1045"/>
      <c r="BX17" s="1045"/>
      <c r="BY17" s="1045"/>
      <c r="BZ17" s="1045"/>
      <c r="CA17" s="1045"/>
      <c r="CB17" s="1045"/>
      <c r="CC17" s="1045"/>
      <c r="CD17" s="1045"/>
      <c r="CE17" s="1045"/>
      <c r="CF17" s="1045"/>
      <c r="CG17" s="1046"/>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07"/>
    </row>
    <row r="18" spans="1:131" s="208" customFormat="1" ht="24.75" customHeight="1">
      <c r="A18" s="214">
        <v>12</v>
      </c>
      <c r="B18" s="1067"/>
      <c r="C18" s="1068"/>
      <c r="D18" s="1068"/>
      <c r="E18" s="1068"/>
      <c r="F18" s="1068"/>
      <c r="G18" s="1068"/>
      <c r="H18" s="1068"/>
      <c r="I18" s="1068"/>
      <c r="J18" s="1068"/>
      <c r="K18" s="1068"/>
      <c r="L18" s="1068"/>
      <c r="M18" s="1068"/>
      <c r="N18" s="1068"/>
      <c r="O18" s="1068"/>
      <c r="P18" s="1069"/>
      <c r="Q18" s="1073"/>
      <c r="R18" s="1074"/>
      <c r="S18" s="1074"/>
      <c r="T18" s="1074"/>
      <c r="U18" s="1074"/>
      <c r="V18" s="1074"/>
      <c r="W18" s="1074"/>
      <c r="X18" s="1074"/>
      <c r="Y18" s="1074"/>
      <c r="Z18" s="1074"/>
      <c r="AA18" s="1074"/>
      <c r="AB18" s="1074"/>
      <c r="AC18" s="1074"/>
      <c r="AD18" s="1074"/>
      <c r="AE18" s="1075"/>
      <c r="AF18" s="1049"/>
      <c r="AG18" s="1050"/>
      <c r="AH18" s="1050"/>
      <c r="AI18" s="1050"/>
      <c r="AJ18" s="1051"/>
      <c r="AK18" s="1116"/>
      <c r="AL18" s="1117"/>
      <c r="AM18" s="1117"/>
      <c r="AN18" s="1117"/>
      <c r="AO18" s="1117"/>
      <c r="AP18" s="1117"/>
      <c r="AQ18" s="1117"/>
      <c r="AR18" s="1117"/>
      <c r="AS18" s="1117"/>
      <c r="AT18" s="1117"/>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4"/>
      <c r="BT18" s="1045"/>
      <c r="BU18" s="1045"/>
      <c r="BV18" s="1045"/>
      <c r="BW18" s="1045"/>
      <c r="BX18" s="1045"/>
      <c r="BY18" s="1045"/>
      <c r="BZ18" s="1045"/>
      <c r="CA18" s="1045"/>
      <c r="CB18" s="1045"/>
      <c r="CC18" s="1045"/>
      <c r="CD18" s="1045"/>
      <c r="CE18" s="1045"/>
      <c r="CF18" s="1045"/>
      <c r="CG18" s="1046"/>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07"/>
    </row>
    <row r="19" spans="1:131" s="208" customFormat="1" ht="24.75" customHeight="1">
      <c r="A19" s="214">
        <v>13</v>
      </c>
      <c r="B19" s="1067"/>
      <c r="C19" s="1068"/>
      <c r="D19" s="1068"/>
      <c r="E19" s="1068"/>
      <c r="F19" s="1068"/>
      <c r="G19" s="1068"/>
      <c r="H19" s="1068"/>
      <c r="I19" s="1068"/>
      <c r="J19" s="1068"/>
      <c r="K19" s="1068"/>
      <c r="L19" s="1068"/>
      <c r="M19" s="1068"/>
      <c r="N19" s="1068"/>
      <c r="O19" s="1068"/>
      <c r="P19" s="1069"/>
      <c r="Q19" s="1073"/>
      <c r="R19" s="1074"/>
      <c r="S19" s="1074"/>
      <c r="T19" s="1074"/>
      <c r="U19" s="1074"/>
      <c r="V19" s="1074"/>
      <c r="W19" s="1074"/>
      <c r="X19" s="1074"/>
      <c r="Y19" s="1074"/>
      <c r="Z19" s="1074"/>
      <c r="AA19" s="1074"/>
      <c r="AB19" s="1074"/>
      <c r="AC19" s="1074"/>
      <c r="AD19" s="1074"/>
      <c r="AE19" s="1075"/>
      <c r="AF19" s="1049"/>
      <c r="AG19" s="1050"/>
      <c r="AH19" s="1050"/>
      <c r="AI19" s="1050"/>
      <c r="AJ19" s="1051"/>
      <c r="AK19" s="1116"/>
      <c r="AL19" s="1117"/>
      <c r="AM19" s="1117"/>
      <c r="AN19" s="1117"/>
      <c r="AO19" s="1117"/>
      <c r="AP19" s="1117"/>
      <c r="AQ19" s="1117"/>
      <c r="AR19" s="1117"/>
      <c r="AS19" s="1117"/>
      <c r="AT19" s="1117"/>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4"/>
      <c r="BT19" s="1045"/>
      <c r="BU19" s="1045"/>
      <c r="BV19" s="1045"/>
      <c r="BW19" s="1045"/>
      <c r="BX19" s="1045"/>
      <c r="BY19" s="1045"/>
      <c r="BZ19" s="1045"/>
      <c r="CA19" s="1045"/>
      <c r="CB19" s="1045"/>
      <c r="CC19" s="1045"/>
      <c r="CD19" s="1045"/>
      <c r="CE19" s="1045"/>
      <c r="CF19" s="1045"/>
      <c r="CG19" s="1046"/>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07"/>
    </row>
    <row r="20" spans="1:131" s="208" customFormat="1" ht="24.75" customHeight="1">
      <c r="A20" s="214">
        <v>14</v>
      </c>
      <c r="B20" s="1067"/>
      <c r="C20" s="1068"/>
      <c r="D20" s="1068"/>
      <c r="E20" s="1068"/>
      <c r="F20" s="1068"/>
      <c r="G20" s="1068"/>
      <c r="H20" s="1068"/>
      <c r="I20" s="1068"/>
      <c r="J20" s="1068"/>
      <c r="K20" s="1068"/>
      <c r="L20" s="1068"/>
      <c r="M20" s="1068"/>
      <c r="N20" s="1068"/>
      <c r="O20" s="1068"/>
      <c r="P20" s="1069"/>
      <c r="Q20" s="1073"/>
      <c r="R20" s="1074"/>
      <c r="S20" s="1074"/>
      <c r="T20" s="1074"/>
      <c r="U20" s="1074"/>
      <c r="V20" s="1074"/>
      <c r="W20" s="1074"/>
      <c r="X20" s="1074"/>
      <c r="Y20" s="1074"/>
      <c r="Z20" s="1074"/>
      <c r="AA20" s="1074"/>
      <c r="AB20" s="1074"/>
      <c r="AC20" s="1074"/>
      <c r="AD20" s="1074"/>
      <c r="AE20" s="1075"/>
      <c r="AF20" s="1049"/>
      <c r="AG20" s="1050"/>
      <c r="AH20" s="1050"/>
      <c r="AI20" s="1050"/>
      <c r="AJ20" s="1051"/>
      <c r="AK20" s="1116"/>
      <c r="AL20" s="1117"/>
      <c r="AM20" s="1117"/>
      <c r="AN20" s="1117"/>
      <c r="AO20" s="1117"/>
      <c r="AP20" s="1117"/>
      <c r="AQ20" s="1117"/>
      <c r="AR20" s="1117"/>
      <c r="AS20" s="1117"/>
      <c r="AT20" s="1117"/>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4"/>
      <c r="BT20" s="1045"/>
      <c r="BU20" s="1045"/>
      <c r="BV20" s="1045"/>
      <c r="BW20" s="1045"/>
      <c r="BX20" s="1045"/>
      <c r="BY20" s="1045"/>
      <c r="BZ20" s="1045"/>
      <c r="CA20" s="1045"/>
      <c r="CB20" s="1045"/>
      <c r="CC20" s="1045"/>
      <c r="CD20" s="1045"/>
      <c r="CE20" s="1045"/>
      <c r="CF20" s="1045"/>
      <c r="CG20" s="1046"/>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07"/>
    </row>
    <row r="21" spans="1:131" s="208" customFormat="1" ht="24.75" customHeight="1" thickBot="1">
      <c r="A21" s="214">
        <v>15</v>
      </c>
      <c r="B21" s="1067"/>
      <c r="C21" s="1068"/>
      <c r="D21" s="1068"/>
      <c r="E21" s="1068"/>
      <c r="F21" s="1068"/>
      <c r="G21" s="1068"/>
      <c r="H21" s="1068"/>
      <c r="I21" s="1068"/>
      <c r="J21" s="1068"/>
      <c r="K21" s="1068"/>
      <c r="L21" s="1068"/>
      <c r="M21" s="1068"/>
      <c r="N21" s="1068"/>
      <c r="O21" s="1068"/>
      <c r="P21" s="1069"/>
      <c r="Q21" s="1073"/>
      <c r="R21" s="1074"/>
      <c r="S21" s="1074"/>
      <c r="T21" s="1074"/>
      <c r="U21" s="1074"/>
      <c r="V21" s="1074"/>
      <c r="W21" s="1074"/>
      <c r="X21" s="1074"/>
      <c r="Y21" s="1074"/>
      <c r="Z21" s="1074"/>
      <c r="AA21" s="1074"/>
      <c r="AB21" s="1074"/>
      <c r="AC21" s="1074"/>
      <c r="AD21" s="1074"/>
      <c r="AE21" s="1075"/>
      <c r="AF21" s="1049"/>
      <c r="AG21" s="1050"/>
      <c r="AH21" s="1050"/>
      <c r="AI21" s="1050"/>
      <c r="AJ21" s="1051"/>
      <c r="AK21" s="1116"/>
      <c r="AL21" s="1117"/>
      <c r="AM21" s="1117"/>
      <c r="AN21" s="1117"/>
      <c r="AO21" s="1117"/>
      <c r="AP21" s="1117"/>
      <c r="AQ21" s="1117"/>
      <c r="AR21" s="1117"/>
      <c r="AS21" s="1117"/>
      <c r="AT21" s="1117"/>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4"/>
      <c r="BT21" s="1045"/>
      <c r="BU21" s="1045"/>
      <c r="BV21" s="1045"/>
      <c r="BW21" s="1045"/>
      <c r="BX21" s="1045"/>
      <c r="BY21" s="1045"/>
      <c r="BZ21" s="1045"/>
      <c r="CA21" s="1045"/>
      <c r="CB21" s="1045"/>
      <c r="CC21" s="1045"/>
      <c r="CD21" s="1045"/>
      <c r="CE21" s="1045"/>
      <c r="CF21" s="1045"/>
      <c r="CG21" s="1046"/>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07"/>
    </row>
    <row r="22" spans="1:131" s="208" customFormat="1" ht="26.25" customHeight="1">
      <c r="A22" s="214">
        <v>16</v>
      </c>
      <c r="B22" s="1067"/>
      <c r="C22" s="1068"/>
      <c r="D22" s="1068"/>
      <c r="E22" s="1068"/>
      <c r="F22" s="1068"/>
      <c r="G22" s="1068"/>
      <c r="H22" s="1068"/>
      <c r="I22" s="1068"/>
      <c r="J22" s="1068"/>
      <c r="K22" s="1068"/>
      <c r="L22" s="1068"/>
      <c r="M22" s="1068"/>
      <c r="N22" s="1068"/>
      <c r="O22" s="1068"/>
      <c r="P22" s="1069"/>
      <c r="Q22" s="1111"/>
      <c r="R22" s="1112"/>
      <c r="S22" s="1112"/>
      <c r="T22" s="1112"/>
      <c r="U22" s="1112"/>
      <c r="V22" s="1112"/>
      <c r="W22" s="1112"/>
      <c r="X22" s="1112"/>
      <c r="Y22" s="1112"/>
      <c r="Z22" s="1112"/>
      <c r="AA22" s="1112"/>
      <c r="AB22" s="1112"/>
      <c r="AC22" s="1112"/>
      <c r="AD22" s="1112"/>
      <c r="AE22" s="1113"/>
      <c r="AF22" s="1049"/>
      <c r="AG22" s="1050"/>
      <c r="AH22" s="1050"/>
      <c r="AI22" s="1050"/>
      <c r="AJ22" s="1051"/>
      <c r="AK22" s="1107"/>
      <c r="AL22" s="1108"/>
      <c r="AM22" s="1108"/>
      <c r="AN22" s="1108"/>
      <c r="AO22" s="1108"/>
      <c r="AP22" s="1108"/>
      <c r="AQ22" s="1108"/>
      <c r="AR22" s="1108"/>
      <c r="AS22" s="1108"/>
      <c r="AT22" s="1108"/>
      <c r="AU22" s="1109"/>
      <c r="AV22" s="1109"/>
      <c r="AW22" s="1109"/>
      <c r="AX22" s="1109"/>
      <c r="AY22" s="1110"/>
      <c r="AZ22" s="1065" t="s">
        <v>368</v>
      </c>
      <c r="BA22" s="1065"/>
      <c r="BB22" s="1065"/>
      <c r="BC22" s="1065"/>
      <c r="BD22" s="1066"/>
      <c r="BE22" s="206"/>
      <c r="BF22" s="206"/>
      <c r="BG22" s="206"/>
      <c r="BH22" s="206"/>
      <c r="BI22" s="206"/>
      <c r="BJ22" s="206"/>
      <c r="BK22" s="206"/>
      <c r="BL22" s="206"/>
      <c r="BM22" s="206"/>
      <c r="BN22" s="206"/>
      <c r="BO22" s="206"/>
      <c r="BP22" s="206"/>
      <c r="BQ22" s="215">
        <v>16</v>
      </c>
      <c r="BR22" s="216"/>
      <c r="BS22" s="1044"/>
      <c r="BT22" s="1045"/>
      <c r="BU22" s="1045"/>
      <c r="BV22" s="1045"/>
      <c r="BW22" s="1045"/>
      <c r="BX22" s="1045"/>
      <c r="BY22" s="1045"/>
      <c r="BZ22" s="1045"/>
      <c r="CA22" s="1045"/>
      <c r="CB22" s="1045"/>
      <c r="CC22" s="1045"/>
      <c r="CD22" s="1045"/>
      <c r="CE22" s="1045"/>
      <c r="CF22" s="1045"/>
      <c r="CG22" s="1046"/>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8">
        <v>4073</v>
      </c>
      <c r="R23" s="1099"/>
      <c r="S23" s="1099"/>
      <c r="T23" s="1099"/>
      <c r="U23" s="1099"/>
      <c r="V23" s="1099">
        <v>3779</v>
      </c>
      <c r="W23" s="1099"/>
      <c r="X23" s="1099"/>
      <c r="Y23" s="1099"/>
      <c r="Z23" s="1099"/>
      <c r="AA23" s="1099">
        <v>294</v>
      </c>
      <c r="AB23" s="1099"/>
      <c r="AC23" s="1099"/>
      <c r="AD23" s="1099"/>
      <c r="AE23" s="1100"/>
      <c r="AF23" s="1101">
        <v>164</v>
      </c>
      <c r="AG23" s="1099"/>
      <c r="AH23" s="1099"/>
      <c r="AI23" s="1099"/>
      <c r="AJ23" s="1102"/>
      <c r="AK23" s="1103"/>
      <c r="AL23" s="1104"/>
      <c r="AM23" s="1104"/>
      <c r="AN23" s="1104"/>
      <c r="AO23" s="1104"/>
      <c r="AP23" s="1099">
        <v>2822</v>
      </c>
      <c r="AQ23" s="1099"/>
      <c r="AR23" s="1099"/>
      <c r="AS23" s="1099"/>
      <c r="AT23" s="1099"/>
      <c r="AU23" s="1105"/>
      <c r="AV23" s="1105"/>
      <c r="AW23" s="1105"/>
      <c r="AX23" s="1105"/>
      <c r="AY23" s="1106"/>
      <c r="AZ23" s="1095" t="s">
        <v>112</v>
      </c>
      <c r="BA23" s="1096"/>
      <c r="BB23" s="1096"/>
      <c r="BC23" s="1096"/>
      <c r="BD23" s="1097"/>
      <c r="BE23" s="206"/>
      <c r="BF23" s="206"/>
      <c r="BG23" s="206"/>
      <c r="BH23" s="206"/>
      <c r="BI23" s="206"/>
      <c r="BJ23" s="206"/>
      <c r="BK23" s="206"/>
      <c r="BL23" s="206"/>
      <c r="BM23" s="206"/>
      <c r="BN23" s="206"/>
      <c r="BO23" s="206"/>
      <c r="BP23" s="206"/>
      <c r="BQ23" s="215">
        <v>17</v>
      </c>
      <c r="BR23" s="216"/>
      <c r="BS23" s="1044"/>
      <c r="BT23" s="1045"/>
      <c r="BU23" s="1045"/>
      <c r="BV23" s="1045"/>
      <c r="BW23" s="1045"/>
      <c r="BX23" s="1045"/>
      <c r="BY23" s="1045"/>
      <c r="BZ23" s="1045"/>
      <c r="CA23" s="1045"/>
      <c r="CB23" s="1045"/>
      <c r="CC23" s="1045"/>
      <c r="CD23" s="1045"/>
      <c r="CE23" s="1045"/>
      <c r="CF23" s="1045"/>
      <c r="CG23" s="1046"/>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07"/>
    </row>
    <row r="24" spans="1:131" s="208" customFormat="1" ht="26.25" customHeight="1">
      <c r="A24" s="1094" t="s">
        <v>371</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05"/>
      <c r="BA24" s="205"/>
      <c r="BB24" s="205"/>
      <c r="BC24" s="205"/>
      <c r="BD24" s="205"/>
      <c r="BE24" s="206"/>
      <c r="BF24" s="206"/>
      <c r="BG24" s="206"/>
      <c r="BH24" s="206"/>
      <c r="BI24" s="206"/>
      <c r="BJ24" s="206"/>
      <c r="BK24" s="206"/>
      <c r="BL24" s="206"/>
      <c r="BM24" s="206"/>
      <c r="BN24" s="206"/>
      <c r="BO24" s="206"/>
      <c r="BP24" s="206"/>
      <c r="BQ24" s="215">
        <v>18</v>
      </c>
      <c r="BR24" s="216"/>
      <c r="BS24" s="1044"/>
      <c r="BT24" s="1045"/>
      <c r="BU24" s="1045"/>
      <c r="BV24" s="1045"/>
      <c r="BW24" s="1045"/>
      <c r="BX24" s="1045"/>
      <c r="BY24" s="1045"/>
      <c r="BZ24" s="1045"/>
      <c r="CA24" s="1045"/>
      <c r="CB24" s="1045"/>
      <c r="CC24" s="1045"/>
      <c r="CD24" s="1045"/>
      <c r="CE24" s="1045"/>
      <c r="CF24" s="1045"/>
      <c r="CG24" s="1046"/>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07"/>
    </row>
    <row r="25" spans="1:131" s="200" customFormat="1" ht="26.25" customHeight="1" thickBot="1">
      <c r="A25" s="1093" t="s">
        <v>372</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05"/>
      <c r="BK25" s="205"/>
      <c r="BL25" s="205"/>
      <c r="BM25" s="205"/>
      <c r="BN25" s="205"/>
      <c r="BO25" s="218"/>
      <c r="BP25" s="218"/>
      <c r="BQ25" s="215">
        <v>19</v>
      </c>
      <c r="BR25" s="216"/>
      <c r="BS25" s="1044"/>
      <c r="BT25" s="1045"/>
      <c r="BU25" s="1045"/>
      <c r="BV25" s="1045"/>
      <c r="BW25" s="1045"/>
      <c r="BX25" s="1045"/>
      <c r="BY25" s="1045"/>
      <c r="BZ25" s="1045"/>
      <c r="CA25" s="1045"/>
      <c r="CB25" s="1045"/>
      <c r="CC25" s="1045"/>
      <c r="CD25" s="1045"/>
      <c r="CE25" s="1045"/>
      <c r="CF25" s="1045"/>
      <c r="CG25" s="1046"/>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199"/>
    </row>
    <row r="26" spans="1:131" s="200" customFormat="1" ht="26.25" customHeight="1">
      <c r="A26" s="1025" t="s">
        <v>350</v>
      </c>
      <c r="B26" s="1026"/>
      <c r="C26" s="1026"/>
      <c r="D26" s="1026"/>
      <c r="E26" s="1026"/>
      <c r="F26" s="1026"/>
      <c r="G26" s="1026"/>
      <c r="H26" s="1026"/>
      <c r="I26" s="1026"/>
      <c r="J26" s="1026"/>
      <c r="K26" s="1026"/>
      <c r="L26" s="1026"/>
      <c r="M26" s="1026"/>
      <c r="N26" s="1026"/>
      <c r="O26" s="1026"/>
      <c r="P26" s="1027"/>
      <c r="Q26" s="1031" t="s">
        <v>373</v>
      </c>
      <c r="R26" s="1032"/>
      <c r="S26" s="1032"/>
      <c r="T26" s="1032"/>
      <c r="U26" s="1033"/>
      <c r="V26" s="1031" t="s">
        <v>374</v>
      </c>
      <c r="W26" s="1032"/>
      <c r="X26" s="1032"/>
      <c r="Y26" s="1032"/>
      <c r="Z26" s="1033"/>
      <c r="AA26" s="1031" t="s">
        <v>375</v>
      </c>
      <c r="AB26" s="1032"/>
      <c r="AC26" s="1032"/>
      <c r="AD26" s="1032"/>
      <c r="AE26" s="1032"/>
      <c r="AF26" s="1089" t="s">
        <v>376</v>
      </c>
      <c r="AG26" s="1038"/>
      <c r="AH26" s="1038"/>
      <c r="AI26" s="1038"/>
      <c r="AJ26" s="1090"/>
      <c r="AK26" s="1032" t="s">
        <v>377</v>
      </c>
      <c r="AL26" s="1032"/>
      <c r="AM26" s="1032"/>
      <c r="AN26" s="1032"/>
      <c r="AO26" s="1033"/>
      <c r="AP26" s="1031" t="s">
        <v>378</v>
      </c>
      <c r="AQ26" s="1032"/>
      <c r="AR26" s="1032"/>
      <c r="AS26" s="1032"/>
      <c r="AT26" s="1033"/>
      <c r="AU26" s="1031" t="s">
        <v>379</v>
      </c>
      <c r="AV26" s="1032"/>
      <c r="AW26" s="1032"/>
      <c r="AX26" s="1032"/>
      <c r="AY26" s="1033"/>
      <c r="AZ26" s="1031" t="s">
        <v>380</v>
      </c>
      <c r="BA26" s="1032"/>
      <c r="BB26" s="1032"/>
      <c r="BC26" s="1032"/>
      <c r="BD26" s="1033"/>
      <c r="BE26" s="1031" t="s">
        <v>357</v>
      </c>
      <c r="BF26" s="1032"/>
      <c r="BG26" s="1032"/>
      <c r="BH26" s="1032"/>
      <c r="BI26" s="1047"/>
      <c r="BJ26" s="205"/>
      <c r="BK26" s="205"/>
      <c r="BL26" s="205"/>
      <c r="BM26" s="205"/>
      <c r="BN26" s="205"/>
      <c r="BO26" s="218"/>
      <c r="BP26" s="218"/>
      <c r="BQ26" s="215">
        <v>20</v>
      </c>
      <c r="BR26" s="216"/>
      <c r="BS26" s="1044"/>
      <c r="BT26" s="1045"/>
      <c r="BU26" s="1045"/>
      <c r="BV26" s="1045"/>
      <c r="BW26" s="1045"/>
      <c r="BX26" s="1045"/>
      <c r="BY26" s="1045"/>
      <c r="BZ26" s="1045"/>
      <c r="CA26" s="1045"/>
      <c r="CB26" s="1045"/>
      <c r="CC26" s="1045"/>
      <c r="CD26" s="1045"/>
      <c r="CE26" s="1045"/>
      <c r="CF26" s="1045"/>
      <c r="CG26" s="1046"/>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199"/>
    </row>
    <row r="27" spans="1:131" s="200" customFormat="1" ht="26.25" customHeight="1" thickBot="1">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91"/>
      <c r="AG27" s="1041"/>
      <c r="AH27" s="1041"/>
      <c r="AI27" s="1041"/>
      <c r="AJ27" s="1092"/>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8"/>
      <c r="BJ27" s="205"/>
      <c r="BK27" s="205"/>
      <c r="BL27" s="205"/>
      <c r="BM27" s="205"/>
      <c r="BN27" s="205"/>
      <c r="BO27" s="218"/>
      <c r="BP27" s="218"/>
      <c r="BQ27" s="215">
        <v>21</v>
      </c>
      <c r="BR27" s="216"/>
      <c r="BS27" s="1044"/>
      <c r="BT27" s="1045"/>
      <c r="BU27" s="1045"/>
      <c r="BV27" s="1045"/>
      <c r="BW27" s="1045"/>
      <c r="BX27" s="1045"/>
      <c r="BY27" s="1045"/>
      <c r="BZ27" s="1045"/>
      <c r="CA27" s="1045"/>
      <c r="CB27" s="1045"/>
      <c r="CC27" s="1045"/>
      <c r="CD27" s="1045"/>
      <c r="CE27" s="1045"/>
      <c r="CF27" s="1045"/>
      <c r="CG27" s="1046"/>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199"/>
    </row>
    <row r="28" spans="1:131" s="200" customFormat="1" ht="26.25" customHeight="1" thickTop="1">
      <c r="A28" s="219">
        <v>1</v>
      </c>
      <c r="B28" s="1080" t="s">
        <v>381</v>
      </c>
      <c r="C28" s="1081"/>
      <c r="D28" s="1081"/>
      <c r="E28" s="1081"/>
      <c r="F28" s="1081"/>
      <c r="G28" s="1081"/>
      <c r="H28" s="1081"/>
      <c r="I28" s="1081"/>
      <c r="J28" s="1081"/>
      <c r="K28" s="1081"/>
      <c r="L28" s="1081"/>
      <c r="M28" s="1081"/>
      <c r="N28" s="1081"/>
      <c r="O28" s="1081"/>
      <c r="P28" s="1082"/>
      <c r="Q28" s="1083">
        <v>828</v>
      </c>
      <c r="R28" s="1084"/>
      <c r="S28" s="1084"/>
      <c r="T28" s="1084"/>
      <c r="U28" s="1084"/>
      <c r="V28" s="1084">
        <v>771</v>
      </c>
      <c r="W28" s="1084"/>
      <c r="X28" s="1084"/>
      <c r="Y28" s="1084"/>
      <c r="Z28" s="1084"/>
      <c r="AA28" s="1084">
        <v>57</v>
      </c>
      <c r="AB28" s="1084"/>
      <c r="AC28" s="1084"/>
      <c r="AD28" s="1084"/>
      <c r="AE28" s="1085"/>
      <c r="AF28" s="1086">
        <v>57</v>
      </c>
      <c r="AG28" s="1084"/>
      <c r="AH28" s="1084"/>
      <c r="AI28" s="1084"/>
      <c r="AJ28" s="1087"/>
      <c r="AK28" s="1088">
        <v>66</v>
      </c>
      <c r="AL28" s="1076"/>
      <c r="AM28" s="1076"/>
      <c r="AN28" s="1076"/>
      <c r="AO28" s="1076"/>
      <c r="AP28" s="1076" t="s">
        <v>551</v>
      </c>
      <c r="AQ28" s="1076"/>
      <c r="AR28" s="1076"/>
      <c r="AS28" s="1076"/>
      <c r="AT28" s="1076"/>
      <c r="AU28" s="1076" t="s">
        <v>551</v>
      </c>
      <c r="AV28" s="1076"/>
      <c r="AW28" s="1076"/>
      <c r="AX28" s="1076"/>
      <c r="AY28" s="1076"/>
      <c r="AZ28" s="1077" t="s">
        <v>551</v>
      </c>
      <c r="BA28" s="1077"/>
      <c r="BB28" s="1077"/>
      <c r="BC28" s="1077"/>
      <c r="BD28" s="1077"/>
      <c r="BE28" s="1078"/>
      <c r="BF28" s="1078"/>
      <c r="BG28" s="1078"/>
      <c r="BH28" s="1078"/>
      <c r="BI28" s="1079"/>
      <c r="BJ28" s="205"/>
      <c r="BK28" s="205"/>
      <c r="BL28" s="205"/>
      <c r="BM28" s="205"/>
      <c r="BN28" s="205"/>
      <c r="BO28" s="218"/>
      <c r="BP28" s="218"/>
      <c r="BQ28" s="215">
        <v>22</v>
      </c>
      <c r="BR28" s="216"/>
      <c r="BS28" s="1044"/>
      <c r="BT28" s="1045"/>
      <c r="BU28" s="1045"/>
      <c r="BV28" s="1045"/>
      <c r="BW28" s="1045"/>
      <c r="BX28" s="1045"/>
      <c r="BY28" s="1045"/>
      <c r="BZ28" s="1045"/>
      <c r="CA28" s="1045"/>
      <c r="CB28" s="1045"/>
      <c r="CC28" s="1045"/>
      <c r="CD28" s="1045"/>
      <c r="CE28" s="1045"/>
      <c r="CF28" s="1045"/>
      <c r="CG28" s="1046"/>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199"/>
    </row>
    <row r="29" spans="1:131" s="200" customFormat="1" ht="26.25" customHeight="1">
      <c r="A29" s="219">
        <v>2</v>
      </c>
      <c r="B29" s="1067" t="s">
        <v>382</v>
      </c>
      <c r="C29" s="1068"/>
      <c r="D29" s="1068"/>
      <c r="E29" s="1068"/>
      <c r="F29" s="1068"/>
      <c r="G29" s="1068"/>
      <c r="H29" s="1068"/>
      <c r="I29" s="1068"/>
      <c r="J29" s="1068"/>
      <c r="K29" s="1068"/>
      <c r="L29" s="1068"/>
      <c r="M29" s="1068"/>
      <c r="N29" s="1068"/>
      <c r="O29" s="1068"/>
      <c r="P29" s="1069"/>
      <c r="Q29" s="1073">
        <v>544</v>
      </c>
      <c r="R29" s="1074"/>
      <c r="S29" s="1074"/>
      <c r="T29" s="1074"/>
      <c r="U29" s="1074"/>
      <c r="V29" s="1074">
        <v>522</v>
      </c>
      <c r="W29" s="1074"/>
      <c r="X29" s="1074"/>
      <c r="Y29" s="1074"/>
      <c r="Z29" s="1074"/>
      <c r="AA29" s="1074">
        <v>22</v>
      </c>
      <c r="AB29" s="1074"/>
      <c r="AC29" s="1074"/>
      <c r="AD29" s="1074"/>
      <c r="AE29" s="1075"/>
      <c r="AF29" s="1049">
        <v>22</v>
      </c>
      <c r="AG29" s="1050"/>
      <c r="AH29" s="1050"/>
      <c r="AI29" s="1050"/>
      <c r="AJ29" s="1051"/>
      <c r="AK29" s="1009">
        <v>74</v>
      </c>
      <c r="AL29" s="1000"/>
      <c r="AM29" s="1000"/>
      <c r="AN29" s="1000"/>
      <c r="AO29" s="1000"/>
      <c r="AP29" s="1000" t="s">
        <v>551</v>
      </c>
      <c r="AQ29" s="1000"/>
      <c r="AR29" s="1000"/>
      <c r="AS29" s="1000"/>
      <c r="AT29" s="1000"/>
      <c r="AU29" s="1000" t="s">
        <v>552</v>
      </c>
      <c r="AV29" s="1000"/>
      <c r="AW29" s="1000"/>
      <c r="AX29" s="1000"/>
      <c r="AY29" s="1000"/>
      <c r="AZ29" s="1072" t="s">
        <v>551</v>
      </c>
      <c r="BA29" s="1072"/>
      <c r="BB29" s="1072"/>
      <c r="BC29" s="1072"/>
      <c r="BD29" s="1072"/>
      <c r="BE29" s="1062"/>
      <c r="BF29" s="1062"/>
      <c r="BG29" s="1062"/>
      <c r="BH29" s="1062"/>
      <c r="BI29" s="1063"/>
      <c r="BJ29" s="205"/>
      <c r="BK29" s="205"/>
      <c r="BL29" s="205"/>
      <c r="BM29" s="205"/>
      <c r="BN29" s="205"/>
      <c r="BO29" s="218"/>
      <c r="BP29" s="218"/>
      <c r="BQ29" s="215">
        <v>23</v>
      </c>
      <c r="BR29" s="216"/>
      <c r="BS29" s="1044"/>
      <c r="BT29" s="1045"/>
      <c r="BU29" s="1045"/>
      <c r="BV29" s="1045"/>
      <c r="BW29" s="1045"/>
      <c r="BX29" s="1045"/>
      <c r="BY29" s="1045"/>
      <c r="BZ29" s="1045"/>
      <c r="CA29" s="1045"/>
      <c r="CB29" s="1045"/>
      <c r="CC29" s="1045"/>
      <c r="CD29" s="1045"/>
      <c r="CE29" s="1045"/>
      <c r="CF29" s="1045"/>
      <c r="CG29" s="1046"/>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199"/>
    </row>
    <row r="30" spans="1:131" s="200" customFormat="1" ht="26.25" customHeight="1">
      <c r="A30" s="219">
        <v>3</v>
      </c>
      <c r="B30" s="1067" t="s">
        <v>383</v>
      </c>
      <c r="C30" s="1068"/>
      <c r="D30" s="1068"/>
      <c r="E30" s="1068"/>
      <c r="F30" s="1068"/>
      <c r="G30" s="1068"/>
      <c r="H30" s="1068"/>
      <c r="I30" s="1068"/>
      <c r="J30" s="1068"/>
      <c r="K30" s="1068"/>
      <c r="L30" s="1068"/>
      <c r="M30" s="1068"/>
      <c r="N30" s="1068"/>
      <c r="O30" s="1068"/>
      <c r="P30" s="1069"/>
      <c r="Q30" s="1073">
        <v>58</v>
      </c>
      <c r="R30" s="1074"/>
      <c r="S30" s="1074"/>
      <c r="T30" s="1074"/>
      <c r="U30" s="1074"/>
      <c r="V30" s="1074">
        <v>57</v>
      </c>
      <c r="W30" s="1074"/>
      <c r="X30" s="1074"/>
      <c r="Y30" s="1074"/>
      <c r="Z30" s="1074"/>
      <c r="AA30" s="1074">
        <v>1</v>
      </c>
      <c r="AB30" s="1074"/>
      <c r="AC30" s="1074"/>
      <c r="AD30" s="1074"/>
      <c r="AE30" s="1075"/>
      <c r="AF30" s="1049">
        <v>1</v>
      </c>
      <c r="AG30" s="1050"/>
      <c r="AH30" s="1050"/>
      <c r="AI30" s="1050"/>
      <c r="AJ30" s="1051"/>
      <c r="AK30" s="1009">
        <v>22</v>
      </c>
      <c r="AL30" s="1000"/>
      <c r="AM30" s="1000"/>
      <c r="AN30" s="1000"/>
      <c r="AO30" s="1000"/>
      <c r="AP30" s="1000" t="s">
        <v>551</v>
      </c>
      <c r="AQ30" s="1000"/>
      <c r="AR30" s="1000"/>
      <c r="AS30" s="1000"/>
      <c r="AT30" s="1000"/>
      <c r="AU30" s="1000" t="s">
        <v>551</v>
      </c>
      <c r="AV30" s="1000"/>
      <c r="AW30" s="1000"/>
      <c r="AX30" s="1000"/>
      <c r="AY30" s="1000"/>
      <c r="AZ30" s="1072" t="s">
        <v>551</v>
      </c>
      <c r="BA30" s="1072"/>
      <c r="BB30" s="1072"/>
      <c r="BC30" s="1072"/>
      <c r="BD30" s="1072"/>
      <c r="BE30" s="1062"/>
      <c r="BF30" s="1062"/>
      <c r="BG30" s="1062"/>
      <c r="BH30" s="1062"/>
      <c r="BI30" s="1063"/>
      <c r="BJ30" s="205"/>
      <c r="BK30" s="205"/>
      <c r="BL30" s="205"/>
      <c r="BM30" s="205"/>
      <c r="BN30" s="205"/>
      <c r="BO30" s="218"/>
      <c r="BP30" s="218"/>
      <c r="BQ30" s="215">
        <v>24</v>
      </c>
      <c r="BR30" s="216"/>
      <c r="BS30" s="1044"/>
      <c r="BT30" s="1045"/>
      <c r="BU30" s="1045"/>
      <c r="BV30" s="1045"/>
      <c r="BW30" s="1045"/>
      <c r="BX30" s="1045"/>
      <c r="BY30" s="1045"/>
      <c r="BZ30" s="1045"/>
      <c r="CA30" s="1045"/>
      <c r="CB30" s="1045"/>
      <c r="CC30" s="1045"/>
      <c r="CD30" s="1045"/>
      <c r="CE30" s="1045"/>
      <c r="CF30" s="1045"/>
      <c r="CG30" s="1046"/>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199"/>
    </row>
    <row r="31" spans="1:131" s="200" customFormat="1" ht="26.25" customHeight="1">
      <c r="A31" s="219">
        <v>4</v>
      </c>
      <c r="B31" s="1067" t="s">
        <v>384</v>
      </c>
      <c r="C31" s="1068"/>
      <c r="D31" s="1068"/>
      <c r="E31" s="1068"/>
      <c r="F31" s="1068"/>
      <c r="G31" s="1068"/>
      <c r="H31" s="1068"/>
      <c r="I31" s="1068"/>
      <c r="J31" s="1068"/>
      <c r="K31" s="1068"/>
      <c r="L31" s="1068"/>
      <c r="M31" s="1068"/>
      <c r="N31" s="1068"/>
      <c r="O31" s="1068"/>
      <c r="P31" s="1069"/>
      <c r="Q31" s="1073">
        <v>157</v>
      </c>
      <c r="R31" s="1074"/>
      <c r="S31" s="1074"/>
      <c r="T31" s="1074"/>
      <c r="U31" s="1074"/>
      <c r="V31" s="1074">
        <v>134</v>
      </c>
      <c r="W31" s="1074"/>
      <c r="X31" s="1074"/>
      <c r="Y31" s="1074"/>
      <c r="Z31" s="1074"/>
      <c r="AA31" s="1074">
        <v>23</v>
      </c>
      <c r="AB31" s="1074"/>
      <c r="AC31" s="1074"/>
      <c r="AD31" s="1074"/>
      <c r="AE31" s="1075"/>
      <c r="AF31" s="1049">
        <v>10</v>
      </c>
      <c r="AG31" s="1050"/>
      <c r="AH31" s="1050"/>
      <c r="AI31" s="1050"/>
      <c r="AJ31" s="1051"/>
      <c r="AK31" s="1009">
        <v>52</v>
      </c>
      <c r="AL31" s="1000"/>
      <c r="AM31" s="1000"/>
      <c r="AN31" s="1000"/>
      <c r="AO31" s="1000"/>
      <c r="AP31" s="1000">
        <v>652</v>
      </c>
      <c r="AQ31" s="1000"/>
      <c r="AR31" s="1000"/>
      <c r="AS31" s="1000"/>
      <c r="AT31" s="1000"/>
      <c r="AU31" s="1000">
        <v>340</v>
      </c>
      <c r="AV31" s="1000"/>
      <c r="AW31" s="1000"/>
      <c r="AX31" s="1000"/>
      <c r="AY31" s="1000"/>
      <c r="AZ31" s="1072" t="s">
        <v>551</v>
      </c>
      <c r="BA31" s="1072"/>
      <c r="BB31" s="1072"/>
      <c r="BC31" s="1072"/>
      <c r="BD31" s="1072"/>
      <c r="BE31" s="1062" t="s">
        <v>385</v>
      </c>
      <c r="BF31" s="1062"/>
      <c r="BG31" s="1062"/>
      <c r="BH31" s="1062"/>
      <c r="BI31" s="1063"/>
      <c r="BJ31" s="205"/>
      <c r="BK31" s="205"/>
      <c r="BL31" s="205"/>
      <c r="BM31" s="205"/>
      <c r="BN31" s="205"/>
      <c r="BO31" s="218"/>
      <c r="BP31" s="218"/>
      <c r="BQ31" s="215">
        <v>25</v>
      </c>
      <c r="BR31" s="216"/>
      <c r="BS31" s="1044"/>
      <c r="BT31" s="1045"/>
      <c r="BU31" s="1045"/>
      <c r="BV31" s="1045"/>
      <c r="BW31" s="1045"/>
      <c r="BX31" s="1045"/>
      <c r="BY31" s="1045"/>
      <c r="BZ31" s="1045"/>
      <c r="CA31" s="1045"/>
      <c r="CB31" s="1045"/>
      <c r="CC31" s="1045"/>
      <c r="CD31" s="1045"/>
      <c r="CE31" s="1045"/>
      <c r="CF31" s="1045"/>
      <c r="CG31" s="1046"/>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199"/>
    </row>
    <row r="32" spans="1:131" s="200" customFormat="1" ht="26.25" customHeight="1">
      <c r="A32" s="219">
        <v>5</v>
      </c>
      <c r="B32" s="1067" t="s">
        <v>386</v>
      </c>
      <c r="C32" s="1068"/>
      <c r="D32" s="1068"/>
      <c r="E32" s="1068"/>
      <c r="F32" s="1068"/>
      <c r="G32" s="1068"/>
      <c r="H32" s="1068"/>
      <c r="I32" s="1068"/>
      <c r="J32" s="1068"/>
      <c r="K32" s="1068"/>
      <c r="L32" s="1068"/>
      <c r="M32" s="1068"/>
      <c r="N32" s="1068"/>
      <c r="O32" s="1068"/>
      <c r="P32" s="1069"/>
      <c r="Q32" s="1073">
        <v>28</v>
      </c>
      <c r="R32" s="1074"/>
      <c r="S32" s="1074"/>
      <c r="T32" s="1074"/>
      <c r="U32" s="1074"/>
      <c r="V32" s="1074">
        <v>27</v>
      </c>
      <c r="W32" s="1074"/>
      <c r="X32" s="1074"/>
      <c r="Y32" s="1074"/>
      <c r="Z32" s="1074"/>
      <c r="AA32" s="1074">
        <v>1</v>
      </c>
      <c r="AB32" s="1074"/>
      <c r="AC32" s="1074"/>
      <c r="AD32" s="1074"/>
      <c r="AE32" s="1075"/>
      <c r="AF32" s="1049">
        <v>1</v>
      </c>
      <c r="AG32" s="1050"/>
      <c r="AH32" s="1050"/>
      <c r="AI32" s="1050"/>
      <c r="AJ32" s="1051"/>
      <c r="AK32" s="1009">
        <v>16</v>
      </c>
      <c r="AL32" s="1000"/>
      <c r="AM32" s="1000"/>
      <c r="AN32" s="1000"/>
      <c r="AO32" s="1000"/>
      <c r="AP32" s="1000">
        <v>189</v>
      </c>
      <c r="AQ32" s="1000"/>
      <c r="AR32" s="1000"/>
      <c r="AS32" s="1000"/>
      <c r="AT32" s="1000"/>
      <c r="AU32" s="1000">
        <v>189</v>
      </c>
      <c r="AV32" s="1000"/>
      <c r="AW32" s="1000"/>
      <c r="AX32" s="1000"/>
      <c r="AY32" s="1000"/>
      <c r="AZ32" s="1072" t="s">
        <v>551</v>
      </c>
      <c r="BA32" s="1072"/>
      <c r="BB32" s="1072"/>
      <c r="BC32" s="1072"/>
      <c r="BD32" s="1072"/>
      <c r="BE32" s="1062" t="s">
        <v>385</v>
      </c>
      <c r="BF32" s="1062"/>
      <c r="BG32" s="1062"/>
      <c r="BH32" s="1062"/>
      <c r="BI32" s="1063"/>
      <c r="BJ32" s="205"/>
      <c r="BK32" s="205"/>
      <c r="BL32" s="205"/>
      <c r="BM32" s="205"/>
      <c r="BN32" s="205"/>
      <c r="BO32" s="218"/>
      <c r="BP32" s="218"/>
      <c r="BQ32" s="215">
        <v>26</v>
      </c>
      <c r="BR32" s="216"/>
      <c r="BS32" s="1044"/>
      <c r="BT32" s="1045"/>
      <c r="BU32" s="1045"/>
      <c r="BV32" s="1045"/>
      <c r="BW32" s="1045"/>
      <c r="BX32" s="1045"/>
      <c r="BY32" s="1045"/>
      <c r="BZ32" s="1045"/>
      <c r="CA32" s="1045"/>
      <c r="CB32" s="1045"/>
      <c r="CC32" s="1045"/>
      <c r="CD32" s="1045"/>
      <c r="CE32" s="1045"/>
      <c r="CF32" s="1045"/>
      <c r="CG32" s="1046"/>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199"/>
    </row>
    <row r="33" spans="1:131" s="200" customFormat="1" ht="26.25" customHeight="1">
      <c r="A33" s="219">
        <v>6</v>
      </c>
      <c r="B33" s="1067" t="s">
        <v>387</v>
      </c>
      <c r="C33" s="1068"/>
      <c r="D33" s="1068"/>
      <c r="E33" s="1068"/>
      <c r="F33" s="1068"/>
      <c r="G33" s="1068"/>
      <c r="H33" s="1068"/>
      <c r="I33" s="1068"/>
      <c r="J33" s="1068"/>
      <c r="K33" s="1068"/>
      <c r="L33" s="1068"/>
      <c r="M33" s="1068"/>
      <c r="N33" s="1068"/>
      <c r="O33" s="1068"/>
      <c r="P33" s="1069"/>
      <c r="Q33" s="1073">
        <v>22</v>
      </c>
      <c r="R33" s="1074"/>
      <c r="S33" s="1074"/>
      <c r="T33" s="1074"/>
      <c r="U33" s="1074"/>
      <c r="V33" s="1074">
        <v>21</v>
      </c>
      <c r="W33" s="1074"/>
      <c r="X33" s="1074"/>
      <c r="Y33" s="1074"/>
      <c r="Z33" s="1074"/>
      <c r="AA33" s="1074">
        <v>1</v>
      </c>
      <c r="AB33" s="1074"/>
      <c r="AC33" s="1074"/>
      <c r="AD33" s="1074"/>
      <c r="AE33" s="1075"/>
      <c r="AF33" s="1049">
        <v>1</v>
      </c>
      <c r="AG33" s="1050"/>
      <c r="AH33" s="1050"/>
      <c r="AI33" s="1050"/>
      <c r="AJ33" s="1051"/>
      <c r="AK33" s="1009">
        <v>5</v>
      </c>
      <c r="AL33" s="1000"/>
      <c r="AM33" s="1000"/>
      <c r="AN33" s="1000"/>
      <c r="AO33" s="1000"/>
      <c r="AP33" s="1000">
        <v>47</v>
      </c>
      <c r="AQ33" s="1000"/>
      <c r="AR33" s="1000"/>
      <c r="AS33" s="1000"/>
      <c r="AT33" s="1000"/>
      <c r="AU33" s="1000">
        <v>42</v>
      </c>
      <c r="AV33" s="1000"/>
      <c r="AW33" s="1000"/>
      <c r="AX33" s="1000"/>
      <c r="AY33" s="1000"/>
      <c r="AZ33" s="1072" t="s">
        <v>552</v>
      </c>
      <c r="BA33" s="1072"/>
      <c r="BB33" s="1072"/>
      <c r="BC33" s="1072"/>
      <c r="BD33" s="1072"/>
      <c r="BE33" s="1062" t="s">
        <v>385</v>
      </c>
      <c r="BF33" s="1062"/>
      <c r="BG33" s="1062"/>
      <c r="BH33" s="1062"/>
      <c r="BI33" s="1063"/>
      <c r="BJ33" s="205"/>
      <c r="BK33" s="205"/>
      <c r="BL33" s="205"/>
      <c r="BM33" s="205"/>
      <c r="BN33" s="205"/>
      <c r="BO33" s="218"/>
      <c r="BP33" s="218"/>
      <c r="BQ33" s="215">
        <v>27</v>
      </c>
      <c r="BR33" s="216"/>
      <c r="BS33" s="1044"/>
      <c r="BT33" s="1045"/>
      <c r="BU33" s="1045"/>
      <c r="BV33" s="1045"/>
      <c r="BW33" s="1045"/>
      <c r="BX33" s="1045"/>
      <c r="BY33" s="1045"/>
      <c r="BZ33" s="1045"/>
      <c r="CA33" s="1045"/>
      <c r="CB33" s="1045"/>
      <c r="CC33" s="1045"/>
      <c r="CD33" s="1045"/>
      <c r="CE33" s="1045"/>
      <c r="CF33" s="1045"/>
      <c r="CG33" s="1046"/>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199"/>
    </row>
    <row r="34" spans="1:131" s="200" customFormat="1" ht="26.25" customHeight="1">
      <c r="A34" s="219">
        <v>7</v>
      </c>
      <c r="B34" s="1067" t="s">
        <v>388</v>
      </c>
      <c r="C34" s="1068"/>
      <c r="D34" s="1068"/>
      <c r="E34" s="1068"/>
      <c r="F34" s="1068"/>
      <c r="G34" s="1068"/>
      <c r="H34" s="1068"/>
      <c r="I34" s="1068"/>
      <c r="J34" s="1068"/>
      <c r="K34" s="1068"/>
      <c r="L34" s="1068"/>
      <c r="M34" s="1068"/>
      <c r="N34" s="1068"/>
      <c r="O34" s="1068"/>
      <c r="P34" s="1069"/>
      <c r="Q34" s="1073">
        <v>197</v>
      </c>
      <c r="R34" s="1074"/>
      <c r="S34" s="1074"/>
      <c r="T34" s="1074"/>
      <c r="U34" s="1074"/>
      <c r="V34" s="1074">
        <v>190</v>
      </c>
      <c r="W34" s="1074"/>
      <c r="X34" s="1074"/>
      <c r="Y34" s="1074"/>
      <c r="Z34" s="1074"/>
      <c r="AA34" s="1074">
        <v>7</v>
      </c>
      <c r="AB34" s="1074"/>
      <c r="AC34" s="1074"/>
      <c r="AD34" s="1074"/>
      <c r="AE34" s="1075"/>
      <c r="AF34" s="1049">
        <v>7</v>
      </c>
      <c r="AG34" s="1050"/>
      <c r="AH34" s="1050"/>
      <c r="AI34" s="1050"/>
      <c r="AJ34" s="1051"/>
      <c r="AK34" s="1009">
        <v>36</v>
      </c>
      <c r="AL34" s="1000"/>
      <c r="AM34" s="1000"/>
      <c r="AN34" s="1000"/>
      <c r="AO34" s="1000"/>
      <c r="AP34" s="1000">
        <v>1243</v>
      </c>
      <c r="AQ34" s="1000"/>
      <c r="AR34" s="1000"/>
      <c r="AS34" s="1000"/>
      <c r="AT34" s="1000"/>
      <c r="AU34" s="1000">
        <v>1105</v>
      </c>
      <c r="AV34" s="1000"/>
      <c r="AW34" s="1000"/>
      <c r="AX34" s="1000"/>
      <c r="AY34" s="1000"/>
      <c r="AZ34" s="1072" t="s">
        <v>551</v>
      </c>
      <c r="BA34" s="1072"/>
      <c r="BB34" s="1072"/>
      <c r="BC34" s="1072"/>
      <c r="BD34" s="1072"/>
      <c r="BE34" s="1062" t="s">
        <v>385</v>
      </c>
      <c r="BF34" s="1062"/>
      <c r="BG34" s="1062"/>
      <c r="BH34" s="1062"/>
      <c r="BI34" s="1063"/>
      <c r="BJ34" s="205"/>
      <c r="BK34" s="205"/>
      <c r="BL34" s="205"/>
      <c r="BM34" s="205"/>
      <c r="BN34" s="205"/>
      <c r="BO34" s="218"/>
      <c r="BP34" s="218"/>
      <c r="BQ34" s="215">
        <v>28</v>
      </c>
      <c r="BR34" s="216"/>
      <c r="BS34" s="1044"/>
      <c r="BT34" s="1045"/>
      <c r="BU34" s="1045"/>
      <c r="BV34" s="1045"/>
      <c r="BW34" s="1045"/>
      <c r="BX34" s="1045"/>
      <c r="BY34" s="1045"/>
      <c r="BZ34" s="1045"/>
      <c r="CA34" s="1045"/>
      <c r="CB34" s="1045"/>
      <c r="CC34" s="1045"/>
      <c r="CD34" s="1045"/>
      <c r="CE34" s="1045"/>
      <c r="CF34" s="1045"/>
      <c r="CG34" s="1046"/>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199"/>
    </row>
    <row r="35" spans="1:131" s="200" customFormat="1" ht="24.75" customHeight="1">
      <c r="A35" s="219">
        <v>8</v>
      </c>
      <c r="B35" s="1067"/>
      <c r="C35" s="1068"/>
      <c r="D35" s="1068"/>
      <c r="E35" s="1068"/>
      <c r="F35" s="1068"/>
      <c r="G35" s="1068"/>
      <c r="H35" s="1068"/>
      <c r="I35" s="1068"/>
      <c r="J35" s="1068"/>
      <c r="K35" s="1068"/>
      <c r="L35" s="1068"/>
      <c r="M35" s="1068"/>
      <c r="N35" s="1068"/>
      <c r="O35" s="1068"/>
      <c r="P35" s="1069"/>
      <c r="Q35" s="1073"/>
      <c r="R35" s="1074"/>
      <c r="S35" s="1074"/>
      <c r="T35" s="1074"/>
      <c r="U35" s="1074"/>
      <c r="V35" s="1074"/>
      <c r="W35" s="1074"/>
      <c r="X35" s="1074"/>
      <c r="Y35" s="1074"/>
      <c r="Z35" s="1074"/>
      <c r="AA35" s="1074"/>
      <c r="AB35" s="1074"/>
      <c r="AC35" s="1074"/>
      <c r="AD35" s="1074"/>
      <c r="AE35" s="1075"/>
      <c r="AF35" s="1049"/>
      <c r="AG35" s="1050"/>
      <c r="AH35" s="1050"/>
      <c r="AI35" s="1050"/>
      <c r="AJ35" s="1051"/>
      <c r="AK35" s="1009"/>
      <c r="AL35" s="1000"/>
      <c r="AM35" s="1000"/>
      <c r="AN35" s="1000"/>
      <c r="AO35" s="1000"/>
      <c r="AP35" s="1000"/>
      <c r="AQ35" s="1000"/>
      <c r="AR35" s="1000"/>
      <c r="AS35" s="1000"/>
      <c r="AT35" s="1000"/>
      <c r="AU35" s="1000"/>
      <c r="AV35" s="1000"/>
      <c r="AW35" s="1000"/>
      <c r="AX35" s="1000"/>
      <c r="AY35" s="1000"/>
      <c r="AZ35" s="1072"/>
      <c r="BA35" s="1072"/>
      <c r="BB35" s="1072"/>
      <c r="BC35" s="1072"/>
      <c r="BD35" s="1072"/>
      <c r="BE35" s="1062"/>
      <c r="BF35" s="1062"/>
      <c r="BG35" s="1062"/>
      <c r="BH35" s="1062"/>
      <c r="BI35" s="1063"/>
      <c r="BJ35" s="205"/>
      <c r="BK35" s="205"/>
      <c r="BL35" s="205"/>
      <c r="BM35" s="205"/>
      <c r="BN35" s="205"/>
      <c r="BO35" s="218"/>
      <c r="BP35" s="218"/>
      <c r="BQ35" s="215">
        <v>29</v>
      </c>
      <c r="BR35" s="216"/>
      <c r="BS35" s="1044"/>
      <c r="BT35" s="1045"/>
      <c r="BU35" s="1045"/>
      <c r="BV35" s="1045"/>
      <c r="BW35" s="1045"/>
      <c r="BX35" s="1045"/>
      <c r="BY35" s="1045"/>
      <c r="BZ35" s="1045"/>
      <c r="CA35" s="1045"/>
      <c r="CB35" s="1045"/>
      <c r="CC35" s="1045"/>
      <c r="CD35" s="1045"/>
      <c r="CE35" s="1045"/>
      <c r="CF35" s="1045"/>
      <c r="CG35" s="1046"/>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199"/>
    </row>
    <row r="36" spans="1:131" s="200" customFormat="1" ht="24.75" customHeight="1">
      <c r="A36" s="219">
        <v>9</v>
      </c>
      <c r="B36" s="1067"/>
      <c r="C36" s="1068"/>
      <c r="D36" s="1068"/>
      <c r="E36" s="1068"/>
      <c r="F36" s="1068"/>
      <c r="G36" s="1068"/>
      <c r="H36" s="1068"/>
      <c r="I36" s="1068"/>
      <c r="J36" s="1068"/>
      <c r="K36" s="1068"/>
      <c r="L36" s="1068"/>
      <c r="M36" s="1068"/>
      <c r="N36" s="1068"/>
      <c r="O36" s="1068"/>
      <c r="P36" s="1069"/>
      <c r="Q36" s="1073"/>
      <c r="R36" s="1074"/>
      <c r="S36" s="1074"/>
      <c r="T36" s="1074"/>
      <c r="U36" s="1074"/>
      <c r="V36" s="1074"/>
      <c r="W36" s="1074"/>
      <c r="X36" s="1074"/>
      <c r="Y36" s="1074"/>
      <c r="Z36" s="1074"/>
      <c r="AA36" s="1074"/>
      <c r="AB36" s="1074"/>
      <c r="AC36" s="1074"/>
      <c r="AD36" s="1074"/>
      <c r="AE36" s="1075"/>
      <c r="AF36" s="1049"/>
      <c r="AG36" s="1050"/>
      <c r="AH36" s="1050"/>
      <c r="AI36" s="1050"/>
      <c r="AJ36" s="1051"/>
      <c r="AK36" s="1009"/>
      <c r="AL36" s="1000"/>
      <c r="AM36" s="1000"/>
      <c r="AN36" s="1000"/>
      <c r="AO36" s="1000"/>
      <c r="AP36" s="1000"/>
      <c r="AQ36" s="1000"/>
      <c r="AR36" s="1000"/>
      <c r="AS36" s="1000"/>
      <c r="AT36" s="1000"/>
      <c r="AU36" s="1000"/>
      <c r="AV36" s="1000"/>
      <c r="AW36" s="1000"/>
      <c r="AX36" s="1000"/>
      <c r="AY36" s="1000"/>
      <c r="AZ36" s="1072"/>
      <c r="BA36" s="1072"/>
      <c r="BB36" s="1072"/>
      <c r="BC36" s="1072"/>
      <c r="BD36" s="1072"/>
      <c r="BE36" s="1062"/>
      <c r="BF36" s="1062"/>
      <c r="BG36" s="1062"/>
      <c r="BH36" s="1062"/>
      <c r="BI36" s="1063"/>
      <c r="BJ36" s="205"/>
      <c r="BK36" s="205"/>
      <c r="BL36" s="205"/>
      <c r="BM36" s="205"/>
      <c r="BN36" s="205"/>
      <c r="BO36" s="218"/>
      <c r="BP36" s="218"/>
      <c r="BQ36" s="215">
        <v>30</v>
      </c>
      <c r="BR36" s="216"/>
      <c r="BS36" s="1044"/>
      <c r="BT36" s="1045"/>
      <c r="BU36" s="1045"/>
      <c r="BV36" s="1045"/>
      <c r="BW36" s="1045"/>
      <c r="BX36" s="1045"/>
      <c r="BY36" s="1045"/>
      <c r="BZ36" s="1045"/>
      <c r="CA36" s="1045"/>
      <c r="CB36" s="1045"/>
      <c r="CC36" s="1045"/>
      <c r="CD36" s="1045"/>
      <c r="CE36" s="1045"/>
      <c r="CF36" s="1045"/>
      <c r="CG36" s="1046"/>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199"/>
    </row>
    <row r="37" spans="1:131" s="200" customFormat="1" ht="24.75" customHeight="1">
      <c r="A37" s="219">
        <v>10</v>
      </c>
      <c r="B37" s="1067"/>
      <c r="C37" s="1068"/>
      <c r="D37" s="1068"/>
      <c r="E37" s="1068"/>
      <c r="F37" s="1068"/>
      <c r="G37" s="1068"/>
      <c r="H37" s="1068"/>
      <c r="I37" s="1068"/>
      <c r="J37" s="1068"/>
      <c r="K37" s="1068"/>
      <c r="L37" s="1068"/>
      <c r="M37" s="1068"/>
      <c r="N37" s="1068"/>
      <c r="O37" s="1068"/>
      <c r="P37" s="1069"/>
      <c r="Q37" s="1073"/>
      <c r="R37" s="1074"/>
      <c r="S37" s="1074"/>
      <c r="T37" s="1074"/>
      <c r="U37" s="1074"/>
      <c r="V37" s="1074"/>
      <c r="W37" s="1074"/>
      <c r="X37" s="1074"/>
      <c r="Y37" s="1074"/>
      <c r="Z37" s="1074"/>
      <c r="AA37" s="1074"/>
      <c r="AB37" s="1074"/>
      <c r="AC37" s="1074"/>
      <c r="AD37" s="1074"/>
      <c r="AE37" s="1075"/>
      <c r="AF37" s="1049"/>
      <c r="AG37" s="1050"/>
      <c r="AH37" s="1050"/>
      <c r="AI37" s="1050"/>
      <c r="AJ37" s="1051"/>
      <c r="AK37" s="1009"/>
      <c r="AL37" s="1000"/>
      <c r="AM37" s="1000"/>
      <c r="AN37" s="1000"/>
      <c r="AO37" s="1000"/>
      <c r="AP37" s="1000"/>
      <c r="AQ37" s="1000"/>
      <c r="AR37" s="1000"/>
      <c r="AS37" s="1000"/>
      <c r="AT37" s="1000"/>
      <c r="AU37" s="1000"/>
      <c r="AV37" s="1000"/>
      <c r="AW37" s="1000"/>
      <c r="AX37" s="1000"/>
      <c r="AY37" s="1000"/>
      <c r="AZ37" s="1072"/>
      <c r="BA37" s="1072"/>
      <c r="BB37" s="1072"/>
      <c r="BC37" s="1072"/>
      <c r="BD37" s="1072"/>
      <c r="BE37" s="1062"/>
      <c r="BF37" s="1062"/>
      <c r="BG37" s="1062"/>
      <c r="BH37" s="1062"/>
      <c r="BI37" s="1063"/>
      <c r="BJ37" s="205"/>
      <c r="BK37" s="205"/>
      <c r="BL37" s="205"/>
      <c r="BM37" s="205"/>
      <c r="BN37" s="205"/>
      <c r="BO37" s="218"/>
      <c r="BP37" s="218"/>
      <c r="BQ37" s="215">
        <v>31</v>
      </c>
      <c r="BR37" s="216"/>
      <c r="BS37" s="1044"/>
      <c r="BT37" s="1045"/>
      <c r="BU37" s="1045"/>
      <c r="BV37" s="1045"/>
      <c r="BW37" s="1045"/>
      <c r="BX37" s="1045"/>
      <c r="BY37" s="1045"/>
      <c r="BZ37" s="1045"/>
      <c r="CA37" s="1045"/>
      <c r="CB37" s="1045"/>
      <c r="CC37" s="1045"/>
      <c r="CD37" s="1045"/>
      <c r="CE37" s="1045"/>
      <c r="CF37" s="1045"/>
      <c r="CG37" s="1046"/>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199"/>
    </row>
    <row r="38" spans="1:131" s="200" customFormat="1" ht="24.75" customHeight="1">
      <c r="A38" s="219">
        <v>11</v>
      </c>
      <c r="B38" s="1067"/>
      <c r="C38" s="1068"/>
      <c r="D38" s="1068"/>
      <c r="E38" s="1068"/>
      <c r="F38" s="1068"/>
      <c r="G38" s="1068"/>
      <c r="H38" s="1068"/>
      <c r="I38" s="1068"/>
      <c r="J38" s="1068"/>
      <c r="K38" s="1068"/>
      <c r="L38" s="1068"/>
      <c r="M38" s="1068"/>
      <c r="N38" s="1068"/>
      <c r="O38" s="1068"/>
      <c r="P38" s="1069"/>
      <c r="Q38" s="1073"/>
      <c r="R38" s="1074"/>
      <c r="S38" s="1074"/>
      <c r="T38" s="1074"/>
      <c r="U38" s="1074"/>
      <c r="V38" s="1074"/>
      <c r="W38" s="1074"/>
      <c r="X38" s="1074"/>
      <c r="Y38" s="1074"/>
      <c r="Z38" s="1074"/>
      <c r="AA38" s="1074"/>
      <c r="AB38" s="1074"/>
      <c r="AC38" s="1074"/>
      <c r="AD38" s="1074"/>
      <c r="AE38" s="1075"/>
      <c r="AF38" s="1049"/>
      <c r="AG38" s="1050"/>
      <c r="AH38" s="1050"/>
      <c r="AI38" s="1050"/>
      <c r="AJ38" s="1051"/>
      <c r="AK38" s="1009"/>
      <c r="AL38" s="1000"/>
      <c r="AM38" s="1000"/>
      <c r="AN38" s="1000"/>
      <c r="AO38" s="1000"/>
      <c r="AP38" s="1000"/>
      <c r="AQ38" s="1000"/>
      <c r="AR38" s="1000"/>
      <c r="AS38" s="1000"/>
      <c r="AT38" s="1000"/>
      <c r="AU38" s="1000"/>
      <c r="AV38" s="1000"/>
      <c r="AW38" s="1000"/>
      <c r="AX38" s="1000"/>
      <c r="AY38" s="1000"/>
      <c r="AZ38" s="1072"/>
      <c r="BA38" s="1072"/>
      <c r="BB38" s="1072"/>
      <c r="BC38" s="1072"/>
      <c r="BD38" s="1072"/>
      <c r="BE38" s="1062"/>
      <c r="BF38" s="1062"/>
      <c r="BG38" s="1062"/>
      <c r="BH38" s="1062"/>
      <c r="BI38" s="1063"/>
      <c r="BJ38" s="205"/>
      <c r="BK38" s="205"/>
      <c r="BL38" s="205"/>
      <c r="BM38" s="205"/>
      <c r="BN38" s="205"/>
      <c r="BO38" s="218"/>
      <c r="BP38" s="218"/>
      <c r="BQ38" s="215">
        <v>32</v>
      </c>
      <c r="BR38" s="216"/>
      <c r="BS38" s="1044"/>
      <c r="BT38" s="1045"/>
      <c r="BU38" s="1045"/>
      <c r="BV38" s="1045"/>
      <c r="BW38" s="1045"/>
      <c r="BX38" s="1045"/>
      <c r="BY38" s="1045"/>
      <c r="BZ38" s="1045"/>
      <c r="CA38" s="1045"/>
      <c r="CB38" s="1045"/>
      <c r="CC38" s="1045"/>
      <c r="CD38" s="1045"/>
      <c r="CE38" s="1045"/>
      <c r="CF38" s="1045"/>
      <c r="CG38" s="1046"/>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199"/>
    </row>
    <row r="39" spans="1:131" s="200" customFormat="1" ht="24.75" customHeight="1">
      <c r="A39" s="219">
        <v>12</v>
      </c>
      <c r="B39" s="1067"/>
      <c r="C39" s="1068"/>
      <c r="D39" s="1068"/>
      <c r="E39" s="1068"/>
      <c r="F39" s="1068"/>
      <c r="G39" s="1068"/>
      <c r="H39" s="1068"/>
      <c r="I39" s="1068"/>
      <c r="J39" s="1068"/>
      <c r="K39" s="1068"/>
      <c r="L39" s="1068"/>
      <c r="M39" s="1068"/>
      <c r="N39" s="1068"/>
      <c r="O39" s="1068"/>
      <c r="P39" s="1069"/>
      <c r="Q39" s="1073"/>
      <c r="R39" s="1074"/>
      <c r="S39" s="1074"/>
      <c r="T39" s="1074"/>
      <c r="U39" s="1074"/>
      <c r="V39" s="1074"/>
      <c r="W39" s="1074"/>
      <c r="X39" s="1074"/>
      <c r="Y39" s="1074"/>
      <c r="Z39" s="1074"/>
      <c r="AA39" s="1074"/>
      <c r="AB39" s="1074"/>
      <c r="AC39" s="1074"/>
      <c r="AD39" s="1074"/>
      <c r="AE39" s="1075"/>
      <c r="AF39" s="1049"/>
      <c r="AG39" s="1050"/>
      <c r="AH39" s="1050"/>
      <c r="AI39" s="1050"/>
      <c r="AJ39" s="1051"/>
      <c r="AK39" s="1009"/>
      <c r="AL39" s="1000"/>
      <c r="AM39" s="1000"/>
      <c r="AN39" s="1000"/>
      <c r="AO39" s="1000"/>
      <c r="AP39" s="1000"/>
      <c r="AQ39" s="1000"/>
      <c r="AR39" s="1000"/>
      <c r="AS39" s="1000"/>
      <c r="AT39" s="1000"/>
      <c r="AU39" s="1000"/>
      <c r="AV39" s="1000"/>
      <c r="AW39" s="1000"/>
      <c r="AX39" s="1000"/>
      <c r="AY39" s="1000"/>
      <c r="AZ39" s="1072"/>
      <c r="BA39" s="1072"/>
      <c r="BB39" s="1072"/>
      <c r="BC39" s="1072"/>
      <c r="BD39" s="1072"/>
      <c r="BE39" s="1062"/>
      <c r="BF39" s="1062"/>
      <c r="BG39" s="1062"/>
      <c r="BH39" s="1062"/>
      <c r="BI39" s="1063"/>
      <c r="BJ39" s="205"/>
      <c r="BK39" s="205"/>
      <c r="BL39" s="205"/>
      <c r="BM39" s="205"/>
      <c r="BN39" s="205"/>
      <c r="BO39" s="218"/>
      <c r="BP39" s="218"/>
      <c r="BQ39" s="215">
        <v>33</v>
      </c>
      <c r="BR39" s="216"/>
      <c r="BS39" s="1044"/>
      <c r="BT39" s="1045"/>
      <c r="BU39" s="1045"/>
      <c r="BV39" s="1045"/>
      <c r="BW39" s="1045"/>
      <c r="BX39" s="1045"/>
      <c r="BY39" s="1045"/>
      <c r="BZ39" s="1045"/>
      <c r="CA39" s="1045"/>
      <c r="CB39" s="1045"/>
      <c r="CC39" s="1045"/>
      <c r="CD39" s="1045"/>
      <c r="CE39" s="1045"/>
      <c r="CF39" s="1045"/>
      <c r="CG39" s="1046"/>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199"/>
    </row>
    <row r="40" spans="1:131" s="200" customFormat="1" ht="24.75" customHeight="1">
      <c r="A40" s="214">
        <v>13</v>
      </c>
      <c r="B40" s="1067"/>
      <c r="C40" s="1068"/>
      <c r="D40" s="1068"/>
      <c r="E40" s="1068"/>
      <c r="F40" s="1068"/>
      <c r="G40" s="1068"/>
      <c r="H40" s="1068"/>
      <c r="I40" s="1068"/>
      <c r="J40" s="1068"/>
      <c r="K40" s="1068"/>
      <c r="L40" s="1068"/>
      <c r="M40" s="1068"/>
      <c r="N40" s="1068"/>
      <c r="O40" s="1068"/>
      <c r="P40" s="1069"/>
      <c r="Q40" s="1073"/>
      <c r="R40" s="1074"/>
      <c r="S40" s="1074"/>
      <c r="T40" s="1074"/>
      <c r="U40" s="1074"/>
      <c r="V40" s="1074"/>
      <c r="W40" s="1074"/>
      <c r="X40" s="1074"/>
      <c r="Y40" s="1074"/>
      <c r="Z40" s="1074"/>
      <c r="AA40" s="1074"/>
      <c r="AB40" s="1074"/>
      <c r="AC40" s="1074"/>
      <c r="AD40" s="1074"/>
      <c r="AE40" s="1075"/>
      <c r="AF40" s="1049"/>
      <c r="AG40" s="1050"/>
      <c r="AH40" s="1050"/>
      <c r="AI40" s="1050"/>
      <c r="AJ40" s="1051"/>
      <c r="AK40" s="1009"/>
      <c r="AL40" s="1000"/>
      <c r="AM40" s="1000"/>
      <c r="AN40" s="1000"/>
      <c r="AO40" s="1000"/>
      <c r="AP40" s="1000"/>
      <c r="AQ40" s="1000"/>
      <c r="AR40" s="1000"/>
      <c r="AS40" s="1000"/>
      <c r="AT40" s="1000"/>
      <c r="AU40" s="1000"/>
      <c r="AV40" s="1000"/>
      <c r="AW40" s="1000"/>
      <c r="AX40" s="1000"/>
      <c r="AY40" s="1000"/>
      <c r="AZ40" s="1072"/>
      <c r="BA40" s="1072"/>
      <c r="BB40" s="1072"/>
      <c r="BC40" s="1072"/>
      <c r="BD40" s="1072"/>
      <c r="BE40" s="1062"/>
      <c r="BF40" s="1062"/>
      <c r="BG40" s="1062"/>
      <c r="BH40" s="1062"/>
      <c r="BI40" s="1063"/>
      <c r="BJ40" s="205"/>
      <c r="BK40" s="205"/>
      <c r="BL40" s="205"/>
      <c r="BM40" s="205"/>
      <c r="BN40" s="205"/>
      <c r="BO40" s="218"/>
      <c r="BP40" s="218"/>
      <c r="BQ40" s="215">
        <v>34</v>
      </c>
      <c r="BR40" s="216"/>
      <c r="BS40" s="1044"/>
      <c r="BT40" s="1045"/>
      <c r="BU40" s="1045"/>
      <c r="BV40" s="1045"/>
      <c r="BW40" s="1045"/>
      <c r="BX40" s="1045"/>
      <c r="BY40" s="1045"/>
      <c r="BZ40" s="1045"/>
      <c r="CA40" s="1045"/>
      <c r="CB40" s="1045"/>
      <c r="CC40" s="1045"/>
      <c r="CD40" s="1045"/>
      <c r="CE40" s="1045"/>
      <c r="CF40" s="1045"/>
      <c r="CG40" s="1046"/>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199"/>
    </row>
    <row r="41" spans="1:131" s="200" customFormat="1" ht="24.75" customHeight="1">
      <c r="A41" s="214">
        <v>14</v>
      </c>
      <c r="B41" s="1067"/>
      <c r="C41" s="1068"/>
      <c r="D41" s="1068"/>
      <c r="E41" s="1068"/>
      <c r="F41" s="1068"/>
      <c r="G41" s="1068"/>
      <c r="H41" s="1068"/>
      <c r="I41" s="1068"/>
      <c r="J41" s="1068"/>
      <c r="K41" s="1068"/>
      <c r="L41" s="1068"/>
      <c r="M41" s="1068"/>
      <c r="N41" s="1068"/>
      <c r="O41" s="1068"/>
      <c r="P41" s="1069"/>
      <c r="Q41" s="1073"/>
      <c r="R41" s="1074"/>
      <c r="S41" s="1074"/>
      <c r="T41" s="1074"/>
      <c r="U41" s="1074"/>
      <c r="V41" s="1074"/>
      <c r="W41" s="1074"/>
      <c r="X41" s="1074"/>
      <c r="Y41" s="1074"/>
      <c r="Z41" s="1074"/>
      <c r="AA41" s="1074"/>
      <c r="AB41" s="1074"/>
      <c r="AC41" s="1074"/>
      <c r="AD41" s="1074"/>
      <c r="AE41" s="1075"/>
      <c r="AF41" s="1049"/>
      <c r="AG41" s="1050"/>
      <c r="AH41" s="1050"/>
      <c r="AI41" s="1050"/>
      <c r="AJ41" s="1051"/>
      <c r="AK41" s="1009"/>
      <c r="AL41" s="1000"/>
      <c r="AM41" s="1000"/>
      <c r="AN41" s="1000"/>
      <c r="AO41" s="1000"/>
      <c r="AP41" s="1000"/>
      <c r="AQ41" s="1000"/>
      <c r="AR41" s="1000"/>
      <c r="AS41" s="1000"/>
      <c r="AT41" s="1000"/>
      <c r="AU41" s="1000"/>
      <c r="AV41" s="1000"/>
      <c r="AW41" s="1000"/>
      <c r="AX41" s="1000"/>
      <c r="AY41" s="1000"/>
      <c r="AZ41" s="1072"/>
      <c r="BA41" s="1072"/>
      <c r="BB41" s="1072"/>
      <c r="BC41" s="1072"/>
      <c r="BD41" s="1072"/>
      <c r="BE41" s="1062"/>
      <c r="BF41" s="1062"/>
      <c r="BG41" s="1062"/>
      <c r="BH41" s="1062"/>
      <c r="BI41" s="1063"/>
      <c r="BJ41" s="205"/>
      <c r="BK41" s="205"/>
      <c r="BL41" s="205"/>
      <c r="BM41" s="205"/>
      <c r="BN41" s="205"/>
      <c r="BO41" s="218"/>
      <c r="BP41" s="218"/>
      <c r="BQ41" s="215">
        <v>35</v>
      </c>
      <c r="BR41" s="216"/>
      <c r="BS41" s="1044"/>
      <c r="BT41" s="1045"/>
      <c r="BU41" s="1045"/>
      <c r="BV41" s="1045"/>
      <c r="BW41" s="1045"/>
      <c r="BX41" s="1045"/>
      <c r="BY41" s="1045"/>
      <c r="BZ41" s="1045"/>
      <c r="CA41" s="1045"/>
      <c r="CB41" s="1045"/>
      <c r="CC41" s="1045"/>
      <c r="CD41" s="1045"/>
      <c r="CE41" s="1045"/>
      <c r="CF41" s="1045"/>
      <c r="CG41" s="1046"/>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199"/>
    </row>
    <row r="42" spans="1:131" s="200" customFormat="1" ht="24.75" customHeight="1">
      <c r="A42" s="214">
        <v>15</v>
      </c>
      <c r="B42" s="1067"/>
      <c r="C42" s="1068"/>
      <c r="D42" s="1068"/>
      <c r="E42" s="1068"/>
      <c r="F42" s="1068"/>
      <c r="G42" s="1068"/>
      <c r="H42" s="1068"/>
      <c r="I42" s="1068"/>
      <c r="J42" s="1068"/>
      <c r="K42" s="1068"/>
      <c r="L42" s="1068"/>
      <c r="M42" s="1068"/>
      <c r="N42" s="1068"/>
      <c r="O42" s="1068"/>
      <c r="P42" s="1069"/>
      <c r="Q42" s="1073"/>
      <c r="R42" s="1074"/>
      <c r="S42" s="1074"/>
      <c r="T42" s="1074"/>
      <c r="U42" s="1074"/>
      <c r="V42" s="1074"/>
      <c r="W42" s="1074"/>
      <c r="X42" s="1074"/>
      <c r="Y42" s="1074"/>
      <c r="Z42" s="1074"/>
      <c r="AA42" s="1074"/>
      <c r="AB42" s="1074"/>
      <c r="AC42" s="1074"/>
      <c r="AD42" s="1074"/>
      <c r="AE42" s="1075"/>
      <c r="AF42" s="1049"/>
      <c r="AG42" s="1050"/>
      <c r="AH42" s="1050"/>
      <c r="AI42" s="1050"/>
      <c r="AJ42" s="1051"/>
      <c r="AK42" s="1009"/>
      <c r="AL42" s="1000"/>
      <c r="AM42" s="1000"/>
      <c r="AN42" s="1000"/>
      <c r="AO42" s="1000"/>
      <c r="AP42" s="1000"/>
      <c r="AQ42" s="1000"/>
      <c r="AR42" s="1000"/>
      <c r="AS42" s="1000"/>
      <c r="AT42" s="1000"/>
      <c r="AU42" s="1000"/>
      <c r="AV42" s="1000"/>
      <c r="AW42" s="1000"/>
      <c r="AX42" s="1000"/>
      <c r="AY42" s="1000"/>
      <c r="AZ42" s="1072"/>
      <c r="BA42" s="1072"/>
      <c r="BB42" s="1072"/>
      <c r="BC42" s="1072"/>
      <c r="BD42" s="1072"/>
      <c r="BE42" s="1062"/>
      <c r="BF42" s="1062"/>
      <c r="BG42" s="1062"/>
      <c r="BH42" s="1062"/>
      <c r="BI42" s="1063"/>
      <c r="BJ42" s="205"/>
      <c r="BK42" s="205"/>
      <c r="BL42" s="205"/>
      <c r="BM42" s="205"/>
      <c r="BN42" s="205"/>
      <c r="BO42" s="218"/>
      <c r="BP42" s="218"/>
      <c r="BQ42" s="215">
        <v>36</v>
      </c>
      <c r="BR42" s="216"/>
      <c r="BS42" s="1044"/>
      <c r="BT42" s="1045"/>
      <c r="BU42" s="1045"/>
      <c r="BV42" s="1045"/>
      <c r="BW42" s="1045"/>
      <c r="BX42" s="1045"/>
      <c r="BY42" s="1045"/>
      <c r="BZ42" s="1045"/>
      <c r="CA42" s="1045"/>
      <c r="CB42" s="1045"/>
      <c r="CC42" s="1045"/>
      <c r="CD42" s="1045"/>
      <c r="CE42" s="1045"/>
      <c r="CF42" s="1045"/>
      <c r="CG42" s="1046"/>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199"/>
    </row>
    <row r="43" spans="1:131" s="200" customFormat="1" ht="24.75" customHeight="1">
      <c r="A43" s="214">
        <v>16</v>
      </c>
      <c r="B43" s="1067"/>
      <c r="C43" s="1068"/>
      <c r="D43" s="1068"/>
      <c r="E43" s="1068"/>
      <c r="F43" s="1068"/>
      <c r="G43" s="1068"/>
      <c r="H43" s="1068"/>
      <c r="I43" s="1068"/>
      <c r="J43" s="1068"/>
      <c r="K43" s="1068"/>
      <c r="L43" s="1068"/>
      <c r="M43" s="1068"/>
      <c r="N43" s="1068"/>
      <c r="O43" s="1068"/>
      <c r="P43" s="1069"/>
      <c r="Q43" s="1073"/>
      <c r="R43" s="1074"/>
      <c r="S43" s="1074"/>
      <c r="T43" s="1074"/>
      <c r="U43" s="1074"/>
      <c r="V43" s="1074"/>
      <c r="W43" s="1074"/>
      <c r="X43" s="1074"/>
      <c r="Y43" s="1074"/>
      <c r="Z43" s="1074"/>
      <c r="AA43" s="1074"/>
      <c r="AB43" s="1074"/>
      <c r="AC43" s="1074"/>
      <c r="AD43" s="1074"/>
      <c r="AE43" s="1075"/>
      <c r="AF43" s="1049"/>
      <c r="AG43" s="1050"/>
      <c r="AH43" s="1050"/>
      <c r="AI43" s="1050"/>
      <c r="AJ43" s="1051"/>
      <c r="AK43" s="1009"/>
      <c r="AL43" s="1000"/>
      <c r="AM43" s="1000"/>
      <c r="AN43" s="1000"/>
      <c r="AO43" s="1000"/>
      <c r="AP43" s="1000"/>
      <c r="AQ43" s="1000"/>
      <c r="AR43" s="1000"/>
      <c r="AS43" s="1000"/>
      <c r="AT43" s="1000"/>
      <c r="AU43" s="1000"/>
      <c r="AV43" s="1000"/>
      <c r="AW43" s="1000"/>
      <c r="AX43" s="1000"/>
      <c r="AY43" s="1000"/>
      <c r="AZ43" s="1072"/>
      <c r="BA43" s="1072"/>
      <c r="BB43" s="1072"/>
      <c r="BC43" s="1072"/>
      <c r="BD43" s="1072"/>
      <c r="BE43" s="1062"/>
      <c r="BF43" s="1062"/>
      <c r="BG43" s="1062"/>
      <c r="BH43" s="1062"/>
      <c r="BI43" s="1063"/>
      <c r="BJ43" s="205"/>
      <c r="BK43" s="205"/>
      <c r="BL43" s="205"/>
      <c r="BM43" s="205"/>
      <c r="BN43" s="205"/>
      <c r="BO43" s="218"/>
      <c r="BP43" s="218"/>
      <c r="BQ43" s="215">
        <v>37</v>
      </c>
      <c r="BR43" s="216"/>
      <c r="BS43" s="1044"/>
      <c r="BT43" s="1045"/>
      <c r="BU43" s="1045"/>
      <c r="BV43" s="1045"/>
      <c r="BW43" s="1045"/>
      <c r="BX43" s="1045"/>
      <c r="BY43" s="1045"/>
      <c r="BZ43" s="1045"/>
      <c r="CA43" s="1045"/>
      <c r="CB43" s="1045"/>
      <c r="CC43" s="1045"/>
      <c r="CD43" s="1045"/>
      <c r="CE43" s="1045"/>
      <c r="CF43" s="1045"/>
      <c r="CG43" s="1046"/>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199"/>
    </row>
    <row r="44" spans="1:131" s="200" customFormat="1" ht="24.75" customHeight="1">
      <c r="A44" s="214">
        <v>17</v>
      </c>
      <c r="B44" s="1067"/>
      <c r="C44" s="1068"/>
      <c r="D44" s="1068"/>
      <c r="E44" s="1068"/>
      <c r="F44" s="1068"/>
      <c r="G44" s="1068"/>
      <c r="H44" s="1068"/>
      <c r="I44" s="1068"/>
      <c r="J44" s="1068"/>
      <c r="K44" s="1068"/>
      <c r="L44" s="1068"/>
      <c r="M44" s="1068"/>
      <c r="N44" s="1068"/>
      <c r="O44" s="1068"/>
      <c r="P44" s="1069"/>
      <c r="Q44" s="1073"/>
      <c r="R44" s="1074"/>
      <c r="S44" s="1074"/>
      <c r="T44" s="1074"/>
      <c r="U44" s="1074"/>
      <c r="V44" s="1074"/>
      <c r="W44" s="1074"/>
      <c r="X44" s="1074"/>
      <c r="Y44" s="1074"/>
      <c r="Z44" s="1074"/>
      <c r="AA44" s="1074"/>
      <c r="AB44" s="1074"/>
      <c r="AC44" s="1074"/>
      <c r="AD44" s="1074"/>
      <c r="AE44" s="1075"/>
      <c r="AF44" s="1049"/>
      <c r="AG44" s="1050"/>
      <c r="AH44" s="1050"/>
      <c r="AI44" s="1050"/>
      <c r="AJ44" s="1051"/>
      <c r="AK44" s="1009"/>
      <c r="AL44" s="1000"/>
      <c r="AM44" s="1000"/>
      <c r="AN44" s="1000"/>
      <c r="AO44" s="1000"/>
      <c r="AP44" s="1000"/>
      <c r="AQ44" s="1000"/>
      <c r="AR44" s="1000"/>
      <c r="AS44" s="1000"/>
      <c r="AT44" s="1000"/>
      <c r="AU44" s="1000"/>
      <c r="AV44" s="1000"/>
      <c r="AW44" s="1000"/>
      <c r="AX44" s="1000"/>
      <c r="AY44" s="1000"/>
      <c r="AZ44" s="1072"/>
      <c r="BA44" s="1072"/>
      <c r="BB44" s="1072"/>
      <c r="BC44" s="1072"/>
      <c r="BD44" s="1072"/>
      <c r="BE44" s="1062"/>
      <c r="BF44" s="1062"/>
      <c r="BG44" s="1062"/>
      <c r="BH44" s="1062"/>
      <c r="BI44" s="1063"/>
      <c r="BJ44" s="205"/>
      <c r="BK44" s="205"/>
      <c r="BL44" s="205"/>
      <c r="BM44" s="205"/>
      <c r="BN44" s="205"/>
      <c r="BO44" s="218"/>
      <c r="BP44" s="218"/>
      <c r="BQ44" s="215">
        <v>38</v>
      </c>
      <c r="BR44" s="216"/>
      <c r="BS44" s="1044"/>
      <c r="BT44" s="1045"/>
      <c r="BU44" s="1045"/>
      <c r="BV44" s="1045"/>
      <c r="BW44" s="1045"/>
      <c r="BX44" s="1045"/>
      <c r="BY44" s="1045"/>
      <c r="BZ44" s="1045"/>
      <c r="CA44" s="1045"/>
      <c r="CB44" s="1045"/>
      <c r="CC44" s="1045"/>
      <c r="CD44" s="1045"/>
      <c r="CE44" s="1045"/>
      <c r="CF44" s="1045"/>
      <c r="CG44" s="1046"/>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199"/>
    </row>
    <row r="45" spans="1:131" s="200" customFormat="1" ht="24.75" customHeight="1">
      <c r="A45" s="214">
        <v>18</v>
      </c>
      <c r="B45" s="1067"/>
      <c r="C45" s="1068"/>
      <c r="D45" s="1068"/>
      <c r="E45" s="1068"/>
      <c r="F45" s="1068"/>
      <c r="G45" s="1068"/>
      <c r="H45" s="1068"/>
      <c r="I45" s="1068"/>
      <c r="J45" s="1068"/>
      <c r="K45" s="1068"/>
      <c r="L45" s="1068"/>
      <c r="M45" s="1068"/>
      <c r="N45" s="1068"/>
      <c r="O45" s="1068"/>
      <c r="P45" s="1069"/>
      <c r="Q45" s="1073"/>
      <c r="R45" s="1074"/>
      <c r="S45" s="1074"/>
      <c r="T45" s="1074"/>
      <c r="U45" s="1074"/>
      <c r="V45" s="1074"/>
      <c r="W45" s="1074"/>
      <c r="X45" s="1074"/>
      <c r="Y45" s="1074"/>
      <c r="Z45" s="1074"/>
      <c r="AA45" s="1074"/>
      <c r="AB45" s="1074"/>
      <c r="AC45" s="1074"/>
      <c r="AD45" s="1074"/>
      <c r="AE45" s="1075"/>
      <c r="AF45" s="1049"/>
      <c r="AG45" s="1050"/>
      <c r="AH45" s="1050"/>
      <c r="AI45" s="1050"/>
      <c r="AJ45" s="1051"/>
      <c r="AK45" s="1009"/>
      <c r="AL45" s="1000"/>
      <c r="AM45" s="1000"/>
      <c r="AN45" s="1000"/>
      <c r="AO45" s="1000"/>
      <c r="AP45" s="1000"/>
      <c r="AQ45" s="1000"/>
      <c r="AR45" s="1000"/>
      <c r="AS45" s="1000"/>
      <c r="AT45" s="1000"/>
      <c r="AU45" s="1000"/>
      <c r="AV45" s="1000"/>
      <c r="AW45" s="1000"/>
      <c r="AX45" s="1000"/>
      <c r="AY45" s="1000"/>
      <c r="AZ45" s="1072"/>
      <c r="BA45" s="1072"/>
      <c r="BB45" s="1072"/>
      <c r="BC45" s="1072"/>
      <c r="BD45" s="1072"/>
      <c r="BE45" s="1062"/>
      <c r="BF45" s="1062"/>
      <c r="BG45" s="1062"/>
      <c r="BH45" s="1062"/>
      <c r="BI45" s="1063"/>
      <c r="BJ45" s="205"/>
      <c r="BK45" s="205"/>
      <c r="BL45" s="205"/>
      <c r="BM45" s="205"/>
      <c r="BN45" s="205"/>
      <c r="BO45" s="218"/>
      <c r="BP45" s="218"/>
      <c r="BQ45" s="215">
        <v>39</v>
      </c>
      <c r="BR45" s="216"/>
      <c r="BS45" s="1044"/>
      <c r="BT45" s="1045"/>
      <c r="BU45" s="1045"/>
      <c r="BV45" s="1045"/>
      <c r="BW45" s="1045"/>
      <c r="BX45" s="1045"/>
      <c r="BY45" s="1045"/>
      <c r="BZ45" s="1045"/>
      <c r="CA45" s="1045"/>
      <c r="CB45" s="1045"/>
      <c r="CC45" s="1045"/>
      <c r="CD45" s="1045"/>
      <c r="CE45" s="1045"/>
      <c r="CF45" s="1045"/>
      <c r="CG45" s="1046"/>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199"/>
    </row>
    <row r="46" spans="1:131" s="200" customFormat="1" ht="24.75" customHeight="1">
      <c r="A46" s="214">
        <v>19</v>
      </c>
      <c r="B46" s="1067"/>
      <c r="C46" s="1068"/>
      <c r="D46" s="1068"/>
      <c r="E46" s="1068"/>
      <c r="F46" s="1068"/>
      <c r="G46" s="1068"/>
      <c r="H46" s="1068"/>
      <c r="I46" s="1068"/>
      <c r="J46" s="1068"/>
      <c r="K46" s="1068"/>
      <c r="L46" s="1068"/>
      <c r="M46" s="1068"/>
      <c r="N46" s="1068"/>
      <c r="O46" s="1068"/>
      <c r="P46" s="1069"/>
      <c r="Q46" s="1073"/>
      <c r="R46" s="1074"/>
      <c r="S46" s="1074"/>
      <c r="T46" s="1074"/>
      <c r="U46" s="1074"/>
      <c r="V46" s="1074"/>
      <c r="W46" s="1074"/>
      <c r="X46" s="1074"/>
      <c r="Y46" s="1074"/>
      <c r="Z46" s="1074"/>
      <c r="AA46" s="1074"/>
      <c r="AB46" s="1074"/>
      <c r="AC46" s="1074"/>
      <c r="AD46" s="1074"/>
      <c r="AE46" s="1075"/>
      <c r="AF46" s="1049"/>
      <c r="AG46" s="1050"/>
      <c r="AH46" s="1050"/>
      <c r="AI46" s="1050"/>
      <c r="AJ46" s="1051"/>
      <c r="AK46" s="1009"/>
      <c r="AL46" s="1000"/>
      <c r="AM46" s="1000"/>
      <c r="AN46" s="1000"/>
      <c r="AO46" s="1000"/>
      <c r="AP46" s="1000"/>
      <c r="AQ46" s="1000"/>
      <c r="AR46" s="1000"/>
      <c r="AS46" s="1000"/>
      <c r="AT46" s="1000"/>
      <c r="AU46" s="1000"/>
      <c r="AV46" s="1000"/>
      <c r="AW46" s="1000"/>
      <c r="AX46" s="1000"/>
      <c r="AY46" s="1000"/>
      <c r="AZ46" s="1072"/>
      <c r="BA46" s="1072"/>
      <c r="BB46" s="1072"/>
      <c r="BC46" s="1072"/>
      <c r="BD46" s="1072"/>
      <c r="BE46" s="1062"/>
      <c r="BF46" s="1062"/>
      <c r="BG46" s="1062"/>
      <c r="BH46" s="1062"/>
      <c r="BI46" s="1063"/>
      <c r="BJ46" s="205"/>
      <c r="BK46" s="205"/>
      <c r="BL46" s="205"/>
      <c r="BM46" s="205"/>
      <c r="BN46" s="205"/>
      <c r="BO46" s="218"/>
      <c r="BP46" s="218"/>
      <c r="BQ46" s="215">
        <v>40</v>
      </c>
      <c r="BR46" s="216"/>
      <c r="BS46" s="1044"/>
      <c r="BT46" s="1045"/>
      <c r="BU46" s="1045"/>
      <c r="BV46" s="1045"/>
      <c r="BW46" s="1045"/>
      <c r="BX46" s="1045"/>
      <c r="BY46" s="1045"/>
      <c r="BZ46" s="1045"/>
      <c r="CA46" s="1045"/>
      <c r="CB46" s="1045"/>
      <c r="CC46" s="1045"/>
      <c r="CD46" s="1045"/>
      <c r="CE46" s="1045"/>
      <c r="CF46" s="1045"/>
      <c r="CG46" s="1046"/>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199"/>
    </row>
    <row r="47" spans="1:131" s="200" customFormat="1" ht="24.75" customHeight="1">
      <c r="A47" s="214">
        <v>20</v>
      </c>
      <c r="B47" s="1067"/>
      <c r="C47" s="1068"/>
      <c r="D47" s="1068"/>
      <c r="E47" s="1068"/>
      <c r="F47" s="1068"/>
      <c r="G47" s="1068"/>
      <c r="H47" s="1068"/>
      <c r="I47" s="1068"/>
      <c r="J47" s="1068"/>
      <c r="K47" s="1068"/>
      <c r="L47" s="1068"/>
      <c r="M47" s="1068"/>
      <c r="N47" s="1068"/>
      <c r="O47" s="1068"/>
      <c r="P47" s="1069"/>
      <c r="Q47" s="1073"/>
      <c r="R47" s="1074"/>
      <c r="S47" s="1074"/>
      <c r="T47" s="1074"/>
      <c r="U47" s="1074"/>
      <c r="V47" s="1074"/>
      <c r="W47" s="1074"/>
      <c r="X47" s="1074"/>
      <c r="Y47" s="1074"/>
      <c r="Z47" s="1074"/>
      <c r="AA47" s="1074"/>
      <c r="AB47" s="1074"/>
      <c r="AC47" s="1074"/>
      <c r="AD47" s="1074"/>
      <c r="AE47" s="1075"/>
      <c r="AF47" s="1049"/>
      <c r="AG47" s="1050"/>
      <c r="AH47" s="1050"/>
      <c r="AI47" s="1050"/>
      <c r="AJ47" s="1051"/>
      <c r="AK47" s="1009"/>
      <c r="AL47" s="1000"/>
      <c r="AM47" s="1000"/>
      <c r="AN47" s="1000"/>
      <c r="AO47" s="1000"/>
      <c r="AP47" s="1000"/>
      <c r="AQ47" s="1000"/>
      <c r="AR47" s="1000"/>
      <c r="AS47" s="1000"/>
      <c r="AT47" s="1000"/>
      <c r="AU47" s="1000"/>
      <c r="AV47" s="1000"/>
      <c r="AW47" s="1000"/>
      <c r="AX47" s="1000"/>
      <c r="AY47" s="1000"/>
      <c r="AZ47" s="1072"/>
      <c r="BA47" s="1072"/>
      <c r="BB47" s="1072"/>
      <c r="BC47" s="1072"/>
      <c r="BD47" s="1072"/>
      <c r="BE47" s="1062"/>
      <c r="BF47" s="1062"/>
      <c r="BG47" s="1062"/>
      <c r="BH47" s="1062"/>
      <c r="BI47" s="1063"/>
      <c r="BJ47" s="205"/>
      <c r="BK47" s="205"/>
      <c r="BL47" s="205"/>
      <c r="BM47" s="205"/>
      <c r="BN47" s="205"/>
      <c r="BO47" s="218"/>
      <c r="BP47" s="218"/>
      <c r="BQ47" s="215">
        <v>41</v>
      </c>
      <c r="BR47" s="216"/>
      <c r="BS47" s="1044"/>
      <c r="BT47" s="1045"/>
      <c r="BU47" s="1045"/>
      <c r="BV47" s="1045"/>
      <c r="BW47" s="1045"/>
      <c r="BX47" s="1045"/>
      <c r="BY47" s="1045"/>
      <c r="BZ47" s="1045"/>
      <c r="CA47" s="1045"/>
      <c r="CB47" s="1045"/>
      <c r="CC47" s="1045"/>
      <c r="CD47" s="1045"/>
      <c r="CE47" s="1045"/>
      <c r="CF47" s="1045"/>
      <c r="CG47" s="1046"/>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199"/>
    </row>
    <row r="48" spans="1:131" s="200" customFormat="1" ht="24.75" customHeight="1">
      <c r="A48" s="214">
        <v>21</v>
      </c>
      <c r="B48" s="1067"/>
      <c r="C48" s="1068"/>
      <c r="D48" s="1068"/>
      <c r="E48" s="1068"/>
      <c r="F48" s="1068"/>
      <c r="G48" s="1068"/>
      <c r="H48" s="1068"/>
      <c r="I48" s="1068"/>
      <c r="J48" s="1068"/>
      <c r="K48" s="1068"/>
      <c r="L48" s="1068"/>
      <c r="M48" s="1068"/>
      <c r="N48" s="1068"/>
      <c r="O48" s="1068"/>
      <c r="P48" s="1069"/>
      <c r="Q48" s="1073"/>
      <c r="R48" s="1074"/>
      <c r="S48" s="1074"/>
      <c r="T48" s="1074"/>
      <c r="U48" s="1074"/>
      <c r="V48" s="1074"/>
      <c r="W48" s="1074"/>
      <c r="X48" s="1074"/>
      <c r="Y48" s="1074"/>
      <c r="Z48" s="1074"/>
      <c r="AA48" s="1074"/>
      <c r="AB48" s="1074"/>
      <c r="AC48" s="1074"/>
      <c r="AD48" s="1074"/>
      <c r="AE48" s="1075"/>
      <c r="AF48" s="1049"/>
      <c r="AG48" s="1050"/>
      <c r="AH48" s="1050"/>
      <c r="AI48" s="1050"/>
      <c r="AJ48" s="1051"/>
      <c r="AK48" s="1009"/>
      <c r="AL48" s="1000"/>
      <c r="AM48" s="1000"/>
      <c r="AN48" s="1000"/>
      <c r="AO48" s="1000"/>
      <c r="AP48" s="1000"/>
      <c r="AQ48" s="1000"/>
      <c r="AR48" s="1000"/>
      <c r="AS48" s="1000"/>
      <c r="AT48" s="1000"/>
      <c r="AU48" s="1000"/>
      <c r="AV48" s="1000"/>
      <c r="AW48" s="1000"/>
      <c r="AX48" s="1000"/>
      <c r="AY48" s="1000"/>
      <c r="AZ48" s="1072"/>
      <c r="BA48" s="1072"/>
      <c r="BB48" s="1072"/>
      <c r="BC48" s="1072"/>
      <c r="BD48" s="1072"/>
      <c r="BE48" s="1062"/>
      <c r="BF48" s="1062"/>
      <c r="BG48" s="1062"/>
      <c r="BH48" s="1062"/>
      <c r="BI48" s="1063"/>
      <c r="BJ48" s="205"/>
      <c r="BK48" s="205"/>
      <c r="BL48" s="205"/>
      <c r="BM48" s="205"/>
      <c r="BN48" s="205"/>
      <c r="BO48" s="218"/>
      <c r="BP48" s="218"/>
      <c r="BQ48" s="215">
        <v>42</v>
      </c>
      <c r="BR48" s="216"/>
      <c r="BS48" s="1044"/>
      <c r="BT48" s="1045"/>
      <c r="BU48" s="1045"/>
      <c r="BV48" s="1045"/>
      <c r="BW48" s="1045"/>
      <c r="BX48" s="1045"/>
      <c r="BY48" s="1045"/>
      <c r="BZ48" s="1045"/>
      <c r="CA48" s="1045"/>
      <c r="CB48" s="1045"/>
      <c r="CC48" s="1045"/>
      <c r="CD48" s="1045"/>
      <c r="CE48" s="1045"/>
      <c r="CF48" s="1045"/>
      <c r="CG48" s="1046"/>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199"/>
    </row>
    <row r="49" spans="1:131" s="200" customFormat="1" ht="24.75" customHeight="1">
      <c r="A49" s="214">
        <v>22</v>
      </c>
      <c r="B49" s="1067"/>
      <c r="C49" s="1068"/>
      <c r="D49" s="1068"/>
      <c r="E49" s="1068"/>
      <c r="F49" s="1068"/>
      <c r="G49" s="1068"/>
      <c r="H49" s="1068"/>
      <c r="I49" s="1068"/>
      <c r="J49" s="1068"/>
      <c r="K49" s="1068"/>
      <c r="L49" s="1068"/>
      <c r="M49" s="1068"/>
      <c r="N49" s="1068"/>
      <c r="O49" s="1068"/>
      <c r="P49" s="1069"/>
      <c r="Q49" s="1073"/>
      <c r="R49" s="1074"/>
      <c r="S49" s="1074"/>
      <c r="T49" s="1074"/>
      <c r="U49" s="1074"/>
      <c r="V49" s="1074"/>
      <c r="W49" s="1074"/>
      <c r="X49" s="1074"/>
      <c r="Y49" s="1074"/>
      <c r="Z49" s="1074"/>
      <c r="AA49" s="1074"/>
      <c r="AB49" s="1074"/>
      <c r="AC49" s="1074"/>
      <c r="AD49" s="1074"/>
      <c r="AE49" s="1075"/>
      <c r="AF49" s="1049"/>
      <c r="AG49" s="1050"/>
      <c r="AH49" s="1050"/>
      <c r="AI49" s="1050"/>
      <c r="AJ49" s="1051"/>
      <c r="AK49" s="1009"/>
      <c r="AL49" s="1000"/>
      <c r="AM49" s="1000"/>
      <c r="AN49" s="1000"/>
      <c r="AO49" s="1000"/>
      <c r="AP49" s="1000"/>
      <c r="AQ49" s="1000"/>
      <c r="AR49" s="1000"/>
      <c r="AS49" s="1000"/>
      <c r="AT49" s="1000"/>
      <c r="AU49" s="1000"/>
      <c r="AV49" s="1000"/>
      <c r="AW49" s="1000"/>
      <c r="AX49" s="1000"/>
      <c r="AY49" s="1000"/>
      <c r="AZ49" s="1072"/>
      <c r="BA49" s="1072"/>
      <c r="BB49" s="1072"/>
      <c r="BC49" s="1072"/>
      <c r="BD49" s="1072"/>
      <c r="BE49" s="1062"/>
      <c r="BF49" s="1062"/>
      <c r="BG49" s="1062"/>
      <c r="BH49" s="1062"/>
      <c r="BI49" s="1063"/>
      <c r="BJ49" s="205"/>
      <c r="BK49" s="205"/>
      <c r="BL49" s="205"/>
      <c r="BM49" s="205"/>
      <c r="BN49" s="205"/>
      <c r="BO49" s="218"/>
      <c r="BP49" s="218"/>
      <c r="BQ49" s="215">
        <v>43</v>
      </c>
      <c r="BR49" s="216"/>
      <c r="BS49" s="1044"/>
      <c r="BT49" s="1045"/>
      <c r="BU49" s="1045"/>
      <c r="BV49" s="1045"/>
      <c r="BW49" s="1045"/>
      <c r="BX49" s="1045"/>
      <c r="BY49" s="1045"/>
      <c r="BZ49" s="1045"/>
      <c r="CA49" s="1045"/>
      <c r="CB49" s="1045"/>
      <c r="CC49" s="1045"/>
      <c r="CD49" s="1045"/>
      <c r="CE49" s="1045"/>
      <c r="CF49" s="1045"/>
      <c r="CG49" s="1046"/>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199"/>
    </row>
    <row r="50" spans="1:131" s="200" customFormat="1" ht="24.75" customHeight="1">
      <c r="A50" s="214">
        <v>23</v>
      </c>
      <c r="B50" s="1067"/>
      <c r="C50" s="1068"/>
      <c r="D50" s="1068"/>
      <c r="E50" s="1068"/>
      <c r="F50" s="1068"/>
      <c r="G50" s="1068"/>
      <c r="H50" s="1068"/>
      <c r="I50" s="1068"/>
      <c r="J50" s="1068"/>
      <c r="K50" s="1068"/>
      <c r="L50" s="1068"/>
      <c r="M50" s="1068"/>
      <c r="N50" s="1068"/>
      <c r="O50" s="1068"/>
      <c r="P50" s="1069"/>
      <c r="Q50" s="1070"/>
      <c r="R50" s="1053"/>
      <c r="S50" s="1053"/>
      <c r="T50" s="1053"/>
      <c r="U50" s="1053"/>
      <c r="V50" s="1053"/>
      <c r="W50" s="1053"/>
      <c r="X50" s="1053"/>
      <c r="Y50" s="1053"/>
      <c r="Z50" s="1053"/>
      <c r="AA50" s="1053"/>
      <c r="AB50" s="1053"/>
      <c r="AC50" s="1053"/>
      <c r="AD50" s="1053"/>
      <c r="AE50" s="1071"/>
      <c r="AF50" s="1049"/>
      <c r="AG50" s="1050"/>
      <c r="AH50" s="1050"/>
      <c r="AI50" s="1050"/>
      <c r="AJ50" s="1051"/>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62"/>
      <c r="BF50" s="1062"/>
      <c r="BG50" s="1062"/>
      <c r="BH50" s="1062"/>
      <c r="BI50" s="1063"/>
      <c r="BJ50" s="205"/>
      <c r="BK50" s="205"/>
      <c r="BL50" s="205"/>
      <c r="BM50" s="205"/>
      <c r="BN50" s="205"/>
      <c r="BO50" s="218"/>
      <c r="BP50" s="218"/>
      <c r="BQ50" s="215">
        <v>44</v>
      </c>
      <c r="BR50" s="216"/>
      <c r="BS50" s="1044"/>
      <c r="BT50" s="1045"/>
      <c r="BU50" s="1045"/>
      <c r="BV50" s="1045"/>
      <c r="BW50" s="1045"/>
      <c r="BX50" s="1045"/>
      <c r="BY50" s="1045"/>
      <c r="BZ50" s="1045"/>
      <c r="CA50" s="1045"/>
      <c r="CB50" s="1045"/>
      <c r="CC50" s="1045"/>
      <c r="CD50" s="1045"/>
      <c r="CE50" s="1045"/>
      <c r="CF50" s="1045"/>
      <c r="CG50" s="1046"/>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199"/>
    </row>
    <row r="51" spans="1:131" s="200" customFormat="1" ht="24.75" customHeight="1">
      <c r="A51" s="214">
        <v>24</v>
      </c>
      <c r="B51" s="1067"/>
      <c r="C51" s="1068"/>
      <c r="D51" s="1068"/>
      <c r="E51" s="1068"/>
      <c r="F51" s="1068"/>
      <c r="G51" s="1068"/>
      <c r="H51" s="1068"/>
      <c r="I51" s="1068"/>
      <c r="J51" s="1068"/>
      <c r="K51" s="1068"/>
      <c r="L51" s="1068"/>
      <c r="M51" s="1068"/>
      <c r="N51" s="1068"/>
      <c r="O51" s="1068"/>
      <c r="P51" s="1069"/>
      <c r="Q51" s="1070"/>
      <c r="R51" s="1053"/>
      <c r="S51" s="1053"/>
      <c r="T51" s="1053"/>
      <c r="U51" s="1053"/>
      <c r="V51" s="1053"/>
      <c r="W51" s="1053"/>
      <c r="X51" s="1053"/>
      <c r="Y51" s="1053"/>
      <c r="Z51" s="1053"/>
      <c r="AA51" s="1053"/>
      <c r="AB51" s="1053"/>
      <c r="AC51" s="1053"/>
      <c r="AD51" s="1053"/>
      <c r="AE51" s="1071"/>
      <c r="AF51" s="1049"/>
      <c r="AG51" s="1050"/>
      <c r="AH51" s="1050"/>
      <c r="AI51" s="1050"/>
      <c r="AJ51" s="1051"/>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62"/>
      <c r="BF51" s="1062"/>
      <c r="BG51" s="1062"/>
      <c r="BH51" s="1062"/>
      <c r="BI51" s="1063"/>
      <c r="BJ51" s="205"/>
      <c r="BK51" s="205"/>
      <c r="BL51" s="205"/>
      <c r="BM51" s="205"/>
      <c r="BN51" s="205"/>
      <c r="BO51" s="218"/>
      <c r="BP51" s="218"/>
      <c r="BQ51" s="215">
        <v>45</v>
      </c>
      <c r="BR51" s="216"/>
      <c r="BS51" s="1044"/>
      <c r="BT51" s="1045"/>
      <c r="BU51" s="1045"/>
      <c r="BV51" s="1045"/>
      <c r="BW51" s="1045"/>
      <c r="BX51" s="1045"/>
      <c r="BY51" s="1045"/>
      <c r="BZ51" s="1045"/>
      <c r="CA51" s="1045"/>
      <c r="CB51" s="1045"/>
      <c r="CC51" s="1045"/>
      <c r="CD51" s="1045"/>
      <c r="CE51" s="1045"/>
      <c r="CF51" s="1045"/>
      <c r="CG51" s="1046"/>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199"/>
    </row>
    <row r="52" spans="1:131" s="200" customFormat="1" ht="24.75" customHeight="1">
      <c r="A52" s="214">
        <v>25</v>
      </c>
      <c r="B52" s="1067"/>
      <c r="C52" s="1068"/>
      <c r="D52" s="1068"/>
      <c r="E52" s="1068"/>
      <c r="F52" s="1068"/>
      <c r="G52" s="1068"/>
      <c r="H52" s="1068"/>
      <c r="I52" s="1068"/>
      <c r="J52" s="1068"/>
      <c r="K52" s="1068"/>
      <c r="L52" s="1068"/>
      <c r="M52" s="1068"/>
      <c r="N52" s="1068"/>
      <c r="O52" s="1068"/>
      <c r="P52" s="1069"/>
      <c r="Q52" s="1070"/>
      <c r="R52" s="1053"/>
      <c r="S52" s="1053"/>
      <c r="T52" s="1053"/>
      <c r="U52" s="1053"/>
      <c r="V52" s="1053"/>
      <c r="W52" s="1053"/>
      <c r="X52" s="1053"/>
      <c r="Y52" s="1053"/>
      <c r="Z52" s="1053"/>
      <c r="AA52" s="1053"/>
      <c r="AB52" s="1053"/>
      <c r="AC52" s="1053"/>
      <c r="AD52" s="1053"/>
      <c r="AE52" s="1071"/>
      <c r="AF52" s="1049"/>
      <c r="AG52" s="1050"/>
      <c r="AH52" s="1050"/>
      <c r="AI52" s="1050"/>
      <c r="AJ52" s="1051"/>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62"/>
      <c r="BF52" s="1062"/>
      <c r="BG52" s="1062"/>
      <c r="BH52" s="1062"/>
      <c r="BI52" s="1063"/>
      <c r="BJ52" s="205"/>
      <c r="BK52" s="205"/>
      <c r="BL52" s="205"/>
      <c r="BM52" s="205"/>
      <c r="BN52" s="205"/>
      <c r="BO52" s="218"/>
      <c r="BP52" s="218"/>
      <c r="BQ52" s="215">
        <v>46</v>
      </c>
      <c r="BR52" s="216"/>
      <c r="BS52" s="1044"/>
      <c r="BT52" s="1045"/>
      <c r="BU52" s="1045"/>
      <c r="BV52" s="1045"/>
      <c r="BW52" s="1045"/>
      <c r="BX52" s="1045"/>
      <c r="BY52" s="1045"/>
      <c r="BZ52" s="1045"/>
      <c r="CA52" s="1045"/>
      <c r="CB52" s="1045"/>
      <c r="CC52" s="1045"/>
      <c r="CD52" s="1045"/>
      <c r="CE52" s="1045"/>
      <c r="CF52" s="1045"/>
      <c r="CG52" s="1046"/>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199"/>
    </row>
    <row r="53" spans="1:131" s="200" customFormat="1" ht="24.75" customHeight="1">
      <c r="A53" s="214">
        <v>26</v>
      </c>
      <c r="B53" s="1067"/>
      <c r="C53" s="1068"/>
      <c r="D53" s="1068"/>
      <c r="E53" s="1068"/>
      <c r="F53" s="1068"/>
      <c r="G53" s="1068"/>
      <c r="H53" s="1068"/>
      <c r="I53" s="1068"/>
      <c r="J53" s="1068"/>
      <c r="K53" s="1068"/>
      <c r="L53" s="1068"/>
      <c r="M53" s="1068"/>
      <c r="N53" s="1068"/>
      <c r="O53" s="1068"/>
      <c r="P53" s="1069"/>
      <c r="Q53" s="1070"/>
      <c r="R53" s="1053"/>
      <c r="S53" s="1053"/>
      <c r="T53" s="1053"/>
      <c r="U53" s="1053"/>
      <c r="V53" s="1053"/>
      <c r="W53" s="1053"/>
      <c r="X53" s="1053"/>
      <c r="Y53" s="1053"/>
      <c r="Z53" s="1053"/>
      <c r="AA53" s="1053"/>
      <c r="AB53" s="1053"/>
      <c r="AC53" s="1053"/>
      <c r="AD53" s="1053"/>
      <c r="AE53" s="1071"/>
      <c r="AF53" s="1049"/>
      <c r="AG53" s="1050"/>
      <c r="AH53" s="1050"/>
      <c r="AI53" s="1050"/>
      <c r="AJ53" s="1051"/>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62"/>
      <c r="BF53" s="1062"/>
      <c r="BG53" s="1062"/>
      <c r="BH53" s="1062"/>
      <c r="BI53" s="1063"/>
      <c r="BJ53" s="205"/>
      <c r="BK53" s="205"/>
      <c r="BL53" s="205"/>
      <c r="BM53" s="205"/>
      <c r="BN53" s="205"/>
      <c r="BO53" s="218"/>
      <c r="BP53" s="218"/>
      <c r="BQ53" s="215">
        <v>47</v>
      </c>
      <c r="BR53" s="216"/>
      <c r="BS53" s="1044"/>
      <c r="BT53" s="1045"/>
      <c r="BU53" s="1045"/>
      <c r="BV53" s="1045"/>
      <c r="BW53" s="1045"/>
      <c r="BX53" s="1045"/>
      <c r="BY53" s="1045"/>
      <c r="BZ53" s="1045"/>
      <c r="CA53" s="1045"/>
      <c r="CB53" s="1045"/>
      <c r="CC53" s="1045"/>
      <c r="CD53" s="1045"/>
      <c r="CE53" s="1045"/>
      <c r="CF53" s="1045"/>
      <c r="CG53" s="1046"/>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199"/>
    </row>
    <row r="54" spans="1:131" s="200" customFormat="1" ht="24.75" customHeight="1">
      <c r="A54" s="214">
        <v>27</v>
      </c>
      <c r="B54" s="1067"/>
      <c r="C54" s="1068"/>
      <c r="D54" s="1068"/>
      <c r="E54" s="1068"/>
      <c r="F54" s="1068"/>
      <c r="G54" s="1068"/>
      <c r="H54" s="1068"/>
      <c r="I54" s="1068"/>
      <c r="J54" s="1068"/>
      <c r="K54" s="1068"/>
      <c r="L54" s="1068"/>
      <c r="M54" s="1068"/>
      <c r="N54" s="1068"/>
      <c r="O54" s="1068"/>
      <c r="P54" s="1069"/>
      <c r="Q54" s="1070"/>
      <c r="R54" s="1053"/>
      <c r="S54" s="1053"/>
      <c r="T54" s="1053"/>
      <c r="U54" s="1053"/>
      <c r="V54" s="1053"/>
      <c r="W54" s="1053"/>
      <c r="X54" s="1053"/>
      <c r="Y54" s="1053"/>
      <c r="Z54" s="1053"/>
      <c r="AA54" s="1053"/>
      <c r="AB54" s="1053"/>
      <c r="AC54" s="1053"/>
      <c r="AD54" s="1053"/>
      <c r="AE54" s="1071"/>
      <c r="AF54" s="1049"/>
      <c r="AG54" s="1050"/>
      <c r="AH54" s="1050"/>
      <c r="AI54" s="1050"/>
      <c r="AJ54" s="1051"/>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62"/>
      <c r="BF54" s="1062"/>
      <c r="BG54" s="1062"/>
      <c r="BH54" s="1062"/>
      <c r="BI54" s="1063"/>
      <c r="BJ54" s="205"/>
      <c r="BK54" s="205"/>
      <c r="BL54" s="205"/>
      <c r="BM54" s="205"/>
      <c r="BN54" s="205"/>
      <c r="BO54" s="218"/>
      <c r="BP54" s="218"/>
      <c r="BQ54" s="215">
        <v>48</v>
      </c>
      <c r="BR54" s="216"/>
      <c r="BS54" s="1044"/>
      <c r="BT54" s="1045"/>
      <c r="BU54" s="1045"/>
      <c r="BV54" s="1045"/>
      <c r="BW54" s="1045"/>
      <c r="BX54" s="1045"/>
      <c r="BY54" s="1045"/>
      <c r="BZ54" s="1045"/>
      <c r="CA54" s="1045"/>
      <c r="CB54" s="1045"/>
      <c r="CC54" s="1045"/>
      <c r="CD54" s="1045"/>
      <c r="CE54" s="1045"/>
      <c r="CF54" s="1045"/>
      <c r="CG54" s="1046"/>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199"/>
    </row>
    <row r="55" spans="1:131" s="200" customFormat="1" ht="24.75" customHeight="1">
      <c r="A55" s="214">
        <v>28</v>
      </c>
      <c r="B55" s="1067"/>
      <c r="C55" s="1068"/>
      <c r="D55" s="1068"/>
      <c r="E55" s="1068"/>
      <c r="F55" s="1068"/>
      <c r="G55" s="1068"/>
      <c r="H55" s="1068"/>
      <c r="I55" s="1068"/>
      <c r="J55" s="1068"/>
      <c r="K55" s="1068"/>
      <c r="L55" s="1068"/>
      <c r="M55" s="1068"/>
      <c r="N55" s="1068"/>
      <c r="O55" s="1068"/>
      <c r="P55" s="1069"/>
      <c r="Q55" s="1070"/>
      <c r="R55" s="1053"/>
      <c r="S55" s="1053"/>
      <c r="T55" s="1053"/>
      <c r="U55" s="1053"/>
      <c r="V55" s="1053"/>
      <c r="W55" s="1053"/>
      <c r="X55" s="1053"/>
      <c r="Y55" s="1053"/>
      <c r="Z55" s="1053"/>
      <c r="AA55" s="1053"/>
      <c r="AB55" s="1053"/>
      <c r="AC55" s="1053"/>
      <c r="AD55" s="1053"/>
      <c r="AE55" s="1071"/>
      <c r="AF55" s="1049"/>
      <c r="AG55" s="1050"/>
      <c r="AH55" s="1050"/>
      <c r="AI55" s="1050"/>
      <c r="AJ55" s="1051"/>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62"/>
      <c r="BF55" s="1062"/>
      <c r="BG55" s="1062"/>
      <c r="BH55" s="1062"/>
      <c r="BI55" s="1063"/>
      <c r="BJ55" s="205"/>
      <c r="BK55" s="205"/>
      <c r="BL55" s="205"/>
      <c r="BM55" s="205"/>
      <c r="BN55" s="205"/>
      <c r="BO55" s="218"/>
      <c r="BP55" s="218"/>
      <c r="BQ55" s="215">
        <v>49</v>
      </c>
      <c r="BR55" s="216"/>
      <c r="BS55" s="1044"/>
      <c r="BT55" s="1045"/>
      <c r="BU55" s="1045"/>
      <c r="BV55" s="1045"/>
      <c r="BW55" s="1045"/>
      <c r="BX55" s="1045"/>
      <c r="BY55" s="1045"/>
      <c r="BZ55" s="1045"/>
      <c r="CA55" s="1045"/>
      <c r="CB55" s="1045"/>
      <c r="CC55" s="1045"/>
      <c r="CD55" s="1045"/>
      <c r="CE55" s="1045"/>
      <c r="CF55" s="1045"/>
      <c r="CG55" s="1046"/>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199"/>
    </row>
    <row r="56" spans="1:131" s="200" customFormat="1" ht="24.75" customHeight="1">
      <c r="A56" s="214">
        <v>29</v>
      </c>
      <c r="B56" s="1067"/>
      <c r="C56" s="1068"/>
      <c r="D56" s="1068"/>
      <c r="E56" s="1068"/>
      <c r="F56" s="1068"/>
      <c r="G56" s="1068"/>
      <c r="H56" s="1068"/>
      <c r="I56" s="1068"/>
      <c r="J56" s="1068"/>
      <c r="K56" s="1068"/>
      <c r="L56" s="1068"/>
      <c r="M56" s="1068"/>
      <c r="N56" s="1068"/>
      <c r="O56" s="1068"/>
      <c r="P56" s="1069"/>
      <c r="Q56" s="1070"/>
      <c r="R56" s="1053"/>
      <c r="S56" s="1053"/>
      <c r="T56" s="1053"/>
      <c r="U56" s="1053"/>
      <c r="V56" s="1053"/>
      <c r="W56" s="1053"/>
      <c r="X56" s="1053"/>
      <c r="Y56" s="1053"/>
      <c r="Z56" s="1053"/>
      <c r="AA56" s="1053"/>
      <c r="AB56" s="1053"/>
      <c r="AC56" s="1053"/>
      <c r="AD56" s="1053"/>
      <c r="AE56" s="1071"/>
      <c r="AF56" s="1049"/>
      <c r="AG56" s="1050"/>
      <c r="AH56" s="1050"/>
      <c r="AI56" s="1050"/>
      <c r="AJ56" s="1051"/>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62"/>
      <c r="BF56" s="1062"/>
      <c r="BG56" s="1062"/>
      <c r="BH56" s="1062"/>
      <c r="BI56" s="1063"/>
      <c r="BJ56" s="205"/>
      <c r="BK56" s="205"/>
      <c r="BL56" s="205"/>
      <c r="BM56" s="205"/>
      <c r="BN56" s="205"/>
      <c r="BO56" s="218"/>
      <c r="BP56" s="218"/>
      <c r="BQ56" s="215">
        <v>50</v>
      </c>
      <c r="BR56" s="216"/>
      <c r="BS56" s="1044"/>
      <c r="BT56" s="1045"/>
      <c r="BU56" s="1045"/>
      <c r="BV56" s="1045"/>
      <c r="BW56" s="1045"/>
      <c r="BX56" s="1045"/>
      <c r="BY56" s="1045"/>
      <c r="BZ56" s="1045"/>
      <c r="CA56" s="1045"/>
      <c r="CB56" s="1045"/>
      <c r="CC56" s="1045"/>
      <c r="CD56" s="1045"/>
      <c r="CE56" s="1045"/>
      <c r="CF56" s="1045"/>
      <c r="CG56" s="1046"/>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199"/>
    </row>
    <row r="57" spans="1:131" s="200" customFormat="1" ht="24.75" customHeight="1">
      <c r="A57" s="214">
        <v>30</v>
      </c>
      <c r="B57" s="1067"/>
      <c r="C57" s="1068"/>
      <c r="D57" s="1068"/>
      <c r="E57" s="1068"/>
      <c r="F57" s="1068"/>
      <c r="G57" s="1068"/>
      <c r="H57" s="1068"/>
      <c r="I57" s="1068"/>
      <c r="J57" s="1068"/>
      <c r="K57" s="1068"/>
      <c r="L57" s="1068"/>
      <c r="M57" s="1068"/>
      <c r="N57" s="1068"/>
      <c r="O57" s="1068"/>
      <c r="P57" s="1069"/>
      <c r="Q57" s="1070"/>
      <c r="R57" s="1053"/>
      <c r="S57" s="1053"/>
      <c r="T57" s="1053"/>
      <c r="U57" s="1053"/>
      <c r="V57" s="1053"/>
      <c r="W57" s="1053"/>
      <c r="X57" s="1053"/>
      <c r="Y57" s="1053"/>
      <c r="Z57" s="1053"/>
      <c r="AA57" s="1053"/>
      <c r="AB57" s="1053"/>
      <c r="AC57" s="1053"/>
      <c r="AD57" s="1053"/>
      <c r="AE57" s="1071"/>
      <c r="AF57" s="1049"/>
      <c r="AG57" s="1050"/>
      <c r="AH57" s="1050"/>
      <c r="AI57" s="1050"/>
      <c r="AJ57" s="1051"/>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62"/>
      <c r="BF57" s="1062"/>
      <c r="BG57" s="1062"/>
      <c r="BH57" s="1062"/>
      <c r="BI57" s="1063"/>
      <c r="BJ57" s="205"/>
      <c r="BK57" s="205"/>
      <c r="BL57" s="205"/>
      <c r="BM57" s="205"/>
      <c r="BN57" s="205"/>
      <c r="BO57" s="218"/>
      <c r="BP57" s="218"/>
      <c r="BQ57" s="215">
        <v>51</v>
      </c>
      <c r="BR57" s="216"/>
      <c r="BS57" s="1044"/>
      <c r="BT57" s="1045"/>
      <c r="BU57" s="1045"/>
      <c r="BV57" s="1045"/>
      <c r="BW57" s="1045"/>
      <c r="BX57" s="1045"/>
      <c r="BY57" s="1045"/>
      <c r="BZ57" s="1045"/>
      <c r="CA57" s="1045"/>
      <c r="CB57" s="1045"/>
      <c r="CC57" s="1045"/>
      <c r="CD57" s="1045"/>
      <c r="CE57" s="1045"/>
      <c r="CF57" s="1045"/>
      <c r="CG57" s="1046"/>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199"/>
    </row>
    <row r="58" spans="1:131" s="200" customFormat="1" ht="24.75" customHeight="1">
      <c r="A58" s="214">
        <v>31</v>
      </c>
      <c r="B58" s="1067"/>
      <c r="C58" s="1068"/>
      <c r="D58" s="1068"/>
      <c r="E58" s="1068"/>
      <c r="F58" s="1068"/>
      <c r="G58" s="1068"/>
      <c r="H58" s="1068"/>
      <c r="I58" s="1068"/>
      <c r="J58" s="1068"/>
      <c r="K58" s="1068"/>
      <c r="L58" s="1068"/>
      <c r="M58" s="1068"/>
      <c r="N58" s="1068"/>
      <c r="O58" s="1068"/>
      <c r="P58" s="1069"/>
      <c r="Q58" s="1070"/>
      <c r="R58" s="1053"/>
      <c r="S58" s="1053"/>
      <c r="T58" s="1053"/>
      <c r="U58" s="1053"/>
      <c r="V58" s="1053"/>
      <c r="W58" s="1053"/>
      <c r="X58" s="1053"/>
      <c r="Y58" s="1053"/>
      <c r="Z58" s="1053"/>
      <c r="AA58" s="1053"/>
      <c r="AB58" s="1053"/>
      <c r="AC58" s="1053"/>
      <c r="AD58" s="1053"/>
      <c r="AE58" s="1071"/>
      <c r="AF58" s="1049"/>
      <c r="AG58" s="1050"/>
      <c r="AH58" s="1050"/>
      <c r="AI58" s="1050"/>
      <c r="AJ58" s="1051"/>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62"/>
      <c r="BF58" s="1062"/>
      <c r="BG58" s="1062"/>
      <c r="BH58" s="1062"/>
      <c r="BI58" s="1063"/>
      <c r="BJ58" s="205"/>
      <c r="BK58" s="205"/>
      <c r="BL58" s="205"/>
      <c r="BM58" s="205"/>
      <c r="BN58" s="205"/>
      <c r="BO58" s="218"/>
      <c r="BP58" s="218"/>
      <c r="BQ58" s="215">
        <v>52</v>
      </c>
      <c r="BR58" s="216"/>
      <c r="BS58" s="1044"/>
      <c r="BT58" s="1045"/>
      <c r="BU58" s="1045"/>
      <c r="BV58" s="1045"/>
      <c r="BW58" s="1045"/>
      <c r="BX58" s="1045"/>
      <c r="BY58" s="1045"/>
      <c r="BZ58" s="1045"/>
      <c r="CA58" s="1045"/>
      <c r="CB58" s="1045"/>
      <c r="CC58" s="1045"/>
      <c r="CD58" s="1045"/>
      <c r="CE58" s="1045"/>
      <c r="CF58" s="1045"/>
      <c r="CG58" s="1046"/>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199"/>
    </row>
    <row r="59" spans="1:131" s="200" customFormat="1" ht="24.75" customHeight="1">
      <c r="A59" s="214">
        <v>32</v>
      </c>
      <c r="B59" s="1067"/>
      <c r="C59" s="1068"/>
      <c r="D59" s="1068"/>
      <c r="E59" s="1068"/>
      <c r="F59" s="1068"/>
      <c r="G59" s="1068"/>
      <c r="H59" s="1068"/>
      <c r="I59" s="1068"/>
      <c r="J59" s="1068"/>
      <c r="K59" s="1068"/>
      <c r="L59" s="1068"/>
      <c r="M59" s="1068"/>
      <c r="N59" s="1068"/>
      <c r="O59" s="1068"/>
      <c r="P59" s="1069"/>
      <c r="Q59" s="1070"/>
      <c r="R59" s="1053"/>
      <c r="S59" s="1053"/>
      <c r="T59" s="1053"/>
      <c r="U59" s="1053"/>
      <c r="V59" s="1053"/>
      <c r="W59" s="1053"/>
      <c r="X59" s="1053"/>
      <c r="Y59" s="1053"/>
      <c r="Z59" s="1053"/>
      <c r="AA59" s="1053"/>
      <c r="AB59" s="1053"/>
      <c r="AC59" s="1053"/>
      <c r="AD59" s="1053"/>
      <c r="AE59" s="1071"/>
      <c r="AF59" s="1049"/>
      <c r="AG59" s="1050"/>
      <c r="AH59" s="1050"/>
      <c r="AI59" s="1050"/>
      <c r="AJ59" s="1051"/>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62"/>
      <c r="BF59" s="1062"/>
      <c r="BG59" s="1062"/>
      <c r="BH59" s="1062"/>
      <c r="BI59" s="1063"/>
      <c r="BJ59" s="205"/>
      <c r="BK59" s="205"/>
      <c r="BL59" s="205"/>
      <c r="BM59" s="205"/>
      <c r="BN59" s="205"/>
      <c r="BO59" s="218"/>
      <c r="BP59" s="218"/>
      <c r="BQ59" s="215">
        <v>53</v>
      </c>
      <c r="BR59" s="216"/>
      <c r="BS59" s="1044"/>
      <c r="BT59" s="1045"/>
      <c r="BU59" s="1045"/>
      <c r="BV59" s="1045"/>
      <c r="BW59" s="1045"/>
      <c r="BX59" s="1045"/>
      <c r="BY59" s="1045"/>
      <c r="BZ59" s="1045"/>
      <c r="CA59" s="1045"/>
      <c r="CB59" s="1045"/>
      <c r="CC59" s="1045"/>
      <c r="CD59" s="1045"/>
      <c r="CE59" s="1045"/>
      <c r="CF59" s="1045"/>
      <c r="CG59" s="1046"/>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199"/>
    </row>
    <row r="60" spans="1:131" s="200" customFormat="1" ht="24.75" customHeight="1">
      <c r="A60" s="214">
        <v>33</v>
      </c>
      <c r="B60" s="1067"/>
      <c r="C60" s="1068"/>
      <c r="D60" s="1068"/>
      <c r="E60" s="1068"/>
      <c r="F60" s="1068"/>
      <c r="G60" s="1068"/>
      <c r="H60" s="1068"/>
      <c r="I60" s="1068"/>
      <c r="J60" s="1068"/>
      <c r="K60" s="1068"/>
      <c r="L60" s="1068"/>
      <c r="M60" s="1068"/>
      <c r="N60" s="1068"/>
      <c r="O60" s="1068"/>
      <c r="P60" s="1069"/>
      <c r="Q60" s="1070"/>
      <c r="R60" s="1053"/>
      <c r="S60" s="1053"/>
      <c r="T60" s="1053"/>
      <c r="U60" s="1053"/>
      <c r="V60" s="1053"/>
      <c r="W60" s="1053"/>
      <c r="X60" s="1053"/>
      <c r="Y60" s="1053"/>
      <c r="Z60" s="1053"/>
      <c r="AA60" s="1053"/>
      <c r="AB60" s="1053"/>
      <c r="AC60" s="1053"/>
      <c r="AD60" s="1053"/>
      <c r="AE60" s="1071"/>
      <c r="AF60" s="1049"/>
      <c r="AG60" s="1050"/>
      <c r="AH60" s="1050"/>
      <c r="AI60" s="1050"/>
      <c r="AJ60" s="1051"/>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62"/>
      <c r="BF60" s="1062"/>
      <c r="BG60" s="1062"/>
      <c r="BH60" s="1062"/>
      <c r="BI60" s="1063"/>
      <c r="BJ60" s="205"/>
      <c r="BK60" s="205"/>
      <c r="BL60" s="205"/>
      <c r="BM60" s="205"/>
      <c r="BN60" s="205"/>
      <c r="BO60" s="218"/>
      <c r="BP60" s="218"/>
      <c r="BQ60" s="215">
        <v>54</v>
      </c>
      <c r="BR60" s="216"/>
      <c r="BS60" s="1044"/>
      <c r="BT60" s="1045"/>
      <c r="BU60" s="1045"/>
      <c r="BV60" s="1045"/>
      <c r="BW60" s="1045"/>
      <c r="BX60" s="1045"/>
      <c r="BY60" s="1045"/>
      <c r="BZ60" s="1045"/>
      <c r="CA60" s="1045"/>
      <c r="CB60" s="1045"/>
      <c r="CC60" s="1045"/>
      <c r="CD60" s="1045"/>
      <c r="CE60" s="1045"/>
      <c r="CF60" s="1045"/>
      <c r="CG60" s="1046"/>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199"/>
    </row>
    <row r="61" spans="1:131" s="200" customFormat="1" ht="24.75" customHeight="1" thickBot="1">
      <c r="A61" s="214">
        <v>34</v>
      </c>
      <c r="B61" s="1067"/>
      <c r="C61" s="1068"/>
      <c r="D61" s="1068"/>
      <c r="E61" s="1068"/>
      <c r="F61" s="1068"/>
      <c r="G61" s="1068"/>
      <c r="H61" s="1068"/>
      <c r="I61" s="1068"/>
      <c r="J61" s="1068"/>
      <c r="K61" s="1068"/>
      <c r="L61" s="1068"/>
      <c r="M61" s="1068"/>
      <c r="N61" s="1068"/>
      <c r="O61" s="1068"/>
      <c r="P61" s="1069"/>
      <c r="Q61" s="1070"/>
      <c r="R61" s="1053"/>
      <c r="S61" s="1053"/>
      <c r="T61" s="1053"/>
      <c r="U61" s="1053"/>
      <c r="V61" s="1053"/>
      <c r="W61" s="1053"/>
      <c r="X61" s="1053"/>
      <c r="Y61" s="1053"/>
      <c r="Z61" s="1053"/>
      <c r="AA61" s="1053"/>
      <c r="AB61" s="1053"/>
      <c r="AC61" s="1053"/>
      <c r="AD61" s="1053"/>
      <c r="AE61" s="1071"/>
      <c r="AF61" s="1049"/>
      <c r="AG61" s="1050"/>
      <c r="AH61" s="1050"/>
      <c r="AI61" s="1050"/>
      <c r="AJ61" s="1051"/>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62"/>
      <c r="BF61" s="1062"/>
      <c r="BG61" s="1062"/>
      <c r="BH61" s="1062"/>
      <c r="BI61" s="1063"/>
      <c r="BJ61" s="205"/>
      <c r="BK61" s="205"/>
      <c r="BL61" s="205"/>
      <c r="BM61" s="205"/>
      <c r="BN61" s="205"/>
      <c r="BO61" s="218"/>
      <c r="BP61" s="218"/>
      <c r="BQ61" s="215">
        <v>55</v>
      </c>
      <c r="BR61" s="216"/>
      <c r="BS61" s="1044"/>
      <c r="BT61" s="1045"/>
      <c r="BU61" s="1045"/>
      <c r="BV61" s="1045"/>
      <c r="BW61" s="1045"/>
      <c r="BX61" s="1045"/>
      <c r="BY61" s="1045"/>
      <c r="BZ61" s="1045"/>
      <c r="CA61" s="1045"/>
      <c r="CB61" s="1045"/>
      <c r="CC61" s="1045"/>
      <c r="CD61" s="1045"/>
      <c r="CE61" s="1045"/>
      <c r="CF61" s="1045"/>
      <c r="CG61" s="1046"/>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199"/>
    </row>
    <row r="62" spans="1:131" s="200" customFormat="1" ht="24.75" customHeight="1">
      <c r="A62" s="214">
        <v>35</v>
      </c>
      <c r="B62" s="1067"/>
      <c r="C62" s="1068"/>
      <c r="D62" s="1068"/>
      <c r="E62" s="1068"/>
      <c r="F62" s="1068"/>
      <c r="G62" s="1068"/>
      <c r="H62" s="1068"/>
      <c r="I62" s="1068"/>
      <c r="J62" s="1068"/>
      <c r="K62" s="1068"/>
      <c r="L62" s="1068"/>
      <c r="M62" s="1068"/>
      <c r="N62" s="1068"/>
      <c r="O62" s="1068"/>
      <c r="P62" s="1069"/>
      <c r="Q62" s="1070"/>
      <c r="R62" s="1053"/>
      <c r="S62" s="1053"/>
      <c r="T62" s="1053"/>
      <c r="U62" s="1053"/>
      <c r="V62" s="1053"/>
      <c r="W62" s="1053"/>
      <c r="X62" s="1053"/>
      <c r="Y62" s="1053"/>
      <c r="Z62" s="1053"/>
      <c r="AA62" s="1053"/>
      <c r="AB62" s="1053"/>
      <c r="AC62" s="1053"/>
      <c r="AD62" s="1053"/>
      <c r="AE62" s="1071"/>
      <c r="AF62" s="1049"/>
      <c r="AG62" s="1050"/>
      <c r="AH62" s="1050"/>
      <c r="AI62" s="1050"/>
      <c r="AJ62" s="1051"/>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62"/>
      <c r="BF62" s="1062"/>
      <c r="BG62" s="1062"/>
      <c r="BH62" s="1062"/>
      <c r="BI62" s="1063"/>
      <c r="BJ62" s="1064" t="s">
        <v>389</v>
      </c>
      <c r="BK62" s="1065"/>
      <c r="BL62" s="1065"/>
      <c r="BM62" s="1065"/>
      <c r="BN62" s="1066"/>
      <c r="BO62" s="218"/>
      <c r="BP62" s="218"/>
      <c r="BQ62" s="215">
        <v>56</v>
      </c>
      <c r="BR62" s="216"/>
      <c r="BS62" s="1044"/>
      <c r="BT62" s="1045"/>
      <c r="BU62" s="1045"/>
      <c r="BV62" s="1045"/>
      <c r="BW62" s="1045"/>
      <c r="BX62" s="1045"/>
      <c r="BY62" s="1045"/>
      <c r="BZ62" s="1045"/>
      <c r="CA62" s="1045"/>
      <c r="CB62" s="1045"/>
      <c r="CC62" s="1045"/>
      <c r="CD62" s="1045"/>
      <c r="CE62" s="1045"/>
      <c r="CF62" s="1045"/>
      <c r="CG62" s="1046"/>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199"/>
    </row>
    <row r="63" spans="1:131" s="200" customFormat="1" ht="26.25" customHeight="1" thickBot="1">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8"/>
      <c r="AF63" s="1059">
        <v>99</v>
      </c>
      <c r="AG63" s="988"/>
      <c r="AH63" s="988"/>
      <c r="AI63" s="988"/>
      <c r="AJ63" s="1060"/>
      <c r="AK63" s="1061"/>
      <c r="AL63" s="992"/>
      <c r="AM63" s="992"/>
      <c r="AN63" s="992"/>
      <c r="AO63" s="992"/>
      <c r="AP63" s="988">
        <v>2131</v>
      </c>
      <c r="AQ63" s="988"/>
      <c r="AR63" s="988"/>
      <c r="AS63" s="988"/>
      <c r="AT63" s="988"/>
      <c r="AU63" s="988">
        <v>1676</v>
      </c>
      <c r="AV63" s="988"/>
      <c r="AW63" s="988"/>
      <c r="AX63" s="988"/>
      <c r="AY63" s="988"/>
      <c r="AZ63" s="1055"/>
      <c r="BA63" s="1055"/>
      <c r="BB63" s="1055"/>
      <c r="BC63" s="1055"/>
      <c r="BD63" s="1055"/>
      <c r="BE63" s="989"/>
      <c r="BF63" s="989"/>
      <c r="BG63" s="989"/>
      <c r="BH63" s="989"/>
      <c r="BI63" s="990"/>
      <c r="BJ63" s="1056" t="s">
        <v>112</v>
      </c>
      <c r="BK63" s="980"/>
      <c r="BL63" s="980"/>
      <c r="BM63" s="980"/>
      <c r="BN63" s="1057"/>
      <c r="BO63" s="218"/>
      <c r="BP63" s="218"/>
      <c r="BQ63" s="215">
        <v>57</v>
      </c>
      <c r="BR63" s="216"/>
      <c r="BS63" s="1044"/>
      <c r="BT63" s="1045"/>
      <c r="BU63" s="1045"/>
      <c r="BV63" s="1045"/>
      <c r="BW63" s="1045"/>
      <c r="BX63" s="1045"/>
      <c r="BY63" s="1045"/>
      <c r="BZ63" s="1045"/>
      <c r="CA63" s="1045"/>
      <c r="CB63" s="1045"/>
      <c r="CC63" s="1045"/>
      <c r="CD63" s="1045"/>
      <c r="CE63" s="1045"/>
      <c r="CF63" s="1045"/>
      <c r="CG63" s="1046"/>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4"/>
      <c r="BT64" s="1045"/>
      <c r="BU64" s="1045"/>
      <c r="BV64" s="1045"/>
      <c r="BW64" s="1045"/>
      <c r="BX64" s="1045"/>
      <c r="BY64" s="1045"/>
      <c r="BZ64" s="1045"/>
      <c r="CA64" s="1045"/>
      <c r="CB64" s="1045"/>
      <c r="CC64" s="1045"/>
      <c r="CD64" s="1045"/>
      <c r="CE64" s="1045"/>
      <c r="CF64" s="1045"/>
      <c r="CG64" s="1046"/>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4"/>
      <c r="BT65" s="1045"/>
      <c r="BU65" s="1045"/>
      <c r="BV65" s="1045"/>
      <c r="BW65" s="1045"/>
      <c r="BX65" s="1045"/>
      <c r="BY65" s="1045"/>
      <c r="BZ65" s="1045"/>
      <c r="CA65" s="1045"/>
      <c r="CB65" s="1045"/>
      <c r="CC65" s="1045"/>
      <c r="CD65" s="1045"/>
      <c r="CE65" s="1045"/>
      <c r="CF65" s="1045"/>
      <c r="CG65" s="1046"/>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199"/>
    </row>
    <row r="66" spans="1:131" s="200" customFormat="1" ht="26.25" customHeight="1">
      <c r="A66" s="1025" t="s">
        <v>392</v>
      </c>
      <c r="B66" s="1026"/>
      <c r="C66" s="1026"/>
      <c r="D66" s="1026"/>
      <c r="E66" s="1026"/>
      <c r="F66" s="1026"/>
      <c r="G66" s="1026"/>
      <c r="H66" s="1026"/>
      <c r="I66" s="1026"/>
      <c r="J66" s="1026"/>
      <c r="K66" s="1026"/>
      <c r="L66" s="1026"/>
      <c r="M66" s="1026"/>
      <c r="N66" s="1026"/>
      <c r="O66" s="1026"/>
      <c r="P66" s="1027"/>
      <c r="Q66" s="1031" t="s">
        <v>373</v>
      </c>
      <c r="R66" s="1032"/>
      <c r="S66" s="1032"/>
      <c r="T66" s="1032"/>
      <c r="U66" s="1033"/>
      <c r="V66" s="1031" t="s">
        <v>374</v>
      </c>
      <c r="W66" s="1032"/>
      <c r="X66" s="1032"/>
      <c r="Y66" s="1032"/>
      <c r="Z66" s="1033"/>
      <c r="AA66" s="1031" t="s">
        <v>375</v>
      </c>
      <c r="AB66" s="1032"/>
      <c r="AC66" s="1032"/>
      <c r="AD66" s="1032"/>
      <c r="AE66" s="1033"/>
      <c r="AF66" s="1037" t="s">
        <v>376</v>
      </c>
      <c r="AG66" s="1038"/>
      <c r="AH66" s="1038"/>
      <c r="AI66" s="1038"/>
      <c r="AJ66" s="1039"/>
      <c r="AK66" s="1031" t="s">
        <v>377</v>
      </c>
      <c r="AL66" s="1026"/>
      <c r="AM66" s="1026"/>
      <c r="AN66" s="1026"/>
      <c r="AO66" s="1027"/>
      <c r="AP66" s="1031" t="s">
        <v>378</v>
      </c>
      <c r="AQ66" s="1032"/>
      <c r="AR66" s="1032"/>
      <c r="AS66" s="1032"/>
      <c r="AT66" s="1033"/>
      <c r="AU66" s="1031" t="s">
        <v>393</v>
      </c>
      <c r="AV66" s="1032"/>
      <c r="AW66" s="1032"/>
      <c r="AX66" s="1032"/>
      <c r="AY66" s="1033"/>
      <c r="AZ66" s="1031" t="s">
        <v>357</v>
      </c>
      <c r="BA66" s="1032"/>
      <c r="BB66" s="1032"/>
      <c r="BC66" s="1032"/>
      <c r="BD66" s="1047"/>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8"/>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5" t="s">
        <v>537</v>
      </c>
      <c r="C68" s="1016"/>
      <c r="D68" s="1016"/>
      <c r="E68" s="1016"/>
      <c r="F68" s="1016"/>
      <c r="G68" s="1016"/>
      <c r="H68" s="1016"/>
      <c r="I68" s="1016"/>
      <c r="J68" s="1016"/>
      <c r="K68" s="1016"/>
      <c r="L68" s="1016"/>
      <c r="M68" s="1016"/>
      <c r="N68" s="1016"/>
      <c r="O68" s="1016"/>
      <c r="P68" s="1017"/>
      <c r="Q68" s="1018">
        <v>11014</v>
      </c>
      <c r="R68" s="1012"/>
      <c r="S68" s="1012"/>
      <c r="T68" s="1012"/>
      <c r="U68" s="1012"/>
      <c r="V68" s="1012">
        <v>9060</v>
      </c>
      <c r="W68" s="1012"/>
      <c r="X68" s="1012"/>
      <c r="Y68" s="1012"/>
      <c r="Z68" s="1012"/>
      <c r="AA68" s="1012">
        <v>1954</v>
      </c>
      <c r="AB68" s="1012"/>
      <c r="AC68" s="1012"/>
      <c r="AD68" s="1012"/>
      <c r="AE68" s="1012"/>
      <c r="AF68" s="1012">
        <v>1954</v>
      </c>
      <c r="AG68" s="1012"/>
      <c r="AH68" s="1012"/>
      <c r="AI68" s="1012"/>
      <c r="AJ68" s="1012"/>
      <c r="AK68" s="1012">
        <v>639</v>
      </c>
      <c r="AL68" s="1012"/>
      <c r="AM68" s="1012"/>
      <c r="AN68" s="1012"/>
      <c r="AO68" s="1012"/>
      <c r="AP68" s="1012" t="s">
        <v>538</v>
      </c>
      <c r="AQ68" s="1012"/>
      <c r="AR68" s="1012"/>
      <c r="AS68" s="1012"/>
      <c r="AT68" s="1012"/>
      <c r="AU68" s="1012" t="s">
        <v>538</v>
      </c>
      <c r="AV68" s="1012"/>
      <c r="AW68" s="1012"/>
      <c r="AX68" s="1012"/>
      <c r="AY68" s="1012"/>
      <c r="AZ68" s="1013"/>
      <c r="BA68" s="1013"/>
      <c r="BB68" s="1013"/>
      <c r="BC68" s="1013"/>
      <c r="BD68" s="1014"/>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1279</v>
      </c>
      <c r="R69" s="1000"/>
      <c r="S69" s="1000"/>
      <c r="T69" s="1000"/>
      <c r="U69" s="1000"/>
      <c r="V69" s="1000">
        <v>1431</v>
      </c>
      <c r="W69" s="1000"/>
      <c r="X69" s="1000"/>
      <c r="Y69" s="1000"/>
      <c r="Z69" s="1000"/>
      <c r="AA69" s="1000">
        <v>-152</v>
      </c>
      <c r="AB69" s="1000"/>
      <c r="AC69" s="1000"/>
      <c r="AD69" s="1000"/>
      <c r="AE69" s="1000"/>
      <c r="AF69" s="1000">
        <v>-424</v>
      </c>
      <c r="AG69" s="1000"/>
      <c r="AH69" s="1000"/>
      <c r="AI69" s="1000"/>
      <c r="AJ69" s="1000"/>
      <c r="AK69" s="1000">
        <v>92</v>
      </c>
      <c r="AL69" s="1000"/>
      <c r="AM69" s="1000"/>
      <c r="AN69" s="1000"/>
      <c r="AO69" s="1000"/>
      <c r="AP69" s="1000">
        <v>343</v>
      </c>
      <c r="AQ69" s="1000"/>
      <c r="AR69" s="1000"/>
      <c r="AS69" s="1000"/>
      <c r="AT69" s="1000"/>
      <c r="AU69" s="1000">
        <v>137</v>
      </c>
      <c r="AV69" s="1000"/>
      <c r="AW69" s="1000"/>
      <c r="AX69" s="1000"/>
      <c r="AY69" s="1000"/>
      <c r="AZ69" s="1001" t="s">
        <v>540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541</v>
      </c>
      <c r="C70" s="1004"/>
      <c r="D70" s="1004"/>
      <c r="E70" s="1004"/>
      <c r="F70" s="1004"/>
      <c r="G70" s="1004"/>
      <c r="H70" s="1004"/>
      <c r="I70" s="1004"/>
      <c r="J70" s="1004"/>
      <c r="K70" s="1004"/>
      <c r="L70" s="1004"/>
      <c r="M70" s="1004"/>
      <c r="N70" s="1004"/>
      <c r="O70" s="1004"/>
      <c r="P70" s="1005"/>
      <c r="Q70" s="1006">
        <v>3480</v>
      </c>
      <c r="R70" s="1000"/>
      <c r="S70" s="1000"/>
      <c r="T70" s="1000"/>
      <c r="U70" s="1000"/>
      <c r="V70" s="1000">
        <v>3322</v>
      </c>
      <c r="W70" s="1000"/>
      <c r="X70" s="1000"/>
      <c r="Y70" s="1000"/>
      <c r="Z70" s="1000"/>
      <c r="AA70" s="1000">
        <v>158</v>
      </c>
      <c r="AB70" s="1000"/>
      <c r="AC70" s="1000"/>
      <c r="AD70" s="1000"/>
      <c r="AE70" s="1000"/>
      <c r="AF70" s="1000">
        <v>112</v>
      </c>
      <c r="AG70" s="1000"/>
      <c r="AH70" s="1000"/>
      <c r="AI70" s="1000"/>
      <c r="AJ70" s="1000"/>
      <c r="AK70" s="1000">
        <v>19</v>
      </c>
      <c r="AL70" s="1000"/>
      <c r="AM70" s="1000"/>
      <c r="AN70" s="1000"/>
      <c r="AO70" s="1000"/>
      <c r="AP70" s="1000">
        <v>2458</v>
      </c>
      <c r="AQ70" s="1000"/>
      <c r="AR70" s="1000"/>
      <c r="AS70" s="1000"/>
      <c r="AT70" s="1000"/>
      <c r="AU70" s="1000">
        <v>94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45" customHeight="1">
      <c r="A71" s="214">
        <v>4</v>
      </c>
      <c r="B71" s="1011" t="s">
        <v>542</v>
      </c>
      <c r="C71" s="1004"/>
      <c r="D71" s="1004"/>
      <c r="E71" s="1004"/>
      <c r="F71" s="1004"/>
      <c r="G71" s="1004"/>
      <c r="H71" s="1004"/>
      <c r="I71" s="1004"/>
      <c r="J71" s="1004"/>
      <c r="K71" s="1004"/>
      <c r="L71" s="1004"/>
      <c r="M71" s="1004"/>
      <c r="N71" s="1004"/>
      <c r="O71" s="1004"/>
      <c r="P71" s="1005"/>
      <c r="Q71" s="1006">
        <v>192</v>
      </c>
      <c r="R71" s="1000"/>
      <c r="S71" s="1000"/>
      <c r="T71" s="1000"/>
      <c r="U71" s="1000"/>
      <c r="V71" s="1000">
        <v>190</v>
      </c>
      <c r="W71" s="1000"/>
      <c r="X71" s="1000"/>
      <c r="Y71" s="1000"/>
      <c r="Z71" s="1000"/>
      <c r="AA71" s="1000">
        <v>2</v>
      </c>
      <c r="AB71" s="1000"/>
      <c r="AC71" s="1000"/>
      <c r="AD71" s="1000"/>
      <c r="AE71" s="1000"/>
      <c r="AF71" s="1000">
        <v>2</v>
      </c>
      <c r="AG71" s="1000"/>
      <c r="AH71" s="1000"/>
      <c r="AI71" s="1000"/>
      <c r="AJ71" s="1000"/>
      <c r="AK71" s="1000" t="s">
        <v>538</v>
      </c>
      <c r="AL71" s="1000"/>
      <c r="AM71" s="1000"/>
      <c r="AN71" s="1000"/>
      <c r="AO71" s="1000"/>
      <c r="AP71" s="1000">
        <v>95</v>
      </c>
      <c r="AQ71" s="1000"/>
      <c r="AR71" s="1000"/>
      <c r="AS71" s="1000"/>
      <c r="AT71" s="1000"/>
      <c r="AU71" s="1000" t="s">
        <v>538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45" customHeight="1">
      <c r="A72" s="214">
        <v>5</v>
      </c>
      <c r="B72" s="1011" t="s">
        <v>543</v>
      </c>
      <c r="C72" s="1004"/>
      <c r="D72" s="1004"/>
      <c r="E72" s="1004"/>
      <c r="F72" s="1004"/>
      <c r="G72" s="1004"/>
      <c r="H72" s="1004"/>
      <c r="I72" s="1004"/>
      <c r="J72" s="1004"/>
      <c r="K72" s="1004"/>
      <c r="L72" s="1004"/>
      <c r="M72" s="1004"/>
      <c r="N72" s="1004"/>
      <c r="O72" s="1004"/>
      <c r="P72" s="1005"/>
      <c r="Q72" s="1006">
        <v>18</v>
      </c>
      <c r="R72" s="1000"/>
      <c r="S72" s="1000"/>
      <c r="T72" s="1000"/>
      <c r="U72" s="1000"/>
      <c r="V72" s="1000">
        <v>18</v>
      </c>
      <c r="W72" s="1000"/>
      <c r="X72" s="1000"/>
      <c r="Y72" s="1000"/>
      <c r="Z72" s="1000"/>
      <c r="AA72" s="1000">
        <v>0</v>
      </c>
      <c r="AB72" s="1000"/>
      <c r="AC72" s="1000"/>
      <c r="AD72" s="1000"/>
      <c r="AE72" s="1000"/>
      <c r="AF72" s="1000">
        <v>0</v>
      </c>
      <c r="AG72" s="1000"/>
      <c r="AH72" s="1000"/>
      <c r="AI72" s="1000"/>
      <c r="AJ72" s="1000"/>
      <c r="AK72" s="1000" t="s">
        <v>549</v>
      </c>
      <c r="AL72" s="1000"/>
      <c r="AM72" s="1000"/>
      <c r="AN72" s="1000"/>
      <c r="AO72" s="1000"/>
      <c r="AP72" s="1000" t="s">
        <v>538</v>
      </c>
      <c r="AQ72" s="1000"/>
      <c r="AR72" s="1000"/>
      <c r="AS72" s="1000"/>
      <c r="AT72" s="1000"/>
      <c r="AU72" s="1000" t="s">
        <v>538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67.5" customHeight="1">
      <c r="A73" s="214">
        <v>6</v>
      </c>
      <c r="B73" s="1011" t="s">
        <v>544</v>
      </c>
      <c r="C73" s="1004"/>
      <c r="D73" s="1004"/>
      <c r="E73" s="1004"/>
      <c r="F73" s="1004"/>
      <c r="G73" s="1004"/>
      <c r="H73" s="1004"/>
      <c r="I73" s="1004"/>
      <c r="J73" s="1004"/>
      <c r="K73" s="1004"/>
      <c r="L73" s="1004"/>
      <c r="M73" s="1004"/>
      <c r="N73" s="1004"/>
      <c r="O73" s="1004"/>
      <c r="P73" s="1005"/>
      <c r="Q73" s="1006">
        <v>306</v>
      </c>
      <c r="R73" s="1000"/>
      <c r="S73" s="1000"/>
      <c r="T73" s="1000"/>
      <c r="U73" s="1000"/>
      <c r="V73" s="1000">
        <v>298</v>
      </c>
      <c r="W73" s="1000"/>
      <c r="X73" s="1000"/>
      <c r="Y73" s="1000"/>
      <c r="Z73" s="1000"/>
      <c r="AA73" s="1000">
        <v>8</v>
      </c>
      <c r="AB73" s="1000"/>
      <c r="AC73" s="1000"/>
      <c r="AD73" s="1000"/>
      <c r="AE73" s="1000"/>
      <c r="AF73" s="1000">
        <v>16</v>
      </c>
      <c r="AG73" s="1000"/>
      <c r="AH73" s="1000"/>
      <c r="AI73" s="1000"/>
      <c r="AJ73" s="1000"/>
      <c r="AK73" s="1000" t="s">
        <v>550</v>
      </c>
      <c r="AL73" s="1000"/>
      <c r="AM73" s="1000"/>
      <c r="AN73" s="1000"/>
      <c r="AO73" s="1000"/>
      <c r="AP73" s="1000" t="s">
        <v>538</v>
      </c>
      <c r="AQ73" s="1000"/>
      <c r="AR73" s="1000"/>
      <c r="AS73" s="1000"/>
      <c r="AT73" s="1000"/>
      <c r="AU73" s="1000" t="s">
        <v>538</v>
      </c>
      <c r="AV73" s="1000"/>
      <c r="AW73" s="1000"/>
      <c r="AX73" s="1000"/>
      <c r="AY73" s="1000"/>
      <c r="AZ73" s="1001" t="s">
        <v>545</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45" customHeight="1">
      <c r="A74" s="214">
        <v>7</v>
      </c>
      <c r="B74" s="1011" t="s">
        <v>546</v>
      </c>
      <c r="C74" s="1004"/>
      <c r="D74" s="1004"/>
      <c r="E74" s="1004"/>
      <c r="F74" s="1004"/>
      <c r="G74" s="1004"/>
      <c r="H74" s="1004"/>
      <c r="I74" s="1004"/>
      <c r="J74" s="1004"/>
      <c r="K74" s="1004"/>
      <c r="L74" s="1004"/>
      <c r="M74" s="1004"/>
      <c r="N74" s="1004"/>
      <c r="O74" s="1004"/>
      <c r="P74" s="1005"/>
      <c r="Q74" s="1007">
        <v>270</v>
      </c>
      <c r="R74" s="1008"/>
      <c r="S74" s="1008"/>
      <c r="T74" s="1008"/>
      <c r="U74" s="1009"/>
      <c r="V74" s="1010">
        <v>262</v>
      </c>
      <c r="W74" s="1008"/>
      <c r="X74" s="1008"/>
      <c r="Y74" s="1008"/>
      <c r="Z74" s="1009"/>
      <c r="AA74" s="1010">
        <v>8</v>
      </c>
      <c r="AB74" s="1008"/>
      <c r="AC74" s="1008"/>
      <c r="AD74" s="1008"/>
      <c r="AE74" s="1009"/>
      <c r="AF74" s="1010">
        <v>8</v>
      </c>
      <c r="AG74" s="1008"/>
      <c r="AH74" s="1008"/>
      <c r="AI74" s="1008"/>
      <c r="AJ74" s="1009"/>
      <c r="AK74" s="1010" t="s">
        <v>538</v>
      </c>
      <c r="AL74" s="1008"/>
      <c r="AM74" s="1008"/>
      <c r="AN74" s="1008"/>
      <c r="AO74" s="1009"/>
      <c r="AP74" s="1010" t="s">
        <v>538</v>
      </c>
      <c r="AQ74" s="1008"/>
      <c r="AR74" s="1008"/>
      <c r="AS74" s="1008"/>
      <c r="AT74" s="1009"/>
      <c r="AU74" s="1010" t="s">
        <v>538</v>
      </c>
      <c r="AV74" s="1008"/>
      <c r="AW74" s="1008"/>
      <c r="AX74" s="1008"/>
      <c r="AY74" s="1009"/>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45" customHeight="1">
      <c r="A75" s="214">
        <v>8</v>
      </c>
      <c r="B75" s="1011" t="s">
        <v>547</v>
      </c>
      <c r="C75" s="1004"/>
      <c r="D75" s="1004"/>
      <c r="E75" s="1004"/>
      <c r="F75" s="1004"/>
      <c r="G75" s="1004"/>
      <c r="H75" s="1004"/>
      <c r="I75" s="1004"/>
      <c r="J75" s="1004"/>
      <c r="K75" s="1004"/>
      <c r="L75" s="1004"/>
      <c r="M75" s="1004"/>
      <c r="N75" s="1004"/>
      <c r="O75" s="1004"/>
      <c r="P75" s="1005"/>
      <c r="Q75" s="1007">
        <v>287515</v>
      </c>
      <c r="R75" s="1008"/>
      <c r="S75" s="1008"/>
      <c r="T75" s="1008"/>
      <c r="U75" s="1009"/>
      <c r="V75" s="1010">
        <v>274140</v>
      </c>
      <c r="W75" s="1008"/>
      <c r="X75" s="1008"/>
      <c r="Y75" s="1008"/>
      <c r="Z75" s="1009"/>
      <c r="AA75" s="1010">
        <v>13375</v>
      </c>
      <c r="AB75" s="1008"/>
      <c r="AC75" s="1008"/>
      <c r="AD75" s="1008"/>
      <c r="AE75" s="1009"/>
      <c r="AF75" s="1010">
        <v>13375</v>
      </c>
      <c r="AG75" s="1008"/>
      <c r="AH75" s="1008"/>
      <c r="AI75" s="1008"/>
      <c r="AJ75" s="1009"/>
      <c r="AK75" s="1010" t="s">
        <v>549</v>
      </c>
      <c r="AL75" s="1008"/>
      <c r="AM75" s="1008"/>
      <c r="AN75" s="1008"/>
      <c r="AO75" s="1009"/>
      <c r="AP75" s="1010" t="s">
        <v>538</v>
      </c>
      <c r="AQ75" s="1008"/>
      <c r="AR75" s="1008"/>
      <c r="AS75" s="1008"/>
      <c r="AT75" s="1009"/>
      <c r="AU75" s="1010" t="s">
        <v>538</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4.75" customHeight="1">
      <c r="A76" s="214">
        <v>9</v>
      </c>
      <c r="B76" s="1011"/>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4.7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4.7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4.7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4.7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4.7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4.7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4.7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4.7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4.7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4.7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4.7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15043</v>
      </c>
      <c r="AG88" s="988"/>
      <c r="AH88" s="988"/>
      <c r="AI88" s="988"/>
      <c r="AJ88" s="988"/>
      <c r="AK88" s="992"/>
      <c r="AL88" s="992"/>
      <c r="AM88" s="992"/>
      <c r="AN88" s="992"/>
      <c r="AO88" s="992"/>
      <c r="AP88" s="988">
        <v>2896</v>
      </c>
      <c r="AQ88" s="988"/>
      <c r="AR88" s="988"/>
      <c r="AS88" s="988"/>
      <c r="AT88" s="988"/>
      <c r="AU88" s="988">
        <v>231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85</v>
      </c>
      <c r="CS102" s="980"/>
      <c r="CT102" s="980"/>
      <c r="CU102" s="980"/>
      <c r="CV102" s="981"/>
      <c r="CW102" s="979" t="s">
        <v>553</v>
      </c>
      <c r="CX102" s="980"/>
      <c r="CY102" s="980"/>
      <c r="CZ102" s="980"/>
      <c r="DA102" s="981"/>
      <c r="DB102" s="979" t="s">
        <v>553</v>
      </c>
      <c r="DC102" s="980"/>
      <c r="DD102" s="980"/>
      <c r="DE102" s="980"/>
      <c r="DF102" s="981"/>
      <c r="DG102" s="979" t="s">
        <v>553</v>
      </c>
      <c r="DH102" s="980"/>
      <c r="DI102" s="980"/>
      <c r="DJ102" s="980"/>
      <c r="DK102" s="981"/>
      <c r="DL102" s="979" t="s">
        <v>553</v>
      </c>
      <c r="DM102" s="980"/>
      <c r="DN102" s="980"/>
      <c r="DO102" s="980"/>
      <c r="DP102" s="981"/>
      <c r="DQ102" s="979" t="s">
        <v>553</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384685</v>
      </c>
      <c r="AB110" s="916"/>
      <c r="AC110" s="916"/>
      <c r="AD110" s="916"/>
      <c r="AE110" s="917"/>
      <c r="AF110" s="918">
        <v>320987</v>
      </c>
      <c r="AG110" s="916"/>
      <c r="AH110" s="916"/>
      <c r="AI110" s="916"/>
      <c r="AJ110" s="917"/>
      <c r="AK110" s="918">
        <v>292483</v>
      </c>
      <c r="AL110" s="916"/>
      <c r="AM110" s="916"/>
      <c r="AN110" s="916"/>
      <c r="AO110" s="917"/>
      <c r="AP110" s="919">
        <v>15.1</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2839503</v>
      </c>
      <c r="BR110" s="863"/>
      <c r="BS110" s="863"/>
      <c r="BT110" s="863"/>
      <c r="BU110" s="863"/>
      <c r="BV110" s="863">
        <v>2811653</v>
      </c>
      <c r="BW110" s="863"/>
      <c r="BX110" s="863"/>
      <c r="BY110" s="863"/>
      <c r="BZ110" s="863"/>
      <c r="CA110" s="863">
        <v>2821619</v>
      </c>
      <c r="CB110" s="863"/>
      <c r="CC110" s="863"/>
      <c r="CD110" s="863"/>
      <c r="CE110" s="863"/>
      <c r="CF110" s="887">
        <v>145.80000000000001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70782</v>
      </c>
      <c r="BR111" s="835"/>
      <c r="BS111" s="835"/>
      <c r="BT111" s="835"/>
      <c r="BU111" s="835"/>
      <c r="BV111" s="835">
        <v>55327</v>
      </c>
      <c r="BW111" s="835"/>
      <c r="BX111" s="835"/>
      <c r="BY111" s="835"/>
      <c r="BZ111" s="835"/>
      <c r="CA111" s="835">
        <v>39872</v>
      </c>
      <c r="CB111" s="835"/>
      <c r="CC111" s="835"/>
      <c r="CD111" s="835"/>
      <c r="CE111" s="835"/>
      <c r="CF111" s="896">
        <v>2.1</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1711132</v>
      </c>
      <c r="BR112" s="835"/>
      <c r="BS112" s="835"/>
      <c r="BT112" s="835"/>
      <c r="BU112" s="835"/>
      <c r="BV112" s="835">
        <v>1736848</v>
      </c>
      <c r="BW112" s="835"/>
      <c r="BX112" s="835"/>
      <c r="BY112" s="835"/>
      <c r="BZ112" s="835"/>
      <c r="CA112" s="835">
        <v>1676223</v>
      </c>
      <c r="CB112" s="835"/>
      <c r="CC112" s="835"/>
      <c r="CD112" s="835"/>
      <c r="CE112" s="835"/>
      <c r="CF112" s="896">
        <v>86.6</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148046</v>
      </c>
      <c r="AB113" s="944"/>
      <c r="AC113" s="944"/>
      <c r="AD113" s="944"/>
      <c r="AE113" s="945"/>
      <c r="AF113" s="946">
        <v>88953</v>
      </c>
      <c r="AG113" s="944"/>
      <c r="AH113" s="944"/>
      <c r="AI113" s="944"/>
      <c r="AJ113" s="945"/>
      <c r="AK113" s="946">
        <v>89649</v>
      </c>
      <c r="AL113" s="944"/>
      <c r="AM113" s="944"/>
      <c r="AN113" s="944"/>
      <c r="AO113" s="945"/>
      <c r="AP113" s="947">
        <v>4.5999999999999996</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350705</v>
      </c>
      <c r="BR113" s="835"/>
      <c r="BS113" s="835"/>
      <c r="BT113" s="835"/>
      <c r="BU113" s="835"/>
      <c r="BV113" s="835">
        <v>292328</v>
      </c>
      <c r="BW113" s="835"/>
      <c r="BX113" s="835"/>
      <c r="BY113" s="835"/>
      <c r="BZ113" s="835"/>
      <c r="CA113" s="835">
        <v>231810</v>
      </c>
      <c r="CB113" s="835"/>
      <c r="CC113" s="835"/>
      <c r="CD113" s="835"/>
      <c r="CE113" s="835"/>
      <c r="CF113" s="896">
        <v>12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70782</v>
      </c>
      <c r="DH113" s="798"/>
      <c r="DI113" s="798"/>
      <c r="DJ113" s="798"/>
      <c r="DK113" s="799"/>
      <c r="DL113" s="800">
        <v>55327</v>
      </c>
      <c r="DM113" s="798"/>
      <c r="DN113" s="798"/>
      <c r="DO113" s="798"/>
      <c r="DP113" s="799"/>
      <c r="DQ113" s="800">
        <v>39872</v>
      </c>
      <c r="DR113" s="798"/>
      <c r="DS113" s="798"/>
      <c r="DT113" s="798"/>
      <c r="DU113" s="799"/>
      <c r="DV113" s="845">
        <v>2.1</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60411</v>
      </c>
      <c r="AB114" s="798"/>
      <c r="AC114" s="798"/>
      <c r="AD114" s="798"/>
      <c r="AE114" s="799"/>
      <c r="AF114" s="800">
        <v>39562</v>
      </c>
      <c r="AG114" s="798"/>
      <c r="AH114" s="798"/>
      <c r="AI114" s="798"/>
      <c r="AJ114" s="799"/>
      <c r="AK114" s="800">
        <v>47844</v>
      </c>
      <c r="AL114" s="798"/>
      <c r="AM114" s="798"/>
      <c r="AN114" s="798"/>
      <c r="AO114" s="799"/>
      <c r="AP114" s="845">
        <v>2.5</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458941</v>
      </c>
      <c r="BR114" s="835"/>
      <c r="BS114" s="835"/>
      <c r="BT114" s="835"/>
      <c r="BU114" s="835"/>
      <c r="BV114" s="835">
        <v>411969</v>
      </c>
      <c r="BW114" s="835"/>
      <c r="BX114" s="835"/>
      <c r="BY114" s="835"/>
      <c r="BZ114" s="835"/>
      <c r="CA114" s="835">
        <v>541066</v>
      </c>
      <c r="CB114" s="835"/>
      <c r="CC114" s="835"/>
      <c r="CD114" s="835"/>
      <c r="CE114" s="835"/>
      <c r="CF114" s="896">
        <v>28</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15926</v>
      </c>
      <c r="AB115" s="944"/>
      <c r="AC115" s="944"/>
      <c r="AD115" s="944"/>
      <c r="AE115" s="945"/>
      <c r="AF115" s="946">
        <v>15926</v>
      </c>
      <c r="AG115" s="944"/>
      <c r="AH115" s="944"/>
      <c r="AI115" s="944"/>
      <c r="AJ115" s="945"/>
      <c r="AK115" s="946">
        <v>15926</v>
      </c>
      <c r="AL115" s="944"/>
      <c r="AM115" s="944"/>
      <c r="AN115" s="944"/>
      <c r="AO115" s="945"/>
      <c r="AP115" s="947">
        <v>0.8</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609068</v>
      </c>
      <c r="AB117" s="930"/>
      <c r="AC117" s="930"/>
      <c r="AD117" s="930"/>
      <c r="AE117" s="931"/>
      <c r="AF117" s="932">
        <v>465428</v>
      </c>
      <c r="AG117" s="930"/>
      <c r="AH117" s="930"/>
      <c r="AI117" s="930"/>
      <c r="AJ117" s="931"/>
      <c r="AK117" s="932">
        <v>445902</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5431063</v>
      </c>
      <c r="BR119" s="866"/>
      <c r="BS119" s="866"/>
      <c r="BT119" s="866"/>
      <c r="BU119" s="866"/>
      <c r="BV119" s="866">
        <v>5308125</v>
      </c>
      <c r="BW119" s="866"/>
      <c r="BX119" s="866"/>
      <c r="BY119" s="866"/>
      <c r="BZ119" s="866"/>
      <c r="CA119" s="866">
        <v>5310590</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1287460</v>
      </c>
      <c r="BR120" s="863"/>
      <c r="BS120" s="863"/>
      <c r="BT120" s="863"/>
      <c r="BU120" s="863"/>
      <c r="BV120" s="863">
        <v>1531605</v>
      </c>
      <c r="BW120" s="863"/>
      <c r="BX120" s="863"/>
      <c r="BY120" s="863"/>
      <c r="BZ120" s="863"/>
      <c r="CA120" s="863">
        <v>1465382</v>
      </c>
      <c r="CB120" s="863"/>
      <c r="CC120" s="863"/>
      <c r="CD120" s="863"/>
      <c r="CE120" s="863"/>
      <c r="CF120" s="887">
        <v>75.7</v>
      </c>
      <c r="CG120" s="888"/>
      <c r="CH120" s="888"/>
      <c r="CI120" s="888"/>
      <c r="CJ120" s="888"/>
      <c r="CK120" s="889" t="s">
        <v>438</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1117994</v>
      </c>
      <c r="DH120" s="863"/>
      <c r="DI120" s="863"/>
      <c r="DJ120" s="863"/>
      <c r="DK120" s="863"/>
      <c r="DL120" s="863">
        <v>198054</v>
      </c>
      <c r="DM120" s="863"/>
      <c r="DN120" s="863"/>
      <c r="DO120" s="863"/>
      <c r="DP120" s="863"/>
      <c r="DQ120" s="863">
        <v>1104834</v>
      </c>
      <c r="DR120" s="863"/>
      <c r="DS120" s="863"/>
      <c r="DT120" s="863"/>
      <c r="DU120" s="863"/>
      <c r="DV120" s="864">
        <v>57.1</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206301</v>
      </c>
      <c r="BR121" s="835"/>
      <c r="BS121" s="835"/>
      <c r="BT121" s="835"/>
      <c r="BU121" s="835"/>
      <c r="BV121" s="835">
        <v>177215</v>
      </c>
      <c r="BW121" s="835"/>
      <c r="BX121" s="835"/>
      <c r="BY121" s="835"/>
      <c r="BZ121" s="835"/>
      <c r="CA121" s="835">
        <v>160561</v>
      </c>
      <c r="CB121" s="835"/>
      <c r="CC121" s="835"/>
      <c r="CD121" s="835"/>
      <c r="CE121" s="835"/>
      <c r="CF121" s="896">
        <v>8.3000000000000007</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396430</v>
      </c>
      <c r="DH121" s="835"/>
      <c r="DI121" s="835"/>
      <c r="DJ121" s="835"/>
      <c r="DK121" s="835"/>
      <c r="DL121" s="835">
        <v>385299</v>
      </c>
      <c r="DM121" s="835"/>
      <c r="DN121" s="835"/>
      <c r="DO121" s="835"/>
      <c r="DP121" s="835"/>
      <c r="DQ121" s="835">
        <v>340283</v>
      </c>
      <c r="DR121" s="835"/>
      <c r="DS121" s="835"/>
      <c r="DT121" s="835"/>
      <c r="DU121" s="835"/>
      <c r="DV121" s="812">
        <v>17.600000000000001</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2959004</v>
      </c>
      <c r="BR122" s="866"/>
      <c r="BS122" s="866"/>
      <c r="BT122" s="866"/>
      <c r="BU122" s="866"/>
      <c r="BV122" s="866">
        <v>3129309</v>
      </c>
      <c r="BW122" s="866"/>
      <c r="BX122" s="866"/>
      <c r="BY122" s="866"/>
      <c r="BZ122" s="866"/>
      <c r="CA122" s="866">
        <v>3149393</v>
      </c>
      <c r="CB122" s="866"/>
      <c r="CC122" s="866"/>
      <c r="CD122" s="866"/>
      <c r="CE122" s="866"/>
      <c r="CF122" s="867">
        <v>162.69999999999999</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157476</v>
      </c>
      <c r="DH122" s="835"/>
      <c r="DI122" s="835"/>
      <c r="DJ122" s="835"/>
      <c r="DK122" s="835"/>
      <c r="DL122" s="835">
        <v>37579</v>
      </c>
      <c r="DM122" s="835"/>
      <c r="DN122" s="835"/>
      <c r="DO122" s="835"/>
      <c r="DP122" s="835"/>
      <c r="DQ122" s="835">
        <v>189143</v>
      </c>
      <c r="DR122" s="835"/>
      <c r="DS122" s="835"/>
      <c r="DT122" s="835"/>
      <c r="DU122" s="835"/>
      <c r="DV122" s="812">
        <v>9.8000000000000007</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4452765</v>
      </c>
      <c r="BR123" s="854"/>
      <c r="BS123" s="854"/>
      <c r="BT123" s="854"/>
      <c r="BU123" s="854"/>
      <c r="BV123" s="854">
        <v>4838129</v>
      </c>
      <c r="BW123" s="854"/>
      <c r="BX123" s="854"/>
      <c r="BY123" s="854"/>
      <c r="BZ123" s="854"/>
      <c r="CA123" s="854">
        <v>4775336</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39232</v>
      </c>
      <c r="DH123" s="798"/>
      <c r="DI123" s="798"/>
      <c r="DJ123" s="798"/>
      <c r="DK123" s="799"/>
      <c r="DL123" s="800">
        <v>1115916</v>
      </c>
      <c r="DM123" s="798"/>
      <c r="DN123" s="798"/>
      <c r="DO123" s="798"/>
      <c r="DP123" s="799"/>
      <c r="DQ123" s="800">
        <v>41963</v>
      </c>
      <c r="DR123" s="798"/>
      <c r="DS123" s="798"/>
      <c r="DT123" s="798"/>
      <c r="DU123" s="799"/>
      <c r="DV123" s="845">
        <v>2.2000000000000002</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51.6</v>
      </c>
      <c r="BR124" s="852"/>
      <c r="BS124" s="852"/>
      <c r="BT124" s="852"/>
      <c r="BU124" s="852"/>
      <c r="BV124" s="852">
        <v>23.6</v>
      </c>
      <c r="BW124" s="852"/>
      <c r="BX124" s="852"/>
      <c r="BY124" s="852"/>
      <c r="BZ124" s="852"/>
      <c r="CA124" s="852">
        <v>27.6</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15926</v>
      </c>
      <c r="AB126" s="798"/>
      <c r="AC126" s="798"/>
      <c r="AD126" s="798"/>
      <c r="AE126" s="799"/>
      <c r="AF126" s="800">
        <v>15926</v>
      </c>
      <c r="AG126" s="798"/>
      <c r="AH126" s="798"/>
      <c r="AI126" s="798"/>
      <c r="AJ126" s="799"/>
      <c r="AK126" s="800">
        <v>15926</v>
      </c>
      <c r="AL126" s="798"/>
      <c r="AM126" s="798"/>
      <c r="AN126" s="798"/>
      <c r="AO126" s="799"/>
      <c r="AP126" s="845">
        <v>0.8</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32895</v>
      </c>
      <c r="AB128" s="819"/>
      <c r="AC128" s="819"/>
      <c r="AD128" s="819"/>
      <c r="AE128" s="820"/>
      <c r="AF128" s="821">
        <v>40760</v>
      </c>
      <c r="AG128" s="819"/>
      <c r="AH128" s="819"/>
      <c r="AI128" s="819"/>
      <c r="AJ128" s="820"/>
      <c r="AK128" s="821">
        <v>36638</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2266376</v>
      </c>
      <c r="AB129" s="798"/>
      <c r="AC129" s="798"/>
      <c r="AD129" s="798"/>
      <c r="AE129" s="799"/>
      <c r="AF129" s="800">
        <v>2296246</v>
      </c>
      <c r="AG129" s="798"/>
      <c r="AH129" s="798"/>
      <c r="AI129" s="798"/>
      <c r="AJ129" s="799"/>
      <c r="AK129" s="800">
        <v>2221847</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372061</v>
      </c>
      <c r="AB130" s="798"/>
      <c r="AC130" s="798"/>
      <c r="AD130" s="798"/>
      <c r="AE130" s="799"/>
      <c r="AF130" s="800">
        <v>310056</v>
      </c>
      <c r="AG130" s="798"/>
      <c r="AH130" s="798"/>
      <c r="AI130" s="798"/>
      <c r="AJ130" s="799"/>
      <c r="AK130" s="800">
        <v>286060</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7.6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1894315</v>
      </c>
      <c r="AB131" s="781"/>
      <c r="AC131" s="781"/>
      <c r="AD131" s="781"/>
      <c r="AE131" s="782"/>
      <c r="AF131" s="783">
        <v>1986190</v>
      </c>
      <c r="AG131" s="781"/>
      <c r="AH131" s="781"/>
      <c r="AI131" s="781"/>
      <c r="AJ131" s="782"/>
      <c r="AK131" s="783">
        <v>1935787</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27.6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10.774976710000001</v>
      </c>
      <c r="AB132" s="761"/>
      <c r="AC132" s="761"/>
      <c r="AD132" s="761"/>
      <c r="AE132" s="762"/>
      <c r="AF132" s="763">
        <v>5.7704449220000003</v>
      </c>
      <c r="AG132" s="761"/>
      <c r="AH132" s="761"/>
      <c r="AI132" s="761"/>
      <c r="AJ132" s="762"/>
      <c r="AK132" s="763">
        <v>6.3645432059999996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11.8</v>
      </c>
      <c r="AB133" s="740"/>
      <c r="AC133" s="740"/>
      <c r="AD133" s="740"/>
      <c r="AE133" s="741"/>
      <c r="AF133" s="739">
        <v>9.5</v>
      </c>
      <c r="AG133" s="740"/>
      <c r="AH133" s="740"/>
      <c r="AI133" s="740"/>
      <c r="AJ133" s="741"/>
      <c r="AK133" s="739">
        <v>7.6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59055118110236227" bottom="0" header="0.39370078740157483" footer="0.39370078740157483"/>
  <pageSetup paperSize="8" scale="40"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3" t="s">
        <v>470</v>
      </c>
      <c r="L7" s="256"/>
      <c r="M7" s="257" t="s">
        <v>471</v>
      </c>
      <c r="N7" s="258"/>
    </row>
    <row r="8" spans="1:16">
      <c r="A8" s="250"/>
      <c r="B8" s="246"/>
      <c r="C8" s="246"/>
      <c r="D8" s="246"/>
      <c r="E8" s="246"/>
      <c r="F8" s="246"/>
      <c r="G8" s="259"/>
      <c r="H8" s="260"/>
      <c r="I8" s="260"/>
      <c r="J8" s="261"/>
      <c r="K8" s="1154"/>
      <c r="L8" s="262" t="s">
        <v>472</v>
      </c>
      <c r="M8" s="263" t="s">
        <v>473</v>
      </c>
      <c r="N8" s="264" t="s">
        <v>474</v>
      </c>
    </row>
    <row r="9" spans="1:16">
      <c r="A9" s="250"/>
      <c r="B9" s="246"/>
      <c r="C9" s="246"/>
      <c r="D9" s="246"/>
      <c r="E9" s="246"/>
      <c r="F9" s="246"/>
      <c r="G9" s="1167" t="s">
        <v>475</v>
      </c>
      <c r="H9" s="1168"/>
      <c r="I9" s="1168"/>
      <c r="J9" s="1169"/>
      <c r="K9" s="265">
        <v>673031</v>
      </c>
      <c r="L9" s="266">
        <v>160055</v>
      </c>
      <c r="M9" s="267">
        <v>189696</v>
      </c>
      <c r="N9" s="268">
        <v>-15.6</v>
      </c>
    </row>
    <row r="10" spans="1:16">
      <c r="A10" s="250"/>
      <c r="B10" s="246"/>
      <c r="C10" s="246"/>
      <c r="D10" s="246"/>
      <c r="E10" s="246"/>
      <c r="F10" s="246"/>
      <c r="G10" s="1167" t="s">
        <v>476</v>
      </c>
      <c r="H10" s="1168"/>
      <c r="I10" s="1168"/>
      <c r="J10" s="1169"/>
      <c r="K10" s="269">
        <v>15078</v>
      </c>
      <c r="L10" s="270">
        <v>3586</v>
      </c>
      <c r="M10" s="271">
        <v>21936</v>
      </c>
      <c r="N10" s="272">
        <v>-83.7</v>
      </c>
    </row>
    <row r="11" spans="1:16" ht="13.5" customHeight="1">
      <c r="A11" s="250"/>
      <c r="B11" s="246"/>
      <c r="C11" s="246"/>
      <c r="D11" s="246"/>
      <c r="E11" s="246"/>
      <c r="F11" s="246"/>
      <c r="G11" s="1167" t="s">
        <v>477</v>
      </c>
      <c r="H11" s="1168"/>
      <c r="I11" s="1168"/>
      <c r="J11" s="1169"/>
      <c r="K11" s="269">
        <v>114530</v>
      </c>
      <c r="L11" s="270">
        <v>27237</v>
      </c>
      <c r="M11" s="271">
        <v>29437</v>
      </c>
      <c r="N11" s="272">
        <v>-7.5</v>
      </c>
    </row>
    <row r="12" spans="1:16" ht="13.5" customHeight="1">
      <c r="A12" s="250"/>
      <c r="B12" s="246"/>
      <c r="C12" s="246"/>
      <c r="D12" s="246"/>
      <c r="E12" s="246"/>
      <c r="F12" s="246"/>
      <c r="G12" s="1167" t="s">
        <v>478</v>
      </c>
      <c r="H12" s="1168"/>
      <c r="I12" s="1168"/>
      <c r="J12" s="1169"/>
      <c r="K12" s="269" t="s">
        <v>479</v>
      </c>
      <c r="L12" s="270" t="s">
        <v>479</v>
      </c>
      <c r="M12" s="271">
        <v>3160</v>
      </c>
      <c r="N12" s="272" t="s">
        <v>479</v>
      </c>
    </row>
    <row r="13" spans="1:16" ht="13.5" customHeight="1">
      <c r="A13" s="250"/>
      <c r="B13" s="246"/>
      <c r="C13" s="246"/>
      <c r="D13" s="246"/>
      <c r="E13" s="246"/>
      <c r="F13" s="246"/>
      <c r="G13" s="1167" t="s">
        <v>480</v>
      </c>
      <c r="H13" s="1168"/>
      <c r="I13" s="1168"/>
      <c r="J13" s="1169"/>
      <c r="K13" s="269" t="s">
        <v>479</v>
      </c>
      <c r="L13" s="270" t="s">
        <v>479</v>
      </c>
      <c r="M13" s="271" t="s">
        <v>479</v>
      </c>
      <c r="N13" s="272" t="s">
        <v>479</v>
      </c>
    </row>
    <row r="14" spans="1:16" ht="13.5" customHeight="1">
      <c r="A14" s="250"/>
      <c r="B14" s="246"/>
      <c r="C14" s="246"/>
      <c r="D14" s="246"/>
      <c r="E14" s="246"/>
      <c r="F14" s="246"/>
      <c r="G14" s="1167" t="s">
        <v>481</v>
      </c>
      <c r="H14" s="1168"/>
      <c r="I14" s="1168"/>
      <c r="J14" s="1169"/>
      <c r="K14" s="269">
        <v>15933</v>
      </c>
      <c r="L14" s="270">
        <v>3789</v>
      </c>
      <c r="M14" s="271">
        <v>9091</v>
      </c>
      <c r="N14" s="272">
        <v>-58.3</v>
      </c>
    </row>
    <row r="15" spans="1:16" ht="13.5" customHeight="1">
      <c r="A15" s="250"/>
      <c r="B15" s="246"/>
      <c r="C15" s="246"/>
      <c r="D15" s="246"/>
      <c r="E15" s="246"/>
      <c r="F15" s="246"/>
      <c r="G15" s="1167" t="s">
        <v>482</v>
      </c>
      <c r="H15" s="1168"/>
      <c r="I15" s="1168"/>
      <c r="J15" s="1169"/>
      <c r="K15" s="269">
        <v>2448</v>
      </c>
      <c r="L15" s="270">
        <v>582</v>
      </c>
      <c r="M15" s="271">
        <v>4470</v>
      </c>
      <c r="N15" s="272">
        <v>-87</v>
      </c>
    </row>
    <row r="16" spans="1:16">
      <c r="A16" s="250"/>
      <c r="B16" s="246"/>
      <c r="C16" s="246"/>
      <c r="D16" s="246"/>
      <c r="E16" s="246"/>
      <c r="F16" s="246"/>
      <c r="G16" s="1170" t="s">
        <v>483</v>
      </c>
      <c r="H16" s="1171"/>
      <c r="I16" s="1171"/>
      <c r="J16" s="1172"/>
      <c r="K16" s="270">
        <v>-66144</v>
      </c>
      <c r="L16" s="270">
        <v>-15730</v>
      </c>
      <c r="M16" s="271">
        <v>-19414</v>
      </c>
      <c r="N16" s="272">
        <v>-19</v>
      </c>
    </row>
    <row r="17" spans="1:16">
      <c r="A17" s="250"/>
      <c r="B17" s="246"/>
      <c r="C17" s="246"/>
      <c r="D17" s="246"/>
      <c r="E17" s="246"/>
      <c r="F17" s="246"/>
      <c r="G17" s="1170" t="s">
        <v>172</v>
      </c>
      <c r="H17" s="1171"/>
      <c r="I17" s="1171"/>
      <c r="J17" s="1172"/>
      <c r="K17" s="270">
        <v>754876</v>
      </c>
      <c r="L17" s="270">
        <v>179519</v>
      </c>
      <c r="M17" s="271">
        <v>238376</v>
      </c>
      <c r="N17" s="272">
        <v>-24.7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4" t="s">
        <v>488</v>
      </c>
      <c r="H21" s="1165"/>
      <c r="I21" s="1165"/>
      <c r="J21" s="1166"/>
      <c r="K21" s="282">
        <v>16.649999999999999</v>
      </c>
      <c r="L21" s="283">
        <v>21.75</v>
      </c>
      <c r="M21" s="284">
        <v>-5.0999999999999996</v>
      </c>
      <c r="N21" s="251"/>
      <c r="O21" s="285"/>
      <c r="P21" s="281"/>
    </row>
    <row r="22" spans="1:16" s="286" customFormat="1">
      <c r="A22" s="281"/>
      <c r="B22" s="251"/>
      <c r="C22" s="251"/>
      <c r="D22" s="251"/>
      <c r="E22" s="251"/>
      <c r="F22" s="251"/>
      <c r="G22" s="1164" t="s">
        <v>489</v>
      </c>
      <c r="H22" s="1165"/>
      <c r="I22" s="1165"/>
      <c r="J22" s="1166"/>
      <c r="K22" s="287">
        <v>95.6</v>
      </c>
      <c r="L22" s="288">
        <v>95.2</v>
      </c>
      <c r="M22" s="289">
        <v>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3" t="s">
        <v>470</v>
      </c>
      <c r="L30" s="256"/>
      <c r="M30" s="257" t="s">
        <v>471</v>
      </c>
      <c r="N30" s="258"/>
    </row>
    <row r="31" spans="1:16">
      <c r="A31" s="250"/>
      <c r="B31" s="246"/>
      <c r="C31" s="246"/>
      <c r="D31" s="246"/>
      <c r="E31" s="246"/>
      <c r="F31" s="246"/>
      <c r="G31" s="259"/>
      <c r="H31" s="260"/>
      <c r="I31" s="260"/>
      <c r="J31" s="261"/>
      <c r="K31" s="1154"/>
      <c r="L31" s="262" t="s">
        <v>472</v>
      </c>
      <c r="M31" s="263" t="s">
        <v>473</v>
      </c>
      <c r="N31" s="264" t="s">
        <v>474</v>
      </c>
    </row>
    <row r="32" spans="1:16" ht="27" customHeight="1">
      <c r="A32" s="250"/>
      <c r="B32" s="246"/>
      <c r="C32" s="246"/>
      <c r="D32" s="246"/>
      <c r="E32" s="246"/>
      <c r="F32" s="246"/>
      <c r="G32" s="1155" t="s">
        <v>493</v>
      </c>
      <c r="H32" s="1156"/>
      <c r="I32" s="1156"/>
      <c r="J32" s="1157"/>
      <c r="K32" s="296">
        <v>292483</v>
      </c>
      <c r="L32" s="296">
        <v>69556</v>
      </c>
      <c r="M32" s="297">
        <v>139853</v>
      </c>
      <c r="N32" s="298">
        <v>-50.3</v>
      </c>
    </row>
    <row r="33" spans="1:16" ht="13.5" customHeight="1">
      <c r="A33" s="250"/>
      <c r="B33" s="246"/>
      <c r="C33" s="246"/>
      <c r="D33" s="246"/>
      <c r="E33" s="246"/>
      <c r="F33" s="246"/>
      <c r="G33" s="1155" t="s">
        <v>494</v>
      </c>
      <c r="H33" s="1156"/>
      <c r="I33" s="1156"/>
      <c r="J33" s="1157"/>
      <c r="K33" s="296" t="s">
        <v>479</v>
      </c>
      <c r="L33" s="296" t="s">
        <v>479</v>
      </c>
      <c r="M33" s="297" t="s">
        <v>479</v>
      </c>
      <c r="N33" s="298" t="s">
        <v>479</v>
      </c>
    </row>
    <row r="34" spans="1:16" ht="27" customHeight="1">
      <c r="A34" s="250"/>
      <c r="B34" s="246"/>
      <c r="C34" s="246"/>
      <c r="D34" s="246"/>
      <c r="E34" s="246"/>
      <c r="F34" s="246"/>
      <c r="G34" s="1155" t="s">
        <v>495</v>
      </c>
      <c r="H34" s="1156"/>
      <c r="I34" s="1156"/>
      <c r="J34" s="1157"/>
      <c r="K34" s="296" t="s">
        <v>479</v>
      </c>
      <c r="L34" s="296" t="s">
        <v>479</v>
      </c>
      <c r="M34" s="297">
        <v>4</v>
      </c>
      <c r="N34" s="298" t="s">
        <v>479</v>
      </c>
    </row>
    <row r="35" spans="1:16" ht="27" customHeight="1">
      <c r="A35" s="250"/>
      <c r="B35" s="246"/>
      <c r="C35" s="246"/>
      <c r="D35" s="246"/>
      <c r="E35" s="246"/>
      <c r="F35" s="246"/>
      <c r="G35" s="1155" t="s">
        <v>496</v>
      </c>
      <c r="H35" s="1156"/>
      <c r="I35" s="1156"/>
      <c r="J35" s="1157"/>
      <c r="K35" s="296">
        <v>89649</v>
      </c>
      <c r="L35" s="296">
        <v>21320</v>
      </c>
      <c r="M35" s="297">
        <v>31890</v>
      </c>
      <c r="N35" s="298">
        <v>-33.1</v>
      </c>
    </row>
    <row r="36" spans="1:16" ht="27" customHeight="1">
      <c r="A36" s="250"/>
      <c r="B36" s="246"/>
      <c r="C36" s="246"/>
      <c r="D36" s="246"/>
      <c r="E36" s="246"/>
      <c r="F36" s="246"/>
      <c r="G36" s="1155" t="s">
        <v>497</v>
      </c>
      <c r="H36" s="1156"/>
      <c r="I36" s="1156"/>
      <c r="J36" s="1157"/>
      <c r="K36" s="296">
        <v>47844</v>
      </c>
      <c r="L36" s="296">
        <v>11378</v>
      </c>
      <c r="M36" s="297">
        <v>5316</v>
      </c>
      <c r="N36" s="298">
        <v>114</v>
      </c>
    </row>
    <row r="37" spans="1:16" ht="13.5" customHeight="1">
      <c r="A37" s="250"/>
      <c r="B37" s="246"/>
      <c r="C37" s="246"/>
      <c r="D37" s="246"/>
      <c r="E37" s="246"/>
      <c r="F37" s="246"/>
      <c r="G37" s="1155" t="s">
        <v>498</v>
      </c>
      <c r="H37" s="1156"/>
      <c r="I37" s="1156"/>
      <c r="J37" s="1157"/>
      <c r="K37" s="296">
        <v>15926</v>
      </c>
      <c r="L37" s="296">
        <v>3787</v>
      </c>
      <c r="M37" s="297">
        <v>1757</v>
      </c>
      <c r="N37" s="298">
        <v>115.5</v>
      </c>
    </row>
    <row r="38" spans="1:16" ht="27" customHeight="1">
      <c r="A38" s="250"/>
      <c r="B38" s="246"/>
      <c r="C38" s="246"/>
      <c r="D38" s="246"/>
      <c r="E38" s="246"/>
      <c r="F38" s="246"/>
      <c r="G38" s="1158" t="s">
        <v>499</v>
      </c>
      <c r="H38" s="1159"/>
      <c r="I38" s="1159"/>
      <c r="J38" s="1160"/>
      <c r="K38" s="299" t="s">
        <v>479</v>
      </c>
      <c r="L38" s="299" t="s">
        <v>479</v>
      </c>
      <c r="M38" s="300">
        <v>42</v>
      </c>
      <c r="N38" s="301" t="s">
        <v>479</v>
      </c>
      <c r="O38" s="295"/>
    </row>
    <row r="39" spans="1:16">
      <c r="A39" s="250"/>
      <c r="B39" s="246"/>
      <c r="C39" s="246"/>
      <c r="D39" s="246"/>
      <c r="E39" s="246"/>
      <c r="F39" s="246"/>
      <c r="G39" s="1158" t="s">
        <v>500</v>
      </c>
      <c r="H39" s="1159"/>
      <c r="I39" s="1159"/>
      <c r="J39" s="1160"/>
      <c r="K39" s="302">
        <v>-36638</v>
      </c>
      <c r="L39" s="302">
        <v>-8713</v>
      </c>
      <c r="M39" s="303">
        <v>-8426</v>
      </c>
      <c r="N39" s="304">
        <v>3.4</v>
      </c>
      <c r="O39" s="295"/>
    </row>
    <row r="40" spans="1:16" ht="27" customHeight="1">
      <c r="A40" s="250"/>
      <c r="B40" s="246"/>
      <c r="C40" s="246"/>
      <c r="D40" s="246"/>
      <c r="E40" s="246"/>
      <c r="F40" s="246"/>
      <c r="G40" s="1155" t="s">
        <v>501</v>
      </c>
      <c r="H40" s="1156"/>
      <c r="I40" s="1156"/>
      <c r="J40" s="1157"/>
      <c r="K40" s="302">
        <v>-286060</v>
      </c>
      <c r="L40" s="302">
        <v>-68029</v>
      </c>
      <c r="M40" s="303">
        <v>-127711</v>
      </c>
      <c r="N40" s="304">
        <v>-46.7</v>
      </c>
      <c r="O40" s="295"/>
    </row>
    <row r="41" spans="1:16">
      <c r="A41" s="250"/>
      <c r="B41" s="246"/>
      <c r="C41" s="246"/>
      <c r="D41" s="246"/>
      <c r="E41" s="246"/>
      <c r="F41" s="246"/>
      <c r="G41" s="1161" t="s">
        <v>283</v>
      </c>
      <c r="H41" s="1162"/>
      <c r="I41" s="1162"/>
      <c r="J41" s="1163"/>
      <c r="K41" s="296">
        <v>123204</v>
      </c>
      <c r="L41" s="302">
        <v>29299</v>
      </c>
      <c r="M41" s="303">
        <v>42725</v>
      </c>
      <c r="N41" s="304">
        <v>-31.4</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8" t="s">
        <v>470</v>
      </c>
      <c r="J49" s="1150" t="s">
        <v>505</v>
      </c>
      <c r="K49" s="1151"/>
      <c r="L49" s="1151"/>
      <c r="M49" s="1151"/>
      <c r="N49" s="1152"/>
    </row>
    <row r="50" spans="1:14">
      <c r="A50" s="250"/>
      <c r="B50" s="246"/>
      <c r="C50" s="246"/>
      <c r="D50" s="246"/>
      <c r="E50" s="246"/>
      <c r="F50" s="246"/>
      <c r="G50" s="314"/>
      <c r="H50" s="315"/>
      <c r="I50" s="1149"/>
      <c r="J50" s="316" t="s">
        <v>506</v>
      </c>
      <c r="K50" s="317" t="s">
        <v>507</v>
      </c>
      <c r="L50" s="318" t="s">
        <v>508</v>
      </c>
      <c r="M50" s="319" t="s">
        <v>509</v>
      </c>
      <c r="N50" s="320" t="s">
        <v>510</v>
      </c>
    </row>
    <row r="51" spans="1:14">
      <c r="A51" s="250"/>
      <c r="B51" s="246"/>
      <c r="C51" s="246"/>
      <c r="D51" s="246"/>
      <c r="E51" s="246"/>
      <c r="F51" s="246"/>
      <c r="G51" s="312" t="s">
        <v>511</v>
      </c>
      <c r="H51" s="313"/>
      <c r="I51" s="321">
        <v>375933</v>
      </c>
      <c r="J51" s="322">
        <v>85207</v>
      </c>
      <c r="K51" s="323">
        <v>-34.200000000000003</v>
      </c>
      <c r="L51" s="324">
        <v>228305</v>
      </c>
      <c r="M51" s="325">
        <v>5.6</v>
      </c>
      <c r="N51" s="326">
        <v>-39.799999999999997</v>
      </c>
    </row>
    <row r="52" spans="1:14">
      <c r="A52" s="250"/>
      <c r="B52" s="246"/>
      <c r="C52" s="246"/>
      <c r="D52" s="246"/>
      <c r="E52" s="246"/>
      <c r="F52" s="246"/>
      <c r="G52" s="327"/>
      <c r="H52" s="328" t="s">
        <v>512</v>
      </c>
      <c r="I52" s="329">
        <v>246614</v>
      </c>
      <c r="J52" s="330">
        <v>55896</v>
      </c>
      <c r="K52" s="331">
        <v>-40.1</v>
      </c>
      <c r="L52" s="332">
        <v>86611</v>
      </c>
      <c r="M52" s="333">
        <v>-20.399999999999999</v>
      </c>
      <c r="N52" s="334">
        <v>-19.7</v>
      </c>
    </row>
    <row r="53" spans="1:14">
      <c r="A53" s="250"/>
      <c r="B53" s="246"/>
      <c r="C53" s="246"/>
      <c r="D53" s="246"/>
      <c r="E53" s="246"/>
      <c r="F53" s="246"/>
      <c r="G53" s="312" t="s">
        <v>513</v>
      </c>
      <c r="H53" s="313"/>
      <c r="I53" s="321">
        <v>838005</v>
      </c>
      <c r="J53" s="322">
        <v>191675</v>
      </c>
      <c r="K53" s="323">
        <v>125</v>
      </c>
      <c r="L53" s="324">
        <v>316331</v>
      </c>
      <c r="M53" s="325">
        <v>38.6</v>
      </c>
      <c r="N53" s="326">
        <v>86.4</v>
      </c>
    </row>
    <row r="54" spans="1:14">
      <c r="A54" s="250"/>
      <c r="B54" s="246"/>
      <c r="C54" s="246"/>
      <c r="D54" s="246"/>
      <c r="E54" s="246"/>
      <c r="F54" s="246"/>
      <c r="G54" s="327"/>
      <c r="H54" s="328" t="s">
        <v>512</v>
      </c>
      <c r="I54" s="329">
        <v>638274</v>
      </c>
      <c r="J54" s="330">
        <v>145991</v>
      </c>
      <c r="K54" s="331">
        <v>161.19999999999999</v>
      </c>
      <c r="L54" s="332">
        <v>106387</v>
      </c>
      <c r="M54" s="333">
        <v>22.8</v>
      </c>
      <c r="N54" s="334">
        <v>138.4</v>
      </c>
    </row>
    <row r="55" spans="1:14">
      <c r="A55" s="250"/>
      <c r="B55" s="246"/>
      <c r="C55" s="246"/>
      <c r="D55" s="246"/>
      <c r="E55" s="246"/>
      <c r="F55" s="246"/>
      <c r="G55" s="312" t="s">
        <v>514</v>
      </c>
      <c r="H55" s="313"/>
      <c r="I55" s="321">
        <v>1233094</v>
      </c>
      <c r="J55" s="322">
        <v>283731</v>
      </c>
      <c r="K55" s="323">
        <v>48</v>
      </c>
      <c r="L55" s="324">
        <v>333013</v>
      </c>
      <c r="M55" s="325">
        <v>5.3</v>
      </c>
      <c r="N55" s="326">
        <v>42.7</v>
      </c>
    </row>
    <row r="56" spans="1:14">
      <c r="A56" s="250"/>
      <c r="B56" s="246"/>
      <c r="C56" s="246"/>
      <c r="D56" s="246"/>
      <c r="E56" s="246"/>
      <c r="F56" s="246"/>
      <c r="G56" s="327"/>
      <c r="H56" s="328" t="s">
        <v>512</v>
      </c>
      <c r="I56" s="329">
        <v>1030567</v>
      </c>
      <c r="J56" s="330">
        <v>237130</v>
      </c>
      <c r="K56" s="331">
        <v>62.4</v>
      </c>
      <c r="L56" s="332">
        <v>126732</v>
      </c>
      <c r="M56" s="333">
        <v>19.100000000000001</v>
      </c>
      <c r="N56" s="334">
        <v>43.3</v>
      </c>
    </row>
    <row r="57" spans="1:14">
      <c r="A57" s="250"/>
      <c r="B57" s="246"/>
      <c r="C57" s="246"/>
      <c r="D57" s="246"/>
      <c r="E57" s="246"/>
      <c r="F57" s="246"/>
      <c r="G57" s="312" t="s">
        <v>515</v>
      </c>
      <c r="H57" s="313"/>
      <c r="I57" s="321">
        <v>702272</v>
      </c>
      <c r="J57" s="322">
        <v>164659</v>
      </c>
      <c r="K57" s="323">
        <v>-42</v>
      </c>
      <c r="L57" s="324">
        <v>280458</v>
      </c>
      <c r="M57" s="325">
        <v>-15.8</v>
      </c>
      <c r="N57" s="326">
        <v>-26.2</v>
      </c>
    </row>
    <row r="58" spans="1:14">
      <c r="A58" s="250"/>
      <c r="B58" s="246"/>
      <c r="C58" s="246"/>
      <c r="D58" s="246"/>
      <c r="E58" s="246"/>
      <c r="F58" s="246"/>
      <c r="G58" s="327"/>
      <c r="H58" s="328" t="s">
        <v>512</v>
      </c>
      <c r="I58" s="329">
        <v>501254</v>
      </c>
      <c r="J58" s="330">
        <v>117527</v>
      </c>
      <c r="K58" s="331">
        <v>-50.4</v>
      </c>
      <c r="L58" s="332">
        <v>127286</v>
      </c>
      <c r="M58" s="333">
        <v>0.4</v>
      </c>
      <c r="N58" s="334">
        <v>-50.8</v>
      </c>
    </row>
    <row r="59" spans="1:14">
      <c r="A59" s="250"/>
      <c r="B59" s="246"/>
      <c r="C59" s="246"/>
      <c r="D59" s="246"/>
      <c r="E59" s="246"/>
      <c r="F59" s="246"/>
      <c r="G59" s="312" t="s">
        <v>516</v>
      </c>
      <c r="H59" s="313"/>
      <c r="I59" s="321">
        <v>608920</v>
      </c>
      <c r="J59" s="322">
        <v>144809</v>
      </c>
      <c r="K59" s="323">
        <v>-12.1</v>
      </c>
      <c r="L59" s="324">
        <v>291945</v>
      </c>
      <c r="M59" s="325">
        <v>4.0999999999999996</v>
      </c>
      <c r="N59" s="326">
        <v>-16.2</v>
      </c>
    </row>
    <row r="60" spans="1:14">
      <c r="A60" s="250"/>
      <c r="B60" s="246"/>
      <c r="C60" s="246"/>
      <c r="D60" s="246"/>
      <c r="E60" s="246"/>
      <c r="F60" s="246"/>
      <c r="G60" s="327"/>
      <c r="H60" s="328" t="s">
        <v>512</v>
      </c>
      <c r="I60" s="335">
        <v>393294</v>
      </c>
      <c r="J60" s="330">
        <v>93530</v>
      </c>
      <c r="K60" s="331">
        <v>-20.399999999999999</v>
      </c>
      <c r="L60" s="332">
        <v>127651</v>
      </c>
      <c r="M60" s="333">
        <v>0.3</v>
      </c>
      <c r="N60" s="334">
        <v>-20.7</v>
      </c>
    </row>
    <row r="61" spans="1:14">
      <c r="A61" s="250"/>
      <c r="B61" s="246"/>
      <c r="C61" s="246"/>
      <c r="D61" s="246"/>
      <c r="E61" s="246"/>
      <c r="F61" s="246"/>
      <c r="G61" s="312" t="s">
        <v>517</v>
      </c>
      <c r="H61" s="336"/>
      <c r="I61" s="337">
        <v>751645</v>
      </c>
      <c r="J61" s="338">
        <v>174016</v>
      </c>
      <c r="K61" s="339">
        <v>16.899999999999999</v>
      </c>
      <c r="L61" s="340">
        <v>290010</v>
      </c>
      <c r="M61" s="341">
        <v>7.6</v>
      </c>
      <c r="N61" s="326">
        <v>9.3000000000000007</v>
      </c>
    </row>
    <row r="62" spans="1:14">
      <c r="A62" s="250"/>
      <c r="B62" s="246"/>
      <c r="C62" s="246"/>
      <c r="D62" s="246"/>
      <c r="E62" s="246"/>
      <c r="F62" s="246"/>
      <c r="G62" s="327"/>
      <c r="H62" s="328" t="s">
        <v>512</v>
      </c>
      <c r="I62" s="329">
        <v>562001</v>
      </c>
      <c r="J62" s="330">
        <v>130015</v>
      </c>
      <c r="K62" s="331">
        <v>22.5</v>
      </c>
      <c r="L62" s="332">
        <v>114933</v>
      </c>
      <c r="M62" s="333">
        <v>4.4000000000000004</v>
      </c>
      <c r="N62" s="334">
        <v>18.100000000000001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3" t="s">
        <v>3</v>
      </c>
      <c r="D47" s="1173"/>
      <c r="E47" s="1174"/>
      <c r="F47" s="11">
        <v>44.47</v>
      </c>
      <c r="G47" s="12">
        <v>45.28</v>
      </c>
      <c r="H47" s="12">
        <v>31.31</v>
      </c>
      <c r="I47" s="12">
        <v>40.64</v>
      </c>
      <c r="J47" s="13">
        <v>38.67</v>
      </c>
    </row>
    <row r="48" spans="2:10" ht="57.75" customHeight="1">
      <c r="B48" s="14"/>
      <c r="C48" s="1175" t="s">
        <v>4</v>
      </c>
      <c r="D48" s="1175"/>
      <c r="E48" s="1176"/>
      <c r="F48" s="15">
        <v>4.62</v>
      </c>
      <c r="G48" s="16">
        <v>5.04</v>
      </c>
      <c r="H48" s="16">
        <v>5.65</v>
      </c>
      <c r="I48" s="16">
        <v>6.71</v>
      </c>
      <c r="J48" s="17">
        <v>7.4</v>
      </c>
    </row>
    <row r="49" spans="2:10" ht="57.75" customHeight="1" thickBot="1">
      <c r="B49" s="18"/>
      <c r="C49" s="1177" t="s">
        <v>5</v>
      </c>
      <c r="D49" s="1177"/>
      <c r="E49" s="1178"/>
      <c r="F49" s="19">
        <v>4.28</v>
      </c>
      <c r="G49" s="20" t="s">
        <v>524</v>
      </c>
      <c r="H49" s="20" t="s">
        <v>525</v>
      </c>
      <c r="I49" s="20">
        <v>10.87</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2018-05-17T06:26:47Z</cp:lastPrinted>
  <dcterms:created xsi:type="dcterms:W3CDTF">2018-01-24T06:30:37Z</dcterms:created>
  <dcterms:modified xsi:type="dcterms:W3CDTF">2018-10-18T06:48:00Z</dcterms:modified>
</cp:coreProperties>
</file>