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ata\data\総務課 財政係\H30\2.財政事情の公表に関すること【谷口】\財政状況資料集\"/>
    </mc:Choice>
  </mc:AlternateContent>
  <bookViews>
    <workbookView xWindow="0" yWindow="0" windowWidth="17220" windowHeight="829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BG36" i="9" l="1"/>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U37" i="9"/>
  <c r="C37" i="9"/>
  <c r="CO36" i="9"/>
  <c r="AM36" i="9"/>
  <c r="C36" i="9"/>
  <c r="CO35" i="9"/>
  <c r="AM35" i="9"/>
  <c r="AM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BE34" i="9" l="1"/>
  <c r="BE35" i="9" s="1"/>
  <c r="BE36" i="9" s="1"/>
  <c r="BW34" i="9"/>
  <c r="BW35" i="9" s="1"/>
  <c r="BW36" i="9" s="1"/>
  <c r="BW37" i="9" s="1"/>
  <c r="BW38" i="9" s="1"/>
  <c r="CO34" i="9" l="1"/>
</calcChain>
</file>

<file path=xl/sharedStrings.xml><?xml version="1.0" encoding="utf-8"?>
<sst xmlns="http://schemas.openxmlformats.org/spreadsheetml/2006/main" count="1088" uniqueCount="562">
  <si>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</si>
  <si>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</si>
  <si>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</si>
  <si>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</si>
  <si>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</si>
  <si>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</si>
  <si>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</si>
  <si>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</si>
  <si>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</si>
  <si>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</si>
  <si>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</si>
  <si>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</si>
  <si>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</si>
  <si>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</si>
  <si>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</si>
  <si>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</si>
  <si>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</si>
  <si>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</si>
  <si>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</si>
  <si>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</si>
  <si>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</si>
  <si>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</si>
  <si>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</si>
  <si>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</si>
  <si>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</si>
  <si>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</si>
  <si>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</si>
  <si>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</si>
  <si>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</si>
  <si>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</si>
  <si>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</si>
  <si>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</si>
  <si>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</si>
  <si>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</si>
  <si>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</si>
  <si>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</si>
  <si>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</si>
  <si>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</si>
  <si>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</si>
  <si>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</si>
  <si>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</si>
  <si>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</si>
  <si>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</si>
  <si>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</si>
  <si>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</si>
  <si>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</si>
  <si>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</si>
  <si>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</si>
  <si>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</si>
  <si>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</si>
  <si>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</si>
  <si>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</si>
  <si>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</si>
  <si>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</si>
  <si>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</si>
  <si>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</si>
  <si>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</si>
  <si>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</si>
  <si>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</si>
  <si>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</si>
  <si>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</si>
  <si>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</si>
  <si>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</si>
  <si>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</si>
  <si>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</si>
  <si>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</si>
  <si>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</si>
  <si>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</si>
  <si>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</si>
  <si>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</si>
  <si>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</si>
  <si>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</si>
  <si>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</si>
  <si>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</si>
  <si>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</si>
  <si>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</si>
  <si>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</si>
  <si>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</si>
  <si>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</si>
  <si>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</si>
  <si>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</si>
  <si>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</si>
  <si>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</si>
  <si>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</si>
  <si>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</si>
  <si>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</si>
  <si>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</si>
  <si>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</si>
  <si>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</si>
  <si>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</si>
  <si>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</si>
  <si>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</si>
  <si>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</si>
  <si>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</si>
  <si>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</si>
  <si>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</si>
  <si>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</si>
  <si>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</si>
  <si>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</si>
  <si>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</si>
  <si>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</si>
  <si>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</si>
  <si>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</si>
  <si>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</si>
  <si>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</si>
  <si>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</si>
  <si>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</si>
  <si>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</si>
  <si>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</si>
  <si>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</si>
  <si>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</si>
  <si>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</si>
  <si>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</si>
  <si>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</si>
  <si>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</si>
  <si>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</si>
  <si>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</si>
  <si>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</si>
  <si>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</si>
  <si>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</si>
  <si>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</si>
  <si>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</si>
  <si>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</si>
  <si>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</si>
  <si>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</si>
  <si>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</si>
  <si>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</si>
  <si>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</si>
  <si>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</si>
  <si>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</si>
  <si>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</si>
  <si>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</si>
  <si>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</si>
  <si>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</si>
  <si>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</si>
  <si>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</si>
  <si>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</si>
  <si>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</si>
  <si>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</si>
  <si>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</si>
  <si>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</si>
  <si>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</si>
  <si>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</si>
  <si>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</si>
  <si>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</si>
  <si>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</si>
  <si>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</si>
  <si>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</si>
  <si>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</si>
  <si>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</si>
  <si>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</si>
  <si>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</si>
  <si>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</si>
  <si>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</si>
  <si>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</si>
  <si>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</si>
  <si>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</si>
  <si>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</si>
  <si>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</si>
  <si>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</si>
  <si>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</si>
  <si>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</si>
  <si>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</si>
  <si>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</si>
  <si>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</si>
  <si>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</si>
  <si>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</si>
  <si>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</si>
  <si>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</si>
  <si>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</si>
  <si>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</si>
  <si>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</si>
  <si>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</si>
  <si>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</si>
  <si>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</si>
  <si>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</si>
  <si>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</si>
  <si>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</si>
  <si>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</si>
  <si>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</si>
  <si>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</si>
  <si>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</si>
  <si>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</si>
  <si>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</si>
  <si>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</si>
  <si>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</si>
  <si>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</si>
  <si>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</si>
  <si>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</si>
  <si>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</si>
  <si>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</si>
  <si>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</si>
  <si>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</si>
  <si>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</si>
  <si>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</si>
  <si>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熊本県美里町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</si>
  <si>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</si>
  <si>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</si>
  <si>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</si>
  <si>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</si>
  <si>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</si>
  <si>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</si>
  <si>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</si>
  <si>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</si>
  <si>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</si>
  <si>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</si>
  <si>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</si>
  <si>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</si>
  <si>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</si>
  <si>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</si>
  <si>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</si>
  <si>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</si>
  <si>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</si>
  <si>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</si>
  <si>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</si>
  <si>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</si>
  <si>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</si>
  <si>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</si>
  <si>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</si>
  <si>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</si>
  <si>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</si>
  <si>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</si>
  <si>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</si>
  <si>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</si>
  <si>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</si>
  <si>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</si>
  <si>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</si>
  <si>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</si>
  <si>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</si>
  <si>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</si>
  <si>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</si>
  <si>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</si>
  <si>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</si>
  <si>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</si>
  <si>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</si>
  <si>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</si>
  <si>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</si>
  <si>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</si>
  <si>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</si>
  <si>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</si>
  <si>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</si>
  <si>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</si>
  <si>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</si>
  <si>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</si>
  <si>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</si>
  <si>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</si>
  <si>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</si>
  <si>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</si>
  <si>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</si>
  <si>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</si>
  <si>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</si>
  <si>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</si>
  <si>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</si>
  <si>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</si>
  <si>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</si>
  <si>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</si>
  <si>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</si>
  <si>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</si>
  <si>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</si>
  <si>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</si>
  <si>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</si>
  <si>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</si>
  <si>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</si>
  <si>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</si>
  <si>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</si>
  <si>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</si>
  <si>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</si>
  <si>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</si>
  <si>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</si>
  <si>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</si>
  <si>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</si>
  <si>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</si>
  <si>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</si>
  <si>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</si>
  <si>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</si>
  <si>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</si>
  <si>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</si>
  <si>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</si>
  <si>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</si>
  <si>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</si>
  <si>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</si>
  <si>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</si>
  <si>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</si>
  <si>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</si>
  <si>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</si>
  <si>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</si>
  <si>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</si>
  <si>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</si>
  <si>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</si>
  <si>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</si>
  <si>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</si>
  <si>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</si>
  <si>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</si>
  <si>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</si>
  <si>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</si>
  <si>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</si>
  <si>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</si>
  <si>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</si>
  <si>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</si>
  <si>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</si>
  <si>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</si>
  <si>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</si>
  <si>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</si>
  <si>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</si>
  <si>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</si>
  <si>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</si>
  <si>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</si>
  <si>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</si>
  <si>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</si>
  <si>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</si>
  <si>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</si>
  <si>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</si>
  <si>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</si>
  <si>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</si>
  <si>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</si>
  <si>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</si>
  <si>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</si>
  <si>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</si>
  <si>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</si>
  <si>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</si>
  <si>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</si>
  <si>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</si>
  <si>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</si>
  <si>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</si>
  <si>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</si>
  <si>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</si>
  <si>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</si>
  <si>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</si>
  <si>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</si>
  <si>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</si>
  <si>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</si>
  <si>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</si>
  <si>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</si>
  <si>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</si>
  <si>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</si>
  <si>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</si>
  <si>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</si>
  <si>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</si>
  <si>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</si>
  <si>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</si>
  <si>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</si>
  <si>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</si>
  <si>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</si>
  <si>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</si>
  <si>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熊本県美里町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</si>
  <si>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</si>
  <si>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</si>
  <si>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</si>
  <si>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</si>
  <si>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</si>
  <si>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</si>
  <si>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</si>
  <si>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</si>
  <si>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</si>
  <si>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</si>
  <si>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</si>
  <si>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</si>
  <si>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</si>
  <si>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</si>
  <si>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</si>
  <si>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</si>
  <si>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</si>
  <si>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</si>
  <si>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</si>
  <si>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</si>
  <si>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</si>
  <si>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</si>
  <si>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</si>
  <si>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</si>
  <si>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</si>
  <si>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</si>
  <si>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</si>
  <si>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</si>
  <si>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</si>
  <si>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</si>
  <si>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</si>
  <si>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</si>
  <si>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</si>
  <si>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</si>
  <si>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</si>
  <si>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</si>
  <si>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</si>
  <si>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砥用西部地区簡易水道事業特別会計</t>
    <phoneticPr fontId="5"/>
  </si>
  <si>
    <t>法非適用企業</t>
    <phoneticPr fontId="5"/>
  </si>
  <si>
    <t>砥用東部地区簡易水道事業特別会計</t>
    <phoneticPr fontId="5"/>
  </si>
  <si>
    <t>生活排水特別会計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</si>
  <si>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</si>
  <si>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</si>
  <si>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</si>
  <si>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</si>
  <si>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</si>
  <si>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</si>
  <si>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</si>
  <si>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</si>
  <si>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</si>
  <si>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</si>
  <si>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</si>
  <si>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</si>
  <si>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</si>
  <si>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</si>
  <si>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</si>
  <si>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</si>
  <si>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</si>
  <si>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</si>
  <si>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</si>
  <si>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</si>
  <si>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</si>
  <si>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</si>
  <si>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</si>
  <si>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</si>
  <si>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</si>
  <si>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</si>
  <si>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</si>
  <si>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</si>
  <si>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</si>
  <si>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</si>
  <si>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</si>
  <si>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</si>
  <si>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</si>
  <si>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</si>
  <si>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</si>
  <si>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</si>
  <si>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</si>
  <si>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</si>
  <si>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</si>
  <si>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</si>
  <si>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</si>
  <si>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</si>
  <si>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</si>
  <si>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</si>
  <si>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</si>
  <si>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</si>
  <si>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</si>
  <si>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</si>
  <si>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</si>
  <si>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</si>
  <si>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砥用西部地区簡易水道事業特別会計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</si>
  <si>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</si>
  <si>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</si>
  <si>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砥用東部地区簡易水道事業特別会計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</si>
  <si>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</si>
  <si>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生活排水特別会計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</si>
  <si>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</si>
  <si>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</si>
  <si>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</si>
  <si>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</si>
  <si>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</si>
  <si>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</si>
  <si>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</si>
  <si>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</si>
  <si>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</si>
  <si>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</si>
  <si>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</si>
  <si>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</si>
  <si>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</si>
  <si>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</si>
  <si>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</si>
  <si>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</si>
  <si>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</si>
  <si>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</si>
  <si>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</si>
  <si>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</si>
  <si>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</si>
  <si>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</si>
  <si>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</si>
  <si>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</si>
  <si>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</si>
  <si>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</si>
  <si>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</si>
  <si>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</si>
  <si>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</si>
  <si>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</si>
  <si>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</si>
  <si>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</si>
  <si>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</si>
  <si>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</si>
  <si>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</si>
  <si>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</si>
  <si>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</si>
  <si>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</si>
  <si>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</si>
  <si>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</si>
  <si>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</si>
  <si>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</si>
  <si>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</si>
  <si>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</si>
  <si>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</si>
  <si>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</si>
  <si>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</si>
  <si>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</si>
  <si>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</si>
  <si>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</si>
  <si>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</si>
  <si>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</si>
  <si>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</si>
  <si>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</si>
  <si>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</si>
  <si>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</si>
  <si>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</si>
  <si>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</si>
  <si>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</si>
  <si>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</si>
  <si>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</si>
  <si>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</si>
  <si>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</si>
  <si>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</si>
  <si>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</si>
  <si>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</si>
  <si>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</si>
  <si>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</si>
  <si>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</si>
  <si>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</si>
  <si>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</si>
  <si>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</si>
  <si>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</si>
  <si>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</si>
  <si>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</si>
  <si>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</si>
  <si>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</si>
  <si>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</si>
  <si>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</si>
  <si>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</si>
  <si>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</si>
  <si>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</si>
  <si>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</si>
  <si>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7.71</t>
  </si>
  <si>
    <t>一般会計</t>
  </si>
  <si>
    <t>介護保険特別会計</t>
  </si>
  <si>
    <t>国民健康保険特別会計</t>
  </si>
  <si>
    <t>砥用西部地区簡易水道事業特別会計</t>
  </si>
  <si>
    <t>後期高齢者医療特別会計</t>
  </si>
  <si>
    <t>砥用東部地区簡易水道事業特別会計</t>
  </si>
  <si>
    <t>生活排水特別会計</t>
  </si>
  <si>
    <t>土地取得特別会計</t>
  </si>
  <si>
    <t>▲ 0.08</t>
  </si>
  <si>
    <t>その他会計（赤字）</t>
  </si>
  <si>
    <t>その他会計（黒字）</t>
  </si>
  <si>
    <t>-</t>
    <phoneticPr fontId="2"/>
  </si>
  <si>
    <t>熊本県市町村統合事務組合</t>
    <rPh sb="0" eb="3">
      <t>クマモトケン</t>
    </rPh>
    <rPh sb="3" eb="6">
      <t>シチョウソン</t>
    </rPh>
    <rPh sb="6" eb="8">
      <t>トウゴウ</t>
    </rPh>
    <rPh sb="8" eb="10">
      <t>ジム</t>
    </rPh>
    <rPh sb="10" eb="12">
      <t>クミアイ</t>
    </rPh>
    <phoneticPr fontId="2"/>
  </si>
  <si>
    <t>宇城広域連合</t>
    <rPh sb="0" eb="2">
      <t>ウキ</t>
    </rPh>
    <rPh sb="2" eb="4">
      <t>コウイキ</t>
    </rPh>
    <rPh sb="4" eb="6">
      <t>レンゴウ</t>
    </rPh>
    <phoneticPr fontId="2"/>
  </si>
  <si>
    <t>宇城広域連合（ふるさと市町村圏基金特別会計）</t>
    <rPh sb="0" eb="2">
      <t>ウキ</t>
    </rPh>
    <rPh sb="2" eb="4">
      <t>コウイキ</t>
    </rPh>
    <rPh sb="4" eb="6">
      <t>レンゴウ</t>
    </rPh>
    <rPh sb="11" eb="14">
      <t>シチョウソン</t>
    </rPh>
    <rPh sb="14" eb="15">
      <t>ケン</t>
    </rPh>
    <rPh sb="15" eb="17">
      <t>キキン</t>
    </rPh>
    <rPh sb="17" eb="19">
      <t>トクベツ</t>
    </rPh>
    <rPh sb="19" eb="21">
      <t>カイケイ</t>
    </rPh>
    <phoneticPr fontId="2"/>
  </si>
  <si>
    <t>熊本県後期高齢者医療広域連合（一般会計）</t>
    <rPh sb="0" eb="1">
      <t>クマ</t>
    </rPh>
    <rPh sb="1" eb="2">
      <t>ホン</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</si>
  <si>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1">
      <t>クマ</t>
    </rPh>
    <rPh sb="1" eb="2">
      <t>ホン</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</si>
  <si>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</si>
  <si>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石段の郷「中央」</t>
    <rPh sb="0" eb="2">
      <t>イシダン</t>
    </rPh>
    <rPh sb="3" eb="4">
      <t>サト</t>
    </rPh>
    <rPh sb="5" eb="7">
      <t>チュウオウ</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</si>
  <si>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</si>
  <si>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</si>
  <si>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</si>
  <si>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</si>
  <si>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</si>
  <si>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</si>
  <si>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</si>
  <si>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</si>
  <si>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</si>
  <si>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</si>
  <si>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</si>
  <si>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</si>
  <si>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</si>
  <si>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</si>
  <si>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類似団体内平均値を12.4%下回っている。これは、充当可能財源等の基準財政需要額算入分が有利となる辺地債、過疎債を活用していることが要因である。有形固定資産減価償却率については0.7%低いものの、公営住宅、道路、橋梁については償却率が高いため、改築、改修が進めば将来負担比率は上昇すると見込んでいる。そのため今後は、平成28年度に策定された公共施設等マネジメント計画に基づいた管理を行うことで、後年度の財政負担の適正化を図る必要がある。</t>
    <phoneticPr fontId="5"/>
  </si>
  <si>
    <t>有形固定資産減価償却率</t>
    <phoneticPr fontId="5"/>
  </si>
  <si>
    <t>類似団体内平均値より将来負担比率は25.2%、実質公債費率は3.0%下回っている。将来負担比率は、引き続き交付税算入公債費等に有利な地方債の活用を図るが、財政調整基金の減少等による充当可能財源等の減少により、今後上昇すると見込んでいる。実質公債費比率は、普通交付税の合併算定替が平成31年度で終了すること、公債費が今後増加することに起因して上昇すると見込んで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</si>
</sst>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106092</c:v>
                </c:pt>
                <c:pt idx="4">
                  <c:v>78903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106363</c:v>
                </c:pt>
                <c:pt idx="1">
                  <c:v>141610</c:v>
                </c:pt>
                <c:pt idx="2">
                  <c:v>85562</c:v>
                </c:pt>
                <c:pt idx="3">
                  <c:v>99993</c:v>
                </c:pt>
                <c:pt idx="4">
                  <c:v>83495</c:v>
                </c:pt>
              </c:numCache>
            </c:numRef>
          </c:val>
          <c:smooth val="0"/>
        </c:ser>
        <c:dLbls>
          <c:showLegendKey val="0"/>
          <c:showVal val="0"/>
          <c:showCatName val="0"/>
          <c:showSerName val="0"/>
          <c:showPercent val="0"/>
          <c:showBubbleSize val="0"/>
        </c:dLbls>
        <c:marker val="1"/>
        <c:smooth val="0"/>
        <c:axId val="265129128"/>
        <c:axId val="265129520"/>
      </c:lineChart>
      <c:catAx>
        <c:axId val="2651291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5129520"/>
        <c:crosses val="autoZero"/>
        <c:auto val="1"/>
        <c:lblAlgn val="ctr"/>
        <c:lblOffset val="100"/>
        <c:tickLblSkip val="1"/>
        <c:tickMarkSkip val="1"/>
        <c:noMultiLvlLbl val="0"/>
      </c:catAx>
      <c:valAx>
        <c:axId val="26512952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5129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2.69</c:v>
                </c:pt>
                <c:pt idx="1">
                  <c:v>6.02</c:v>
                </c:pt>
                <c:pt idx="2">
                  <c:v>4.5199999999999996</c:v>
                </c:pt>
                <c:pt idx="3">
                  <c:v>5.62</c:v>
                </c:pt>
                <c:pt idx="4">
                  <c:v>3.31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40.799999999999997</c:v>
                </c:pt>
                <c:pt idx="1">
                  <c:v>45.75</c:v>
                </c:pt>
                <c:pt idx="2">
                  <c:v>52.56</c:v>
                </c:pt>
                <c:pt idx="3">
                  <c:v>54.44</c:v>
                </c:pt>
                <c:pt idx="4">
                  <c:v>50.4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65130304"/>
        <c:axId val="2651306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0.17</c:v>
                </c:pt>
                <c:pt idx="1">
                  <c:v>7.79</c:v>
                </c:pt>
                <c:pt idx="2">
                  <c:v>2.93</c:v>
                </c:pt>
                <c:pt idx="3">
                  <c:v>3.5</c:v>
                </c:pt>
                <c:pt idx="4">
                  <c:v>-7.71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65130304"/>
        <c:axId val="265130696"/>
      </c:lineChart>
      <c:catAx>
        <c:axId val="265130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5130696"/>
        <c:crosses val="autoZero"/>
        <c:auto val="1"/>
        <c:lblAlgn val="ctr"/>
        <c:lblOffset val="100"/>
        <c:tickLblSkip val="1"/>
        <c:tickMarkSkip val="1"/>
        <c:noMultiLvlLbl val="0"/>
      </c:catAx>
      <c:valAx>
        <c:axId val="265130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5130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0.08</c:v>
                </c:pt>
                <c:pt idx="3">
                  <c:v>#N/A</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生活排水特別会計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0.03</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砥用東部地区簡易水道事業特別会計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0.04</c:v>
                </c:pt>
                <c:pt idx="2">
                  <c:v>#N/A</c:v>
                </c:pt>
                <c:pt idx="3">
                  <c:v>0.04</c:v>
                </c:pt>
                <c:pt idx="4">
                  <c:v>#N/A</c:v>
                </c:pt>
                <c:pt idx="5">
                  <c:v>0.04</c:v>
                </c:pt>
                <c:pt idx="6">
                  <c:v>#N/A</c:v>
                </c:pt>
                <c:pt idx="7">
                  <c:v>0.04</c:v>
                </c:pt>
                <c:pt idx="8">
                  <c:v>#N/A</c:v>
                </c:pt>
                <c:pt idx="9">
                  <c:v>0.06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砥用西部地区簡易水道事業特別会計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0.01</c:v>
                </c:pt>
                <c:pt idx="8">
                  <c:v>#N/A</c:v>
                </c:pt>
                <c:pt idx="9">
                  <c:v>0.1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0.24</c:v>
                </c:pt>
                <c:pt idx="2">
                  <c:v>#N/A</c:v>
                </c:pt>
                <c:pt idx="3">
                  <c:v>1.39</c:v>
                </c:pt>
                <c:pt idx="4">
                  <c:v>#N/A</c:v>
                </c:pt>
                <c:pt idx="5">
                  <c:v>0.89</c:v>
                </c:pt>
                <c:pt idx="6">
                  <c:v>#N/A</c:v>
                </c:pt>
                <c:pt idx="7">
                  <c:v>0.9</c:v>
                </c:pt>
                <c:pt idx="8">
                  <c:v>#N/A</c:v>
                </c:pt>
                <c:pt idx="9">
                  <c:v>1.06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1.01</c:v>
                </c:pt>
                <c:pt idx="2">
                  <c:v>#N/A</c:v>
                </c:pt>
                <c:pt idx="3">
                  <c:v>1.43</c:v>
                </c:pt>
                <c:pt idx="4">
                  <c:v>#N/A</c:v>
                </c:pt>
                <c:pt idx="5">
                  <c:v>0.55000000000000004</c:v>
                </c:pt>
                <c:pt idx="6">
                  <c:v>#N/A</c:v>
                </c:pt>
                <c:pt idx="7">
                  <c:v>1.34</c:v>
                </c:pt>
                <c:pt idx="8">
                  <c:v>#N/A</c:v>
                </c:pt>
                <c:pt idx="9">
                  <c:v>2.23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2.69</c:v>
                </c:pt>
                <c:pt idx="2">
                  <c:v>#N/A</c:v>
                </c:pt>
                <c:pt idx="3">
                  <c:v>6.1</c:v>
                </c:pt>
                <c:pt idx="4">
                  <c:v>#N/A</c:v>
                </c:pt>
                <c:pt idx="5">
                  <c:v>4.51</c:v>
                </c:pt>
                <c:pt idx="6">
                  <c:v>#N/A</c:v>
                </c:pt>
                <c:pt idx="7">
                  <c:v>5.61</c:v>
                </c:pt>
                <c:pt idx="8">
                  <c:v>#N/A</c:v>
                </c:pt>
                <c:pt idx="9">
                  <c:v>3.3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65131480"/>
        <c:axId val="265131872"/>
      </c:barChart>
      <c:catAx>
        <c:axId val="265131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5131872"/>
        <c:crosses val="autoZero"/>
        <c:auto val="1"/>
        <c:lblAlgn val="ctr"/>
        <c:lblOffset val="100"/>
        <c:tickLblSkip val="1"/>
        <c:tickMarkSkip val="1"/>
        <c:noMultiLvlLbl val="0"/>
      </c:catAx>
      <c:valAx>
        <c:axId val="265131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5131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872</c:v>
                </c:pt>
                <c:pt idx="5">
                  <c:v>799</c:v>
                </c:pt>
                <c:pt idx="8">
                  <c:v>706</c:v>
                </c:pt>
                <c:pt idx="11">
                  <c:v>677</c:v>
                </c:pt>
                <c:pt idx="14">
                  <c:v>676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16</c:v>
                </c:pt>
                <c:pt idx="3">
                  <c:v>9</c:v>
                </c:pt>
                <c:pt idx="6">
                  <c:v>15</c:v>
                </c:pt>
                <c:pt idx="9">
                  <c:v>18</c:v>
                </c:pt>
                <c:pt idx="12">
                  <c:v>13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91</c:v>
                </c:pt>
                <c:pt idx="3">
                  <c:v>89</c:v>
                </c:pt>
                <c:pt idx="6">
                  <c:v>101</c:v>
                </c:pt>
                <c:pt idx="9">
                  <c:v>115</c:v>
                </c:pt>
                <c:pt idx="12">
                  <c:v>129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1084</c:v>
                </c:pt>
                <c:pt idx="3">
                  <c:v>969</c:v>
                </c:pt>
                <c:pt idx="6">
                  <c:v>819</c:v>
                </c:pt>
                <c:pt idx="9">
                  <c:v>767</c:v>
                </c:pt>
                <c:pt idx="12">
                  <c:v>765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65132656"/>
        <c:axId val="274409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319</c:v>
                </c:pt>
                <c:pt idx="2">
                  <c:v>#N/A</c:v>
                </c:pt>
                <c:pt idx="3">
                  <c:v>#N/A</c:v>
                </c:pt>
                <c:pt idx="4">
                  <c:v>268</c:v>
                </c:pt>
                <c:pt idx="5">
                  <c:v>#N/A</c:v>
                </c:pt>
                <c:pt idx="6">
                  <c:v>#N/A</c:v>
                </c:pt>
                <c:pt idx="7">
                  <c:v>229</c:v>
                </c:pt>
                <c:pt idx="8">
                  <c:v>#N/A</c:v>
                </c:pt>
                <c:pt idx="9">
                  <c:v>#N/A</c:v>
                </c:pt>
                <c:pt idx="10">
                  <c:v>223</c:v>
                </c:pt>
                <c:pt idx="11">
                  <c:v>#N/A</c:v>
                </c:pt>
                <c:pt idx="12">
                  <c:v>#N/A</c:v>
                </c:pt>
                <c:pt idx="13">
                  <c:v>231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65132656"/>
        <c:axId val="274409184"/>
      </c:lineChart>
      <c:catAx>
        <c:axId val="265132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4409184"/>
        <c:crosses val="autoZero"/>
        <c:auto val="1"/>
        <c:lblAlgn val="ctr"/>
        <c:lblOffset val="100"/>
        <c:tickLblSkip val="1"/>
        <c:tickMarkSkip val="1"/>
        <c:noMultiLvlLbl val="0"/>
      </c:catAx>
      <c:valAx>
        <c:axId val="274409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5132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6104</c:v>
                </c:pt>
                <c:pt idx="5">
                  <c:v>5869</c:v>
                </c:pt>
                <c:pt idx="8">
                  <c:v>5692</c:v>
                </c:pt>
                <c:pt idx="11">
                  <c:v>5400</c:v>
                </c:pt>
                <c:pt idx="14">
                  <c:v>5779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134</c:v>
                </c:pt>
                <c:pt idx="5">
                  <c:v>151</c:v>
                </c:pt>
                <c:pt idx="8">
                  <c:v>126</c:v>
                </c:pt>
                <c:pt idx="11">
                  <c:v>103</c:v>
                </c:pt>
                <c:pt idx="14">
                  <c:v>85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2394</c:v>
                </c:pt>
                <c:pt idx="5">
                  <c:v>2678</c:v>
                </c:pt>
                <c:pt idx="8">
                  <c:v>2884</c:v>
                </c:pt>
                <c:pt idx="11">
                  <c:v>2854</c:v>
                </c:pt>
                <c:pt idx="14">
                  <c:v>2603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1134</c:v>
                </c:pt>
                <c:pt idx="3">
                  <c:v>1412</c:v>
                </c:pt>
                <c:pt idx="6">
                  <c:v>1330</c:v>
                </c:pt>
                <c:pt idx="9">
                  <c:v>1432</c:v>
                </c:pt>
                <c:pt idx="12">
                  <c:v>1282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52</c:v>
                </c:pt>
                <c:pt idx="3">
                  <c:v>99</c:v>
                </c:pt>
                <c:pt idx="6">
                  <c:v>95</c:v>
                </c:pt>
                <c:pt idx="9">
                  <c:v>88</c:v>
                </c:pt>
                <c:pt idx="12">
                  <c:v>98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930</c:v>
                </c:pt>
                <c:pt idx="3">
                  <c:v>883</c:v>
                </c:pt>
                <c:pt idx="6">
                  <c:v>858</c:v>
                </c:pt>
                <c:pt idx="9">
                  <c:v>820</c:v>
                </c:pt>
                <c:pt idx="12">
                  <c:v>873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7010</c:v>
                </c:pt>
                <c:pt idx="3">
                  <c:v>6690</c:v>
                </c:pt>
                <c:pt idx="6">
                  <c:v>6464</c:v>
                </c:pt>
                <c:pt idx="9">
                  <c:v>6304</c:v>
                </c:pt>
                <c:pt idx="12">
                  <c:v>6691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74411928"/>
        <c:axId val="274412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495</c:v>
                </c:pt>
                <c:pt idx="2">
                  <c:v>#N/A</c:v>
                </c:pt>
                <c:pt idx="3">
                  <c:v>#N/A</c:v>
                </c:pt>
                <c:pt idx="4">
                  <c:v>386</c:v>
                </c:pt>
                <c:pt idx="5">
                  <c:v>#N/A</c:v>
                </c:pt>
                <c:pt idx="6">
                  <c:v>#N/A</c:v>
                </c:pt>
                <c:pt idx="7">
                  <c:v>45</c:v>
                </c:pt>
                <c:pt idx="8">
                  <c:v>#N/A</c:v>
                </c:pt>
                <c:pt idx="9">
                  <c:v>#N/A</c:v>
                </c:pt>
                <c:pt idx="10">
                  <c:v>288</c:v>
                </c:pt>
                <c:pt idx="11">
                  <c:v>#N/A</c:v>
                </c:pt>
                <c:pt idx="12">
                  <c:v>#N/A</c:v>
                </c:pt>
                <c:pt idx="13">
                  <c:v>477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74411928"/>
        <c:axId val="274412320"/>
      </c:lineChart>
      <c:catAx>
        <c:axId val="274411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4412320"/>
        <c:crosses val="autoZero"/>
        <c:auto val="1"/>
        <c:lblAlgn val="ctr"/>
        <c:lblOffset val="100"/>
        <c:tickLblSkip val="1"/>
        <c:tickMarkSkip val="1"/>
        <c:noMultiLvlLbl val="0"/>
      </c:catAx>
      <c:valAx>
        <c:axId val="274412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4411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{E742CE9E-21BE-4493-B61E-9AC581736932}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{ECC277EB-5E1E-4B8A-B9B5-AB4342B10D8B}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{669B417F-D5E5-496F-99AD-8350846AB84A}</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{F8102114-2740-416F-AAA7-D912B546A923}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{866EC5B9-CE2A-4D9F-9B1B-63DBA04DB124}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55.1</c:v>
                </c:pt>
              </c:numCache>
            </c:numRef>
          </c:xVal>
          <c:yVal>
            <c:numRef>
              <c:f>公会計指標分析・財政指標組合せ分析表!$K$51:$O$51</c:f>
              <c:numCache>
                <c:formatCode>#,##0.0;"▲ "#,##0.0</c:formatCode>
                <c:ptCount val="5"/>
                <c:pt idx="3">
                  <c:v>7.8</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{303373EF-3322-4A7F-8C04-F91E658C369E}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{4F7E0D59-FAEF-418A-B988-E80CB7F7FE25}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{0F427DE3-C682-4D3D-8169-46AA2E86AEF9}</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{847C9253-2318-497D-A8D8-4DD2055964C1}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{AF2D6289-38F3-4ABB-8B1F-C3D015D64DCB}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55.8</c:v>
                </c:pt>
              </c:numCache>
            </c:numRef>
          </c:xVal>
          <c:yVal>
            <c:numRef>
              <c:f>公会計指標分析・財政指標組合せ分析表!$K$55:$O$55</c:f>
              <c:numCache>
                <c:formatCode>#,##0.0;"▲ "#,##0.0</c:formatCode>
                <c:ptCount val="5"/>
                <c:pt idx="3">
                  <c:v>20.2</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74824408"/>
        <c:axId val="274824800"/>
      </c:scatterChart>
      <c:valAx>
        <c:axId val="274824408"/>
        <c:scaling>
          <c:orientation val="minMax"/>
          <c:max val="55.9"/>
          <c:min val="5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4824800"/>
        <c:crosses val="autoZero"/>
        <c:crossBetween val="midCat"/>
      </c:valAx>
      <c:valAx>
        <c:axId val="274824800"/>
        <c:scaling>
          <c:orientation val="minMax"/>
          <c:max val="23"/>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48244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{2B9DB3FB-F9FD-4B2A-B8C9-A0DCE6ECBFE2}</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{F165DAD1-6183-4601-84A6-9D680CD5FFC8}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{0B91C13F-DD7D-4B7D-B824-CC2FD19E8525}</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{3F7F76BE-2287-483D-969E-B5CB55E021B3}</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{624BC15B-C7A5-4BAB-BB6F-5831D2E00793}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9.3000000000000007</c:v>
                </c:pt>
                <c:pt idx="1">
                  <c:v>8.4</c:v>
                </c:pt>
                <c:pt idx="2">
                  <c:v>7.3</c:v>
                </c:pt>
                <c:pt idx="3">
                  <c:v>6.5</c:v>
                </c:pt>
                <c:pt idx="4">
                  <c:v>6.2</c:v>
                </c:pt>
              </c:numCache>
            </c:numRef>
          </c:xVal>
          <c:yVal>
            <c:numRef>
              <c:f>公会計指標分析・財政指標組合せ分析表!$K$73:$O$73</c:f>
              <c:numCache>
                <c:formatCode>#,##0.0;"▲ "#,##0.0</c:formatCode>
                <c:ptCount val="5"/>
                <c:pt idx="0">
                  <c:v>13.3</c:v>
                </c:pt>
                <c:pt idx="1">
                  <c:v>10.3</c:v>
                </c:pt>
                <c:pt idx="2">
                  <c:v>1.2</c:v>
                </c:pt>
                <c:pt idx="3">
                  <c:v>7.8</c:v>
                </c:pt>
                <c:pt idx="4">
                  <c:v>13.3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{E14E5159-6E4E-4A5D-983D-A4E141FE37FA}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{2BD059BE-D9B2-412E-9917-EDFD3BB5361F}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{EAA3B217-3F44-42B1-8EC9-3D8321BC2E45}</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{D2DA2095-F7F3-483B-93B7-CBAA68CE4245}</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{3339A1ED-A903-4711-8871-7079E0363A0B}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9.3000000000000007</c:v>
                </c:pt>
                <c:pt idx="4">
                  <c:v>9.1999999999999993</c:v>
                </c:pt>
              </c:numCache>
            </c:numRef>
          </c:xVal>
          <c:yVal>
            <c:numRef>
              <c:f>公会計指標分析・財政指標組合せ分析表!$K$77:$O$77</c:f>
              <c:numCache>
                <c:formatCode>#,##0.0;"▲ "#,##0.0</c:formatCode>
                <c:ptCount val="5"/>
                <c:pt idx="0">
                  <c:v>29.4</c:v>
                </c:pt>
                <c:pt idx="1">
                  <c:v>18.899999999999999</c:v>
                </c:pt>
                <c:pt idx="2">
                  <c:v>10.199999999999999</c:v>
                </c:pt>
                <c:pt idx="3">
                  <c:v>20.2</c:v>
                </c:pt>
                <c:pt idx="4">
                  <c:v>38.5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74825584"/>
        <c:axId val="274825976"/>
      </c:scatterChart>
      <c:valAx>
        <c:axId val="274825584"/>
        <c:scaling>
          <c:orientation val="minMax"/>
          <c:max val="11.299999999999999"/>
          <c:min val="5.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4825976"/>
        <c:crosses val="autoZero"/>
        <c:crossBetween val="midCat"/>
      </c:valAx>
      <c:valAx>
        <c:axId val="274825976"/>
        <c:scaling>
          <c:orientation val="minMax"/>
          <c:max val="4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4825584"/>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実質公債費比率は３ヵ年平均で</a:t>
          </a:r>
          <a:r>
            <a:rPr kumimoji="1" lang="en-US" altLang="ja-JP" sz="1300">
              <a:latin typeface="ＭＳ ゴシック" pitchFamily="49" charset="-128"/>
              <a:ea typeface="ＭＳ ゴシック" pitchFamily="49" charset="-128"/>
            </a:rPr>
            <a:t>6.2</a:t>
          </a:r>
          <a:r>
            <a:rPr kumimoji="1" lang="ja-JP" altLang="en-US" sz="1300">
              <a:latin typeface="ＭＳ ゴシック" pitchFamily="49" charset="-128"/>
              <a:ea typeface="ＭＳ ゴシック" pitchFamily="49" charset="-128"/>
            </a:rPr>
            <a:t>％と減少傾向にあり、平成</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年度に取り組んだ第１次・第２次行財政改革の公債費抑制（投資的経費に係る起債上限額を３億円までとすること。）の効果が大きい。今後は、宇城広域連合が実施する大型事業（ごみ処理施設</a:t>
          </a:r>
          <a:r>
            <a:rPr kumimoji="1" lang="en-US" altLang="ja-JP" sz="1300">
              <a:latin typeface="ＭＳ ゴシック" pitchFamily="49" charset="-128"/>
              <a:ea typeface="ＭＳ ゴシック" pitchFamily="49" charset="-128"/>
            </a:rPr>
            <a:t>H32</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34</a:t>
          </a:r>
          <a:r>
            <a:rPr kumimoji="1" lang="ja-JP" altLang="en-US" sz="1300">
              <a:latin typeface="ＭＳ ゴシック" pitchFamily="49" charset="-128"/>
              <a:ea typeface="ＭＳ ゴシック" pitchFamily="49" charset="-128"/>
            </a:rPr>
            <a:t>年度・浄化センター</a:t>
          </a:r>
          <a:r>
            <a:rPr kumimoji="1" lang="en-US" altLang="ja-JP" sz="1300">
              <a:latin typeface="ＭＳ ゴシック" pitchFamily="49" charset="-128"/>
              <a:ea typeface="ＭＳ ゴシック" pitchFamily="49" charset="-128"/>
            </a:rPr>
            <a:t>H29</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31</a:t>
          </a:r>
          <a:r>
            <a:rPr kumimoji="1" lang="ja-JP" altLang="en-US" sz="1300">
              <a:latin typeface="ＭＳ ゴシック" pitchFamily="49" charset="-128"/>
              <a:ea typeface="ＭＳ ゴシック" pitchFamily="49" charset="-128"/>
            </a:rPr>
            <a:t>年度）が計画されており、組合等が起こした地方債の元利償還金が大幅に増加する。なお、後年度公債費償還額の平準化については、</a:t>
          </a:r>
          <a:r>
            <a:rPr kumimoji="1" lang="ja-JP" altLang="en-US" sz="1300">
              <a:solidFill>
                <a:sysClr val="windowText" lastClr="000000"/>
              </a:solidFill>
              <a:latin typeface="ＭＳ ゴシック" pitchFamily="49" charset="-128"/>
              <a:ea typeface="ＭＳ ゴシック" pitchFamily="49" charset="-128"/>
            </a:rPr>
            <a:t>平成</a:t>
          </a:r>
          <a:r>
            <a:rPr kumimoji="1" lang="en-US" altLang="ja-JP" sz="1300">
              <a:solidFill>
                <a:sysClr val="windowText" lastClr="000000"/>
              </a:solidFill>
              <a:latin typeface="ＭＳ ゴシック" pitchFamily="49" charset="-128"/>
              <a:ea typeface="ＭＳ ゴシック" pitchFamily="49" charset="-128"/>
            </a:rPr>
            <a:t>28</a:t>
          </a:r>
          <a:r>
            <a:rPr kumimoji="1" lang="ja-JP" altLang="en-US" sz="1300">
              <a:solidFill>
                <a:sysClr val="windowText" lastClr="000000"/>
              </a:solidFill>
              <a:latin typeface="ＭＳ ゴシック" pitchFamily="49" charset="-128"/>
              <a:ea typeface="ＭＳ ゴシック" pitchFamily="49" charset="-128"/>
            </a:rPr>
            <a:t>年熊本地震及び豪雨災害関連の起債額を考慮するととも</a:t>
          </a:r>
          <a:r>
            <a:rPr kumimoji="1" lang="ja-JP" altLang="en-US" sz="1300">
              <a:latin typeface="ＭＳ ゴシック" pitchFamily="49" charset="-128"/>
              <a:ea typeface="ＭＳ ゴシック" pitchFamily="49" charset="-128"/>
            </a:rPr>
            <a:t>に、算入公債費に有利な地方債の発行に引き続き取り組む必要がある。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類似団体平均を下回っているが、前年度から</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％増加している。主な要因としては、平成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年度以降、財政調整基金の取崩しがなかったが、平成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千万を取崩したことによる充当可能基金の減少が</a:t>
          </a:r>
          <a:r>
            <a:rPr kumimoji="1" lang="ja-JP" altLang="en-US" sz="1400">
              <a:solidFill>
                <a:sysClr val="windowText" lastClr="000000"/>
              </a:solidFill>
              <a:latin typeface="ＭＳ ゴシック" pitchFamily="49" charset="-128"/>
              <a:ea typeface="ＭＳ ゴシック" pitchFamily="49" charset="-128"/>
            </a:rPr>
            <a:t>あ</a:t>
          </a:r>
          <a:r>
            <a:rPr kumimoji="1" lang="ja-JP" altLang="en-US" sz="1400">
              <a:latin typeface="ＭＳ ゴシック" pitchFamily="49" charset="-128"/>
              <a:ea typeface="ＭＳ ゴシック" pitchFamily="49" charset="-128"/>
            </a:rPr>
            <a:t>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なお、地方債残高は毎年減少傾向にあったが、基準財政需要額算入見込額が増加するものの、</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年熊本地震及び豪雨災害に係る災害対策・災害</a:t>
          </a:r>
          <a:r>
            <a:rPr kumimoji="1" lang="ja-JP" altLang="en-US" sz="1400">
              <a:latin typeface="ＭＳ ゴシック" pitchFamily="49" charset="-128"/>
              <a:ea typeface="ＭＳ ゴシック" pitchFamily="49" charset="-128"/>
            </a:rPr>
            <a:t>復旧事業債の借入額の影響で、地方債残高が増加に転じた。今後は、宇城広域連合による大型事業の財源とした起債のために組合等負担等見込額が増加することから、減債基金の活用とともに後世への負担を少しでも軽減するよう、新規事業の実施等について総点検を図り、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熊本県美里町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10,586
10,538
144.00
9,082,775
8,596,603
140,204
4,238,957
6,691,411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13.3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下回っているが、個別の償却率では公営住宅に関しては、</a:t>
          </a:r>
          <a:r>
            <a:rPr kumimoji="1" lang="en-US" altLang="ja-JP" sz="1100">
              <a:solidFill>
                <a:schemeClr val="dk1"/>
              </a:solidFill>
              <a:effectLst/>
              <a:latin typeface="+mn-lt"/>
              <a:ea typeface="+mn-ea"/>
              <a:cs typeface="+mn-cs"/>
            </a:rPr>
            <a:t>78.2%</a:t>
          </a:r>
          <a:r>
            <a:rPr kumimoji="1" lang="ja-JP" altLang="ja-JP" sz="1100">
              <a:solidFill>
                <a:schemeClr val="dk1"/>
              </a:solidFill>
              <a:effectLst/>
              <a:latin typeface="+mn-lt"/>
              <a:ea typeface="+mn-ea"/>
              <a:cs typeface="+mn-cs"/>
            </a:rPr>
            <a:t>となっている。後年度の計画的な改修のために公共施設整備基金への積立等により財源確保に努めている。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30117</xdr:rowOff>
    </xdr:from>
    <xdr:to>
      <xdr:col>3</xdr:col>
      <xdr:colOff>1170940</xdr:colOff>
      <xdr:row>35</xdr:row>
      <xdr:rowOff>181</xdr:rowOff>
    </xdr:to>
    <xdr:cxnSp macro="">
      <xdr:nvCxnSpPr>
        <xdr:cNvPr id="66" name="直線コネクタ 65"/>
        <xdr:cNvCxnSpPr/>
      </xdr:nvCxnSpPr>
      <xdr:spPr>
        <a:xfrm flipV="1">
          <a:off x="4760595" y="5440317"/>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4008</xdr:rowOff>
    </xdr:from>
    <xdr:ext cx="405111" cy="259045"/>
    <xdr:sp macro="" textlink="">
      <xdr:nvSpPr>
        <xdr:cNvPr id="67" name="有形固定資産減価償却率最小値テキスト"/>
        <xdr:cNvSpPr txBox="1"/>
      </xdr:nvSpPr>
      <xdr:spPr>
        <a:xfrm>
          <a:off x="4813300" y="678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a:t>
          </a:r>
          <a:endParaRPr kumimoji="1" lang="ja-JP" altLang="en-US" sz="1000" b="1">
            <a:latin typeface="ＭＳ Ｐゴシック"/>
          </a:endParaRPr>
        </a:p>
      </xdr:txBody>
    </xdr:sp>
    <xdr:clientData/>
  </xdr:oneCellAnchor>
  <xdr:twoCellAnchor>
    <xdr:from>
      <xdr:col>3</xdr:col>
      <xdr:colOff>1082675</xdr:colOff>
      <xdr:row>35</xdr:row>
      <xdr:rowOff>181</xdr:rowOff>
    </xdr:from>
    <xdr:to>
      <xdr:col>3</xdr:col>
      <xdr:colOff>1260475</xdr:colOff>
      <xdr:row>35</xdr:row>
      <xdr:rowOff>181</xdr:rowOff>
    </xdr:to>
    <xdr:cxnSp macro="">
      <xdr:nvCxnSpPr>
        <xdr:cNvPr id="68" name="直線コネクタ 67"/>
        <xdr:cNvCxnSpPr/>
      </xdr:nvCxnSpPr>
      <xdr:spPr>
        <a:xfrm>
          <a:off x="4673600" y="678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148244</xdr:rowOff>
    </xdr:from>
    <xdr:ext cx="405111" cy="259045"/>
    <xdr:sp macro="" textlink="">
      <xdr:nvSpPr>
        <xdr:cNvPr id="69" name="有形固定資産減価償却率最大値テキスト"/>
        <xdr:cNvSpPr txBox="1"/>
      </xdr:nvSpPr>
      <xdr:spPr>
        <a:xfrm>
          <a:off x="4813300" y="5215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3</xdr:col>
      <xdr:colOff>1082675</xdr:colOff>
      <xdr:row>27</xdr:row>
      <xdr:rowOff>30117</xdr:rowOff>
    </xdr:from>
    <xdr:to>
      <xdr:col>3</xdr:col>
      <xdr:colOff>1260475</xdr:colOff>
      <xdr:row>27</xdr:row>
      <xdr:rowOff>30117</xdr:rowOff>
    </xdr:to>
    <xdr:cxnSp macro="">
      <xdr:nvCxnSpPr>
        <xdr:cNvPr id="70" name="直線コネクタ 69"/>
        <xdr:cNvCxnSpPr/>
      </xdr:nvCxnSpPr>
      <xdr:spPr>
        <a:xfrm>
          <a:off x="4673600" y="544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35577</xdr:rowOff>
    </xdr:from>
    <xdr:ext cx="405111" cy="259045"/>
    <xdr:sp macro="" textlink="">
      <xdr:nvSpPr>
        <xdr:cNvPr id="71" name="有形固定資産減価償却率平均値テキスト"/>
        <xdr:cNvSpPr txBox="1"/>
      </xdr:nvSpPr>
      <xdr:spPr>
        <a:xfrm>
          <a:off x="4813300" y="596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57150</xdr:rowOff>
    </xdr:from>
    <xdr:to>
      <xdr:col>3</xdr:col>
      <xdr:colOff>1222375</xdr:colOff>
      <xdr:row>30</xdr:row>
      <xdr:rowOff>158750</xdr:rowOff>
    </xdr:to>
    <xdr:sp macro="" textlink="">
      <xdr:nvSpPr>
        <xdr:cNvPr id="72" name="フローチャート : 判断 71"/>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32476</xdr:rowOff>
    </xdr:from>
    <xdr:to>
      <xdr:col>3</xdr:col>
      <xdr:colOff>511175</xdr:colOff>
      <xdr:row>30</xdr:row>
      <xdr:rowOff>134076</xdr:rowOff>
    </xdr:to>
    <xdr:sp macro="" textlink="">
      <xdr:nvSpPr>
        <xdr:cNvPr id="73" name="フローチャート : 判断 72"/>
        <xdr:cNvSpPr/>
      </xdr:nvSpPr>
      <xdr:spPr>
        <a:xfrm>
          <a:off x="4000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54066</xdr:rowOff>
    </xdr:from>
    <xdr:to>
      <xdr:col>3</xdr:col>
      <xdr:colOff>511175</xdr:colOff>
      <xdr:row>30</xdr:row>
      <xdr:rowOff>155666</xdr:rowOff>
    </xdr:to>
    <xdr:sp macro="" textlink="">
      <xdr:nvSpPr>
        <xdr:cNvPr id="79" name="円/楕円 78"/>
        <xdr:cNvSpPr/>
      </xdr:nvSpPr>
      <xdr:spPr>
        <a:xfrm>
          <a:off x="40005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150603</xdr:rowOff>
    </xdr:from>
    <xdr:ext cx="405111" cy="259045"/>
    <xdr:sp macro="" textlink="">
      <xdr:nvSpPr>
        <xdr:cNvPr id="80" name="n_1aveValue有形固定資産減価償却率"/>
        <xdr:cNvSpPr txBox="1"/>
      </xdr:nvSpPr>
      <xdr:spPr>
        <a:xfrm>
          <a:off x="3836043"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146793</xdr:rowOff>
    </xdr:from>
    <xdr:ext cx="405111" cy="259045"/>
    <xdr:sp macro="" textlink="">
      <xdr:nvSpPr>
        <xdr:cNvPr id="81" name="n_1mainValue有形固定資産減価償却率"/>
        <xdr:cNvSpPr txBox="1"/>
      </xdr:nvSpPr>
      <xdr:spPr>
        <a:xfrm>
          <a:off x="3836043" y="607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熊本県美里町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10,586
10,538
144.00
9,082,775
8,596,603
140,204
4,238,957
6,691,411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60198</xdr:rowOff>
    </xdr:from>
    <xdr:to>
      <xdr:col>6</xdr:col>
      <xdr:colOff>510540</xdr:colOff>
      <xdr:row>42</xdr:row>
      <xdr:rowOff>53340</xdr:rowOff>
    </xdr:to>
    <xdr:cxnSp macro="">
      <xdr:nvCxnSpPr>
        <xdr:cNvPr id="55" name="直線コネクタ 54"/>
        <xdr:cNvCxnSpPr/>
      </xdr:nvCxnSpPr>
      <xdr:spPr>
        <a:xfrm flipV="1">
          <a:off x="4634865" y="588949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6875</xdr:rowOff>
    </xdr:from>
    <xdr:ext cx="405111" cy="259045"/>
    <xdr:sp macro="" textlink="">
      <xdr:nvSpPr>
        <xdr:cNvPr id="58" name="【道路】&#10;有形固定資産減価償却率最大値テキスト"/>
        <xdr:cNvSpPr txBox="1"/>
      </xdr:nvSpPr>
      <xdr:spPr>
        <a:xfrm>
          <a:off x="4724400" y="566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6</xdr:col>
      <xdr:colOff>422275</xdr:colOff>
      <xdr:row>34</xdr:row>
      <xdr:rowOff>60198</xdr:rowOff>
    </xdr:from>
    <xdr:to>
      <xdr:col>6</xdr:col>
      <xdr:colOff>600075</xdr:colOff>
      <xdr:row>34</xdr:row>
      <xdr:rowOff>60198</xdr:rowOff>
    </xdr:to>
    <xdr:cxnSp macro="">
      <xdr:nvCxnSpPr>
        <xdr:cNvPr id="59" name="直線コネクタ 58"/>
        <xdr:cNvCxnSpPr/>
      </xdr:nvCxnSpPr>
      <xdr:spPr>
        <a:xfrm>
          <a:off x="4546600" y="588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106697</xdr:rowOff>
    </xdr:from>
    <xdr:ext cx="405111" cy="259045"/>
    <xdr:sp macro="" textlink="">
      <xdr:nvSpPr>
        <xdr:cNvPr id="60" name="【道路】&#10;有形固定資産減価償却率平均値テキスト"/>
        <xdr:cNvSpPr txBox="1"/>
      </xdr:nvSpPr>
      <xdr:spPr>
        <a:xfrm>
          <a:off x="4724400" y="679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128270</xdr:rowOff>
    </xdr:from>
    <xdr:to>
      <xdr:col>6</xdr:col>
      <xdr:colOff>561975</xdr:colOff>
      <xdr:row>40</xdr:row>
      <xdr:rowOff>58420</xdr:rowOff>
    </xdr:to>
    <xdr:sp macro="" textlink="">
      <xdr:nvSpPr>
        <xdr:cNvPr id="61" name="フローチャート : 判断 60"/>
        <xdr:cNvSpPr/>
      </xdr:nvSpPr>
      <xdr:spPr>
        <a:xfrm>
          <a:off x="45847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116840</xdr:rowOff>
    </xdr:from>
    <xdr:to>
      <xdr:col>5</xdr:col>
      <xdr:colOff>409575</xdr:colOff>
      <xdr:row>40</xdr:row>
      <xdr:rowOff>46990</xdr:rowOff>
    </xdr:to>
    <xdr:sp macro="" textlink="">
      <xdr:nvSpPr>
        <xdr:cNvPr id="62" name="フローチャート : 判断 61"/>
        <xdr:cNvSpPr/>
      </xdr:nvSpPr>
      <xdr:spPr>
        <a:xfrm>
          <a:off x="3746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75692</xdr:rowOff>
    </xdr:from>
    <xdr:to>
      <xdr:col>5</xdr:col>
      <xdr:colOff>409575</xdr:colOff>
      <xdr:row>40</xdr:row>
      <xdr:rowOff>5842</xdr:rowOff>
    </xdr:to>
    <xdr:sp macro="" textlink="">
      <xdr:nvSpPr>
        <xdr:cNvPr id="68" name="円/楕円 67"/>
        <xdr:cNvSpPr/>
      </xdr:nvSpPr>
      <xdr:spPr>
        <a:xfrm>
          <a:off x="37465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38117</xdr:rowOff>
    </xdr:from>
    <xdr:ext cx="405111" cy="259045"/>
    <xdr:sp macro="" textlink="">
      <xdr:nvSpPr>
        <xdr:cNvPr id="69" name="n_1aveValue【道路】&#10;有形固定資産減価償却率"/>
        <xdr:cNvSpPr txBox="1"/>
      </xdr:nvSpPr>
      <xdr:spPr>
        <a:xfrm>
          <a:off x="3582043"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22369</xdr:rowOff>
    </xdr:from>
    <xdr:ext cx="405111" cy="259045"/>
    <xdr:sp macro="" textlink="">
      <xdr:nvSpPr>
        <xdr:cNvPr id="70" name="n_1mainValue【道路】&#10;有形固定資産減価償却率"/>
        <xdr:cNvSpPr txBox="1"/>
      </xdr:nvSpPr>
      <xdr:spPr>
        <a:xfrm>
          <a:off x="3582043" y="653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133350</xdr:rowOff>
    </xdr:from>
    <xdr:to>
      <xdr:col>16</xdr:col>
      <xdr:colOff>307975</xdr:colOff>
      <xdr:row>42</xdr:row>
      <xdr:rowOff>133350</xdr:rowOff>
    </xdr:to>
    <xdr:cxnSp macro="">
      <xdr:nvCxnSpPr>
        <xdr:cNvPr id="82" name="直線コネクタ 8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162577</xdr:rowOff>
    </xdr:from>
    <xdr:ext cx="531299" cy="259045"/>
    <xdr:sp macro="" textlink="">
      <xdr:nvSpPr>
        <xdr:cNvPr id="83" name="テキスト ボックス 82"/>
        <xdr:cNvSpPr txBox="1"/>
      </xdr:nvSpPr>
      <xdr:spPr>
        <a:xfrm>
          <a:off x="6072701" y="719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4" name="直線コネクタ 8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48277</xdr:rowOff>
    </xdr:from>
    <xdr:ext cx="531299" cy="259045"/>
    <xdr:sp macro="" textlink="">
      <xdr:nvSpPr>
        <xdr:cNvPr id="85" name="テキスト ボックス 84"/>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76200</xdr:rowOff>
    </xdr:from>
    <xdr:to>
      <xdr:col>16</xdr:col>
      <xdr:colOff>307975</xdr:colOff>
      <xdr:row>39</xdr:row>
      <xdr:rowOff>76200</xdr:rowOff>
    </xdr:to>
    <xdr:cxnSp macro="">
      <xdr:nvCxnSpPr>
        <xdr:cNvPr id="86" name="直線コネクタ 8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105427</xdr:rowOff>
    </xdr:from>
    <xdr:ext cx="531299" cy="259045"/>
    <xdr:sp macro="" textlink="">
      <xdr:nvSpPr>
        <xdr:cNvPr id="87" name="テキスト ボックス 86"/>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19050</xdr:rowOff>
    </xdr:from>
    <xdr:to>
      <xdr:col>16</xdr:col>
      <xdr:colOff>307975</xdr:colOff>
      <xdr:row>36</xdr:row>
      <xdr:rowOff>19050</xdr:rowOff>
    </xdr:to>
    <xdr:cxnSp macro="">
      <xdr:nvCxnSpPr>
        <xdr:cNvPr id="90" name="直線コネクタ 8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48277</xdr:rowOff>
    </xdr:from>
    <xdr:ext cx="531299" cy="259045"/>
    <xdr:sp macro="" textlink="">
      <xdr:nvSpPr>
        <xdr:cNvPr id="91" name="テキスト ボックス 90"/>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92" name="直線コネクタ 9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105427</xdr:rowOff>
    </xdr:from>
    <xdr:ext cx="531299" cy="259045"/>
    <xdr:sp macro="" textlink="">
      <xdr:nvSpPr>
        <xdr:cNvPr id="93" name="テキスト ボックス 92"/>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133350</xdr:rowOff>
    </xdr:from>
    <xdr:to>
      <xdr:col>16</xdr:col>
      <xdr:colOff>307975</xdr:colOff>
      <xdr:row>32</xdr:row>
      <xdr:rowOff>133350</xdr:rowOff>
    </xdr:to>
    <xdr:cxnSp macro="">
      <xdr:nvCxnSpPr>
        <xdr:cNvPr id="94" name="直線コネクタ 9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162577</xdr:rowOff>
    </xdr:from>
    <xdr:ext cx="531299" cy="259045"/>
    <xdr:sp macro="" textlink="">
      <xdr:nvSpPr>
        <xdr:cNvPr id="95" name="テキスト ボックス 94"/>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134550</xdr:rowOff>
    </xdr:from>
    <xdr:to>
      <xdr:col>15</xdr:col>
      <xdr:colOff>180340</xdr:colOff>
      <xdr:row>42</xdr:row>
      <xdr:rowOff>17650</xdr:rowOff>
    </xdr:to>
    <xdr:cxnSp macro="">
      <xdr:nvCxnSpPr>
        <xdr:cNvPr id="99" name="直線コネクタ 98"/>
        <xdr:cNvCxnSpPr/>
      </xdr:nvCxnSpPr>
      <xdr:spPr>
        <a:xfrm flipV="1">
          <a:off x="10476865" y="5792400"/>
          <a:ext cx="0" cy="142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21477</xdr:rowOff>
    </xdr:from>
    <xdr:ext cx="534377" cy="259045"/>
    <xdr:sp macro="" textlink="">
      <xdr:nvSpPr>
        <xdr:cNvPr id="100" name="【道路】&#10;一人当たり延長最小値テキスト"/>
        <xdr:cNvSpPr txBox="1"/>
      </xdr:nvSpPr>
      <xdr:spPr>
        <a:xfrm>
          <a:off x="10566400" y="722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14.049</a:t>
          </a:r>
          <a:endParaRPr kumimoji="1" lang="ja-JP" altLang="en-US" sz="1000" b="1">
            <a:latin typeface="ＭＳ Ｐゴシック"/>
          </a:endParaRPr>
        </a:p>
      </xdr:txBody>
    </xdr:sp>
    <xdr:clientData/>
  </xdr:oneCellAnchor>
  <xdr:twoCellAnchor>
    <xdr:from>
      <xdr:col>15</xdr:col>
      <xdr:colOff>92075</xdr:colOff>
      <xdr:row>42</xdr:row>
      <xdr:rowOff>17650</xdr:rowOff>
    </xdr:from>
    <xdr:to>
      <xdr:col>15</xdr:col>
      <xdr:colOff>269875</xdr:colOff>
      <xdr:row>42</xdr:row>
      <xdr:rowOff>17650</xdr:rowOff>
    </xdr:to>
    <xdr:cxnSp macro="">
      <xdr:nvCxnSpPr>
        <xdr:cNvPr id="101" name="直線コネクタ 100"/>
        <xdr:cNvCxnSpPr/>
      </xdr:nvCxnSpPr>
      <xdr:spPr>
        <a:xfrm>
          <a:off x="10388600" y="721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81227</xdr:rowOff>
    </xdr:from>
    <xdr:ext cx="534377" cy="259045"/>
    <xdr:sp macro="" textlink="">
      <xdr:nvSpPr>
        <xdr:cNvPr id="102" name="【道路】&#10;一人当たり延長最大値テキスト"/>
        <xdr:cNvSpPr txBox="1"/>
      </xdr:nvSpPr>
      <xdr:spPr>
        <a:xfrm>
          <a:off x="10566400" y="556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63.958</a:t>
          </a:r>
          <a:endParaRPr kumimoji="1" lang="ja-JP" altLang="en-US" sz="1000" b="1">
            <a:latin typeface="ＭＳ Ｐゴシック"/>
          </a:endParaRPr>
        </a:p>
      </xdr:txBody>
    </xdr:sp>
    <xdr:clientData/>
  </xdr:oneCellAnchor>
  <xdr:twoCellAnchor>
    <xdr:from>
      <xdr:col>15</xdr:col>
      <xdr:colOff>92075</xdr:colOff>
      <xdr:row>33</xdr:row>
      <xdr:rowOff>134550</xdr:rowOff>
    </xdr:from>
    <xdr:to>
      <xdr:col>15</xdr:col>
      <xdr:colOff>269875</xdr:colOff>
      <xdr:row>33</xdr:row>
      <xdr:rowOff>134550</xdr:rowOff>
    </xdr:to>
    <xdr:cxnSp macro="">
      <xdr:nvCxnSpPr>
        <xdr:cNvPr id="103" name="直線コネクタ 102"/>
        <xdr:cNvCxnSpPr/>
      </xdr:nvCxnSpPr>
      <xdr:spPr>
        <a:xfrm>
          <a:off x="10388600" y="57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153903</xdr:rowOff>
    </xdr:from>
    <xdr:ext cx="534377" cy="259045"/>
    <xdr:sp macro="" textlink="">
      <xdr:nvSpPr>
        <xdr:cNvPr id="104" name="【道路】&#10;一人当たり延長平均値テキスト"/>
        <xdr:cNvSpPr txBox="1"/>
      </xdr:nvSpPr>
      <xdr:spPr>
        <a:xfrm>
          <a:off x="10566400" y="666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30.748</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4026</xdr:rowOff>
    </xdr:from>
    <xdr:to>
      <xdr:col>15</xdr:col>
      <xdr:colOff>231775</xdr:colOff>
      <xdr:row>39</xdr:row>
      <xdr:rowOff>105626</xdr:rowOff>
    </xdr:to>
    <xdr:sp macro="" textlink="">
      <xdr:nvSpPr>
        <xdr:cNvPr id="105" name="フローチャート : 判断 104"/>
        <xdr:cNvSpPr/>
      </xdr:nvSpPr>
      <xdr:spPr>
        <a:xfrm>
          <a:off x="10426700" y="669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153730</xdr:rowOff>
    </xdr:from>
    <xdr:to>
      <xdr:col>14</xdr:col>
      <xdr:colOff>79375</xdr:colOff>
      <xdr:row>40</xdr:row>
      <xdr:rowOff>83880</xdr:rowOff>
    </xdr:to>
    <xdr:sp macro="" textlink="">
      <xdr:nvSpPr>
        <xdr:cNvPr id="106" name="フローチャート : 判断 105"/>
        <xdr:cNvSpPr/>
      </xdr:nvSpPr>
      <xdr:spPr>
        <a:xfrm>
          <a:off x="9588500" y="68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139100</xdr:rowOff>
    </xdr:from>
    <xdr:to>
      <xdr:col>14</xdr:col>
      <xdr:colOff>79375</xdr:colOff>
      <xdr:row>38</xdr:row>
      <xdr:rowOff>69250</xdr:rowOff>
    </xdr:to>
    <xdr:sp macro="" textlink="">
      <xdr:nvSpPr>
        <xdr:cNvPr id="112" name="円/楕円 111"/>
        <xdr:cNvSpPr/>
      </xdr:nvSpPr>
      <xdr:spPr>
        <a:xfrm>
          <a:off x="9588500" y="648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75007</xdr:rowOff>
    </xdr:from>
    <xdr:ext cx="534377" cy="259045"/>
    <xdr:sp macro="" textlink="">
      <xdr:nvSpPr>
        <xdr:cNvPr id="113" name="n_1aveValue【道路】&#10;一人当たり延長"/>
        <xdr:cNvSpPr txBox="1"/>
      </xdr:nvSpPr>
      <xdr:spPr>
        <a:xfrm>
          <a:off x="9359410" y="693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25.509</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85777</xdr:rowOff>
    </xdr:from>
    <xdr:ext cx="534377" cy="259045"/>
    <xdr:sp macro="" textlink="">
      <xdr:nvSpPr>
        <xdr:cNvPr id="114" name="n_1mainValue【道路】&#10;一人当たり延長"/>
        <xdr:cNvSpPr txBox="1"/>
      </xdr:nvSpPr>
      <xdr:spPr>
        <a:xfrm>
          <a:off x="9359410" y="625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38.021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5" name="テキスト ボックス 12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6" name="直線コネクタ 12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7" name="テキスト ボックス 12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8" name="直線コネクタ 12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9" name="テキスト ボックス 12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0" name="直線コネクタ 12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1" name="テキスト ボックス 13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2" name="直線コネクタ 13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3" name="テキスト ボックス 132"/>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75438</xdr:rowOff>
    </xdr:from>
    <xdr:to>
      <xdr:col>6</xdr:col>
      <xdr:colOff>510540</xdr:colOff>
      <xdr:row>63</xdr:row>
      <xdr:rowOff>54864</xdr:rowOff>
    </xdr:to>
    <xdr:cxnSp macro="">
      <xdr:nvCxnSpPr>
        <xdr:cNvPr id="137" name="直線コネクタ 136"/>
        <xdr:cNvCxnSpPr/>
      </xdr:nvCxnSpPr>
      <xdr:spPr>
        <a:xfrm flipV="1">
          <a:off x="4634865" y="950518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58691</xdr:rowOff>
    </xdr:from>
    <xdr:ext cx="405111" cy="259045"/>
    <xdr:sp macro="" textlink="">
      <xdr:nvSpPr>
        <xdr:cNvPr id="138" name="【橋りょう・トンネル】&#10;有形固定資産減価償却率最小値テキスト"/>
        <xdr:cNvSpPr txBox="1"/>
      </xdr:nvSpPr>
      <xdr:spPr>
        <a:xfrm>
          <a:off x="4724400" y="1086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6</xdr:col>
      <xdr:colOff>422275</xdr:colOff>
      <xdr:row>63</xdr:row>
      <xdr:rowOff>54864</xdr:rowOff>
    </xdr:from>
    <xdr:to>
      <xdr:col>6</xdr:col>
      <xdr:colOff>600075</xdr:colOff>
      <xdr:row>63</xdr:row>
      <xdr:rowOff>54864</xdr:rowOff>
    </xdr:to>
    <xdr:cxnSp macro="">
      <xdr:nvCxnSpPr>
        <xdr:cNvPr id="139" name="直線コネクタ 138"/>
        <xdr:cNvCxnSpPr/>
      </xdr:nvCxnSpPr>
      <xdr:spPr>
        <a:xfrm>
          <a:off x="4546600" y="1085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22115</xdr:rowOff>
    </xdr:from>
    <xdr:ext cx="405111" cy="259045"/>
    <xdr:sp macro="" textlink="">
      <xdr:nvSpPr>
        <xdr:cNvPr id="140" name="【橋りょう・トンネル】&#10;有形固定資産減価償却率最大値テキスト"/>
        <xdr:cNvSpPr txBox="1"/>
      </xdr:nvSpPr>
      <xdr:spPr>
        <a:xfrm>
          <a:off x="4724400" y="928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6</xdr:col>
      <xdr:colOff>422275</xdr:colOff>
      <xdr:row>55</xdr:row>
      <xdr:rowOff>75438</xdr:rowOff>
    </xdr:from>
    <xdr:to>
      <xdr:col>6</xdr:col>
      <xdr:colOff>600075</xdr:colOff>
      <xdr:row>55</xdr:row>
      <xdr:rowOff>75438</xdr:rowOff>
    </xdr:to>
    <xdr:cxnSp macro="">
      <xdr:nvCxnSpPr>
        <xdr:cNvPr id="141" name="直線コネクタ 140"/>
        <xdr:cNvCxnSpPr/>
      </xdr:nvCxnSpPr>
      <xdr:spPr>
        <a:xfrm>
          <a:off x="4546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32783</xdr:rowOff>
    </xdr:from>
    <xdr:ext cx="405111" cy="259045"/>
    <xdr:sp macro="" textlink="">
      <xdr:nvSpPr>
        <xdr:cNvPr id="142" name="【橋りょう・トンネル】&#10;有形固定資産減価償却率平均値テキスト"/>
        <xdr:cNvSpPr txBox="1"/>
      </xdr:nvSpPr>
      <xdr:spPr>
        <a:xfrm>
          <a:off x="4724400" y="9976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54356</xdr:rowOff>
    </xdr:from>
    <xdr:to>
      <xdr:col>6</xdr:col>
      <xdr:colOff>561975</xdr:colOff>
      <xdr:row>58</xdr:row>
      <xdr:rowOff>155956</xdr:rowOff>
    </xdr:to>
    <xdr:sp macro="" textlink="">
      <xdr:nvSpPr>
        <xdr:cNvPr id="143" name="フローチャート : 判断 142"/>
        <xdr:cNvSpPr/>
      </xdr:nvSpPr>
      <xdr:spPr>
        <a:xfrm>
          <a:off x="4584700" y="99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138938</xdr:rowOff>
    </xdr:from>
    <xdr:to>
      <xdr:col>5</xdr:col>
      <xdr:colOff>409575</xdr:colOff>
      <xdr:row>59</xdr:row>
      <xdr:rowOff>69088</xdr:rowOff>
    </xdr:to>
    <xdr:sp macro="" textlink="">
      <xdr:nvSpPr>
        <xdr:cNvPr id="144" name="フローチャート : 判断 143"/>
        <xdr:cNvSpPr/>
      </xdr:nvSpPr>
      <xdr:spPr>
        <a:xfrm>
          <a:off x="3746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125222</xdr:rowOff>
    </xdr:from>
    <xdr:to>
      <xdr:col>5</xdr:col>
      <xdr:colOff>409575</xdr:colOff>
      <xdr:row>58</xdr:row>
      <xdr:rowOff>55372</xdr:rowOff>
    </xdr:to>
    <xdr:sp macro="" textlink="">
      <xdr:nvSpPr>
        <xdr:cNvPr id="150" name="円/楕円 149"/>
        <xdr:cNvSpPr/>
      </xdr:nvSpPr>
      <xdr:spPr>
        <a:xfrm>
          <a:off x="3746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60215</xdr:rowOff>
    </xdr:from>
    <xdr:ext cx="405111" cy="259045"/>
    <xdr:sp macro="" textlink="">
      <xdr:nvSpPr>
        <xdr:cNvPr id="151" name="n_1aveValue【橋りょう・トンネル】&#10;有形固定資産減価償却率"/>
        <xdr:cNvSpPr txBox="1"/>
      </xdr:nvSpPr>
      <xdr:spPr>
        <a:xfrm>
          <a:off x="3582043"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71899</xdr:rowOff>
    </xdr:from>
    <xdr:ext cx="405111" cy="259045"/>
    <xdr:sp macro="" textlink="">
      <xdr:nvSpPr>
        <xdr:cNvPr id="152" name="n_1mainValue【橋りょう・トンネル】&#10;有形固定資産減価償却率"/>
        <xdr:cNvSpPr txBox="1"/>
      </xdr:nvSpPr>
      <xdr:spPr>
        <a:xfrm>
          <a:off x="3582043"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3" name="直線コネクタ 16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4" name="テキスト ボックス 163"/>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5" name="直線コネクタ 16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6" name="テキスト ボックス 165"/>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7" name="直線コネクタ 16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8" name="テキスト ボックス 167"/>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9" name="直線コネクタ 16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70" name="テキスト ボックス 169"/>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1" name="直線コネクタ 17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72" name="テキスト ボックス 171"/>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3" name="直線コネクタ 17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4" name="テキスト ボックス 173"/>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6" name="テキスト ボックス 17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87380</xdr:rowOff>
    </xdr:from>
    <xdr:to>
      <xdr:col>15</xdr:col>
      <xdr:colOff>180340</xdr:colOff>
      <xdr:row>64</xdr:row>
      <xdr:rowOff>78830</xdr:rowOff>
    </xdr:to>
    <xdr:cxnSp macro="">
      <xdr:nvCxnSpPr>
        <xdr:cNvPr id="178" name="直線コネクタ 177"/>
        <xdr:cNvCxnSpPr/>
      </xdr:nvCxnSpPr>
      <xdr:spPr>
        <a:xfrm flipV="1">
          <a:off x="10476865" y="9517130"/>
          <a:ext cx="0" cy="1534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82657</xdr:rowOff>
    </xdr:from>
    <xdr:ext cx="534377" cy="259045"/>
    <xdr:sp macro="" textlink="">
      <xdr:nvSpPr>
        <xdr:cNvPr id="179" name="【橋りょう・トンネル】&#10;一人当たり有形固定資産（償却資産）額最小値テキスト"/>
        <xdr:cNvSpPr txBox="1"/>
      </xdr:nvSpPr>
      <xdr:spPr>
        <a:xfrm>
          <a:off x="10566400" y="110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47,584</a:t>
          </a:r>
          <a:endParaRPr kumimoji="1" lang="ja-JP" altLang="en-US" sz="1000" b="1">
            <a:latin typeface="ＭＳ Ｐゴシック"/>
          </a:endParaRPr>
        </a:p>
      </xdr:txBody>
    </xdr:sp>
    <xdr:clientData/>
  </xdr:oneCellAnchor>
  <xdr:twoCellAnchor>
    <xdr:from>
      <xdr:col>15</xdr:col>
      <xdr:colOff>92075</xdr:colOff>
      <xdr:row>64</xdr:row>
      <xdr:rowOff>78830</xdr:rowOff>
    </xdr:from>
    <xdr:to>
      <xdr:col>15</xdr:col>
      <xdr:colOff>269875</xdr:colOff>
      <xdr:row>64</xdr:row>
      <xdr:rowOff>78830</xdr:rowOff>
    </xdr:to>
    <xdr:cxnSp macro="">
      <xdr:nvCxnSpPr>
        <xdr:cNvPr id="180" name="直線コネクタ 179"/>
        <xdr:cNvCxnSpPr/>
      </xdr:nvCxnSpPr>
      <xdr:spPr>
        <a:xfrm>
          <a:off x="10388600" y="11051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34057</xdr:rowOff>
    </xdr:from>
    <xdr:ext cx="690189" cy="259045"/>
    <xdr:sp macro="" textlink="">
      <xdr:nvSpPr>
        <xdr:cNvPr id="181" name="【橋りょう・トンネル】&#10;一人当たり有形固定資産（償却資産）額最大値テキスト"/>
        <xdr:cNvSpPr txBox="1"/>
      </xdr:nvSpPr>
      <xdr:spPr>
        <a:xfrm>
          <a:off x="10566400" y="92923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1,457,230</a:t>
          </a:r>
          <a:endParaRPr kumimoji="1" lang="ja-JP" altLang="en-US" sz="1000" b="1">
            <a:latin typeface="ＭＳ Ｐゴシック"/>
          </a:endParaRPr>
        </a:p>
      </xdr:txBody>
    </xdr:sp>
    <xdr:clientData/>
  </xdr:oneCellAnchor>
  <xdr:twoCellAnchor>
    <xdr:from>
      <xdr:col>15</xdr:col>
      <xdr:colOff>92075</xdr:colOff>
      <xdr:row>55</xdr:row>
      <xdr:rowOff>87380</xdr:rowOff>
    </xdr:from>
    <xdr:to>
      <xdr:col>15</xdr:col>
      <xdr:colOff>269875</xdr:colOff>
      <xdr:row>55</xdr:row>
      <xdr:rowOff>87380</xdr:rowOff>
    </xdr:to>
    <xdr:cxnSp macro="">
      <xdr:nvCxnSpPr>
        <xdr:cNvPr id="182" name="直線コネクタ 181"/>
        <xdr:cNvCxnSpPr/>
      </xdr:nvCxnSpPr>
      <xdr:spPr>
        <a:xfrm>
          <a:off x="10388600" y="951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116178</xdr:rowOff>
    </xdr:from>
    <xdr:ext cx="599010" cy="259045"/>
    <xdr:sp macro="" textlink="">
      <xdr:nvSpPr>
        <xdr:cNvPr id="183" name="【橋りょう・トンネル】&#10;一人当たり有形固定資産（償却資産）額平均値テキスト"/>
        <xdr:cNvSpPr txBox="1"/>
      </xdr:nvSpPr>
      <xdr:spPr>
        <a:xfrm>
          <a:off x="10566400" y="10574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419,290</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137751</xdr:rowOff>
    </xdr:from>
    <xdr:to>
      <xdr:col>15</xdr:col>
      <xdr:colOff>231775</xdr:colOff>
      <xdr:row>62</xdr:row>
      <xdr:rowOff>67901</xdr:rowOff>
    </xdr:to>
    <xdr:sp macro="" textlink="">
      <xdr:nvSpPr>
        <xdr:cNvPr id="184" name="フローチャート : 判断 183"/>
        <xdr:cNvSpPr/>
      </xdr:nvSpPr>
      <xdr:spPr>
        <a:xfrm>
          <a:off x="10426700" y="1059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105142</xdr:rowOff>
    </xdr:from>
    <xdr:to>
      <xdr:col>14</xdr:col>
      <xdr:colOff>79375</xdr:colOff>
      <xdr:row>63</xdr:row>
      <xdr:rowOff>35292</xdr:rowOff>
    </xdr:to>
    <xdr:sp macro="" textlink="">
      <xdr:nvSpPr>
        <xdr:cNvPr id="185" name="フローチャート : 判断 184"/>
        <xdr:cNvSpPr/>
      </xdr:nvSpPr>
      <xdr:spPr>
        <a:xfrm>
          <a:off x="9588500" y="1073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144366</xdr:rowOff>
    </xdr:from>
    <xdr:to>
      <xdr:col>14</xdr:col>
      <xdr:colOff>79375</xdr:colOff>
      <xdr:row>62</xdr:row>
      <xdr:rowOff>74516</xdr:rowOff>
    </xdr:to>
    <xdr:sp macro="" textlink="">
      <xdr:nvSpPr>
        <xdr:cNvPr id="191" name="円/楕円 190"/>
        <xdr:cNvSpPr/>
      </xdr:nvSpPr>
      <xdr:spPr>
        <a:xfrm>
          <a:off x="9588500" y="1060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63</xdr:row>
      <xdr:rowOff>26419</xdr:rowOff>
    </xdr:from>
    <xdr:ext cx="599010" cy="259045"/>
    <xdr:sp macro="" textlink="">
      <xdr:nvSpPr>
        <xdr:cNvPr id="192" name="n_1aveValue【橋りょう・トンネル】&#10;一人当たり有形固定資産（償却資産）額"/>
        <xdr:cNvSpPr txBox="1"/>
      </xdr:nvSpPr>
      <xdr:spPr>
        <a:xfrm>
          <a:off x="9327094" y="10827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291,746</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91043</xdr:rowOff>
    </xdr:from>
    <xdr:ext cx="599010" cy="259045"/>
    <xdr:sp macro="" textlink="">
      <xdr:nvSpPr>
        <xdr:cNvPr id="193" name="n_1mainValue【橋りょう・トンネル】&#10;一人当たり有形固定資産（償却資産）額"/>
        <xdr:cNvSpPr txBox="1"/>
      </xdr:nvSpPr>
      <xdr:spPr>
        <a:xfrm>
          <a:off x="9327094" y="1037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413,213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5" name="テキスト ボックス 204"/>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43814</xdr:rowOff>
    </xdr:from>
    <xdr:to>
      <xdr:col>6</xdr:col>
      <xdr:colOff>510540</xdr:colOff>
      <xdr:row>85</xdr:row>
      <xdr:rowOff>3811</xdr:rowOff>
    </xdr:to>
    <xdr:cxnSp macro="">
      <xdr:nvCxnSpPr>
        <xdr:cNvPr id="217" name="直線コネクタ 216"/>
        <xdr:cNvCxnSpPr/>
      </xdr:nvCxnSpPr>
      <xdr:spPr>
        <a:xfrm flipV="1">
          <a:off x="4634865" y="13245464"/>
          <a:ext cx="0" cy="133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7638</xdr:rowOff>
    </xdr:from>
    <xdr:ext cx="405111" cy="259045"/>
    <xdr:sp macro="" textlink="">
      <xdr:nvSpPr>
        <xdr:cNvPr id="218" name="【公営住宅】&#10;有形固定資産減価償却率最小値テキスト"/>
        <xdr:cNvSpPr txBox="1"/>
      </xdr:nvSpPr>
      <xdr:spPr>
        <a:xfrm>
          <a:off x="47244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422275</xdr:colOff>
      <xdr:row>85</xdr:row>
      <xdr:rowOff>3811</xdr:rowOff>
    </xdr:from>
    <xdr:to>
      <xdr:col>6</xdr:col>
      <xdr:colOff>600075</xdr:colOff>
      <xdr:row>85</xdr:row>
      <xdr:rowOff>3811</xdr:rowOff>
    </xdr:to>
    <xdr:cxnSp macro="">
      <xdr:nvCxnSpPr>
        <xdr:cNvPr id="219" name="直線コネクタ 218"/>
        <xdr:cNvCxnSpPr/>
      </xdr:nvCxnSpPr>
      <xdr:spPr>
        <a:xfrm>
          <a:off x="4546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161941</xdr:rowOff>
    </xdr:from>
    <xdr:ext cx="405111" cy="259045"/>
    <xdr:sp macro="" textlink="">
      <xdr:nvSpPr>
        <xdr:cNvPr id="220" name="【公営住宅】&#10;有形固定資産減価償却率最大値テキスト"/>
        <xdr:cNvSpPr txBox="1"/>
      </xdr:nvSpPr>
      <xdr:spPr>
        <a:xfrm>
          <a:off x="47244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a:t>
          </a:r>
          <a:endParaRPr kumimoji="1" lang="ja-JP" altLang="en-US" sz="1000" b="1">
            <a:latin typeface="ＭＳ Ｐゴシック"/>
          </a:endParaRPr>
        </a:p>
      </xdr:txBody>
    </xdr:sp>
    <xdr:clientData/>
  </xdr:oneCellAnchor>
  <xdr:twoCellAnchor>
    <xdr:from>
      <xdr:col>6</xdr:col>
      <xdr:colOff>422275</xdr:colOff>
      <xdr:row>77</xdr:row>
      <xdr:rowOff>43814</xdr:rowOff>
    </xdr:from>
    <xdr:to>
      <xdr:col>6</xdr:col>
      <xdr:colOff>600075</xdr:colOff>
      <xdr:row>77</xdr:row>
      <xdr:rowOff>43814</xdr:rowOff>
    </xdr:to>
    <xdr:cxnSp macro="">
      <xdr:nvCxnSpPr>
        <xdr:cNvPr id="221" name="直線コネクタ 220"/>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80027</xdr:rowOff>
    </xdr:from>
    <xdr:ext cx="405111" cy="259045"/>
    <xdr:sp macro="" textlink="">
      <xdr:nvSpPr>
        <xdr:cNvPr id="222" name="【公営住宅】&#10;有形固定資産減価償却率平均値テキスト"/>
        <xdr:cNvSpPr txBox="1"/>
      </xdr:nvSpPr>
      <xdr:spPr>
        <a:xfrm>
          <a:off x="4724400" y="13624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101600</xdr:rowOff>
    </xdr:from>
    <xdr:to>
      <xdr:col>6</xdr:col>
      <xdr:colOff>561975</xdr:colOff>
      <xdr:row>80</xdr:row>
      <xdr:rowOff>31750</xdr:rowOff>
    </xdr:to>
    <xdr:sp macro="" textlink="">
      <xdr:nvSpPr>
        <xdr:cNvPr id="223" name="フローチャート : 判断 222"/>
        <xdr:cNvSpPr/>
      </xdr:nvSpPr>
      <xdr:spPr>
        <a:xfrm>
          <a:off x="45847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130175</xdr:rowOff>
    </xdr:from>
    <xdr:to>
      <xdr:col>5</xdr:col>
      <xdr:colOff>409575</xdr:colOff>
      <xdr:row>80</xdr:row>
      <xdr:rowOff>60325</xdr:rowOff>
    </xdr:to>
    <xdr:sp macro="" textlink="">
      <xdr:nvSpPr>
        <xdr:cNvPr id="224" name="フローチャート : 判断 223"/>
        <xdr:cNvSpPr/>
      </xdr:nvSpPr>
      <xdr:spPr>
        <a:xfrm>
          <a:off x="3746500" y="1367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116839</xdr:rowOff>
    </xdr:from>
    <xdr:to>
      <xdr:col>5</xdr:col>
      <xdr:colOff>409575</xdr:colOff>
      <xdr:row>78</xdr:row>
      <xdr:rowOff>46989</xdr:rowOff>
    </xdr:to>
    <xdr:sp macro="" textlink="">
      <xdr:nvSpPr>
        <xdr:cNvPr id="230" name="円/楕円 229"/>
        <xdr:cNvSpPr/>
      </xdr:nvSpPr>
      <xdr:spPr>
        <a:xfrm>
          <a:off x="37465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51452</xdr:rowOff>
    </xdr:from>
    <xdr:ext cx="405111" cy="259045"/>
    <xdr:sp macro="" textlink="">
      <xdr:nvSpPr>
        <xdr:cNvPr id="231" name="n_1aveValue【公営住宅】&#10;有形固定資産減価償却率"/>
        <xdr:cNvSpPr txBox="1"/>
      </xdr:nvSpPr>
      <xdr:spPr>
        <a:xfrm>
          <a:off x="3582043" y="137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63516</xdr:rowOff>
    </xdr:from>
    <xdr:ext cx="405111" cy="259045"/>
    <xdr:sp macro="" textlink="">
      <xdr:nvSpPr>
        <xdr:cNvPr id="232" name="n_1mainValue【公営住宅】&#10;有形固定資産減価償却率"/>
        <xdr:cNvSpPr txBox="1"/>
      </xdr:nvSpPr>
      <xdr:spPr>
        <a:xfrm>
          <a:off x="3582043" y="1309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3" name="直線コネクタ 24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4" name="テキスト ボックス 24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5" name="直線コネクタ 24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6" name="テキスト ボックス 24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7" name="直線コネクタ 24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8" name="テキスト ボックス 24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9" name="直線コネクタ 24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0" name="テキスト ボックス 24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3353</xdr:rowOff>
    </xdr:from>
    <xdr:to>
      <xdr:col>15</xdr:col>
      <xdr:colOff>180340</xdr:colOff>
      <xdr:row>86</xdr:row>
      <xdr:rowOff>14326</xdr:rowOff>
    </xdr:to>
    <xdr:cxnSp macro="">
      <xdr:nvCxnSpPr>
        <xdr:cNvPr id="254" name="直線コネクタ 253"/>
        <xdr:cNvCxnSpPr/>
      </xdr:nvCxnSpPr>
      <xdr:spPr>
        <a:xfrm flipV="1">
          <a:off x="10476865" y="13376453"/>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18153</xdr:rowOff>
    </xdr:from>
    <xdr:ext cx="469744" cy="259045"/>
    <xdr:sp macro="" textlink="">
      <xdr:nvSpPr>
        <xdr:cNvPr id="255" name="【公営住宅】&#10;一人当たり面積最小値テキスト"/>
        <xdr:cNvSpPr txBox="1"/>
      </xdr:nvSpPr>
      <xdr:spPr>
        <a:xfrm>
          <a:off x="10566400" y="1476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0.052</a:t>
          </a:r>
          <a:endParaRPr kumimoji="1" lang="ja-JP" altLang="en-US" sz="1000" b="1">
            <a:latin typeface="ＭＳ Ｐゴシック"/>
          </a:endParaRPr>
        </a:p>
      </xdr:txBody>
    </xdr:sp>
    <xdr:clientData/>
  </xdr:oneCellAnchor>
  <xdr:twoCellAnchor>
    <xdr:from>
      <xdr:col>15</xdr:col>
      <xdr:colOff>92075</xdr:colOff>
      <xdr:row>86</xdr:row>
      <xdr:rowOff>14326</xdr:rowOff>
    </xdr:from>
    <xdr:to>
      <xdr:col>15</xdr:col>
      <xdr:colOff>269875</xdr:colOff>
      <xdr:row>86</xdr:row>
      <xdr:rowOff>14326</xdr:rowOff>
    </xdr:to>
    <xdr:cxnSp macro="">
      <xdr:nvCxnSpPr>
        <xdr:cNvPr id="256" name="直線コネクタ 255"/>
        <xdr:cNvCxnSpPr/>
      </xdr:nvCxnSpPr>
      <xdr:spPr>
        <a:xfrm>
          <a:off x="10388600" y="1475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121480</xdr:rowOff>
    </xdr:from>
    <xdr:ext cx="469744" cy="259045"/>
    <xdr:sp macro="" textlink="">
      <xdr:nvSpPr>
        <xdr:cNvPr id="257" name="【公営住宅】&#10;一人当たり面積最大値テキスト"/>
        <xdr:cNvSpPr txBox="1"/>
      </xdr:nvSpPr>
      <xdr:spPr>
        <a:xfrm>
          <a:off x="10566400" y="131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3.076</a:t>
          </a:r>
          <a:endParaRPr kumimoji="1" lang="ja-JP" altLang="en-US" sz="1000" b="1">
            <a:latin typeface="ＭＳ Ｐゴシック"/>
          </a:endParaRPr>
        </a:p>
      </xdr:txBody>
    </xdr:sp>
    <xdr:clientData/>
  </xdr:oneCellAnchor>
  <xdr:twoCellAnchor>
    <xdr:from>
      <xdr:col>15</xdr:col>
      <xdr:colOff>92075</xdr:colOff>
      <xdr:row>78</xdr:row>
      <xdr:rowOff>3353</xdr:rowOff>
    </xdr:from>
    <xdr:to>
      <xdr:col>15</xdr:col>
      <xdr:colOff>269875</xdr:colOff>
      <xdr:row>78</xdr:row>
      <xdr:rowOff>3353</xdr:rowOff>
    </xdr:to>
    <xdr:cxnSp macro="">
      <xdr:nvCxnSpPr>
        <xdr:cNvPr id="258" name="直線コネクタ 257"/>
        <xdr:cNvCxnSpPr/>
      </xdr:nvCxnSpPr>
      <xdr:spPr>
        <a:xfrm>
          <a:off x="10388600" y="1337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45738</xdr:rowOff>
    </xdr:from>
    <xdr:ext cx="469744" cy="259045"/>
    <xdr:sp macro="" textlink="">
      <xdr:nvSpPr>
        <xdr:cNvPr id="259" name="【公営住宅】&#10;一人当たり面積平均値テキスト"/>
        <xdr:cNvSpPr txBox="1"/>
      </xdr:nvSpPr>
      <xdr:spPr>
        <a:xfrm>
          <a:off x="10566400" y="1444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67311</xdr:rowOff>
    </xdr:from>
    <xdr:to>
      <xdr:col>15</xdr:col>
      <xdr:colOff>231775</xdr:colOff>
      <xdr:row>84</xdr:row>
      <xdr:rowOff>168911</xdr:rowOff>
    </xdr:to>
    <xdr:sp macro="" textlink="">
      <xdr:nvSpPr>
        <xdr:cNvPr id="260" name="フローチャート : 判断 259"/>
        <xdr:cNvSpPr/>
      </xdr:nvSpPr>
      <xdr:spPr>
        <a:xfrm>
          <a:off x="104267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5131</xdr:rowOff>
    </xdr:from>
    <xdr:to>
      <xdr:col>14</xdr:col>
      <xdr:colOff>79375</xdr:colOff>
      <xdr:row>84</xdr:row>
      <xdr:rowOff>106731</xdr:rowOff>
    </xdr:to>
    <xdr:sp macro="" textlink="">
      <xdr:nvSpPr>
        <xdr:cNvPr id="261" name="フローチャート : 判断 260"/>
        <xdr:cNvSpPr/>
      </xdr:nvSpPr>
      <xdr:spPr>
        <a:xfrm>
          <a:off x="9588500" y="1440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101600</xdr:rowOff>
    </xdr:from>
    <xdr:to>
      <xdr:col>14</xdr:col>
      <xdr:colOff>79375</xdr:colOff>
      <xdr:row>83</xdr:row>
      <xdr:rowOff>31750</xdr:rowOff>
    </xdr:to>
    <xdr:sp macro="" textlink="">
      <xdr:nvSpPr>
        <xdr:cNvPr id="267" name="円/楕円 266"/>
        <xdr:cNvSpPr/>
      </xdr:nvSpPr>
      <xdr:spPr>
        <a:xfrm>
          <a:off x="958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97858</xdr:rowOff>
    </xdr:from>
    <xdr:ext cx="469744" cy="259045"/>
    <xdr:sp macro="" textlink="">
      <xdr:nvSpPr>
        <xdr:cNvPr id="268" name="n_1aveValue【公営住宅】&#10;一人当たり面積"/>
        <xdr:cNvSpPr txBox="1"/>
      </xdr:nvSpPr>
      <xdr:spPr>
        <a:xfrm>
          <a:off x="9391727" y="1449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0.711</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48277</xdr:rowOff>
    </xdr:from>
    <xdr:ext cx="469744" cy="259045"/>
    <xdr:sp macro="" textlink="">
      <xdr:nvSpPr>
        <xdr:cNvPr id="269" name="n_1mainValue【公営住宅】&#10;一人当たり面積"/>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1" name="正方形/長方形 27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2" name="正方形/長方形 27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3" name="正方形/長方形 27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4" name="正方形/長方形 27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7" name="正方形/長方形 27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8" name="正方形/長方形 27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9" name="正方形/長方形 27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80" name="正方形/長方形 27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2" name="テキスト ボックス 29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3" name="直線コネクタ 29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4" name="テキスト ボックス 29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5" name="直線コネクタ 29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6" name="テキスト ボックス 29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7" name="直線コネクタ 29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8" name="テキスト ボックス 29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9" name="直線コネクタ 29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0" name="テキスト ボックス 29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1" name="直線コネクタ 30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2" name="テキスト ボックス 30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4" name="テキスト ボックス 3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1905</xdr:rowOff>
    </xdr:to>
    <xdr:cxnSp macro="">
      <xdr:nvCxnSpPr>
        <xdr:cNvPr id="306" name="直線コネクタ 305"/>
        <xdr:cNvCxnSpPr/>
      </xdr:nvCxnSpPr>
      <xdr:spPr>
        <a:xfrm flipV="1">
          <a:off x="16318864" y="571500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5732</xdr:rowOff>
    </xdr:from>
    <xdr:ext cx="405111" cy="259045"/>
    <xdr:sp macro="" textlink="">
      <xdr:nvSpPr>
        <xdr:cNvPr id="307" name="【認定こども園・幼稚園・保育所】&#10;有形固定資産減価償却率最小値テキスト"/>
        <xdr:cNvSpPr txBox="1"/>
      </xdr:nvSpPr>
      <xdr:spPr>
        <a:xfrm>
          <a:off x="164084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23</xdr:col>
      <xdr:colOff>428625</xdr:colOff>
      <xdr:row>41</xdr:row>
      <xdr:rowOff>1905</xdr:rowOff>
    </xdr:from>
    <xdr:to>
      <xdr:col>23</xdr:col>
      <xdr:colOff>606425</xdr:colOff>
      <xdr:row>41</xdr:row>
      <xdr:rowOff>1905</xdr:rowOff>
    </xdr:to>
    <xdr:cxnSp macro="">
      <xdr:nvCxnSpPr>
        <xdr:cNvPr id="308" name="直線コネクタ 307"/>
        <xdr:cNvCxnSpPr/>
      </xdr:nvCxnSpPr>
      <xdr:spPr>
        <a:xfrm>
          <a:off x="16230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09"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10" name="直線コネクタ 30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144797</xdr:rowOff>
    </xdr:from>
    <xdr:ext cx="405111" cy="259045"/>
    <xdr:sp macro="" textlink="">
      <xdr:nvSpPr>
        <xdr:cNvPr id="311" name="【認定こども園・幼稚園・保育所】&#10;有形固定資産減価償却率平均値テキスト"/>
        <xdr:cNvSpPr txBox="1"/>
      </xdr:nvSpPr>
      <xdr:spPr>
        <a:xfrm>
          <a:off x="16408400" y="631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166370</xdr:rowOff>
    </xdr:from>
    <xdr:to>
      <xdr:col>23</xdr:col>
      <xdr:colOff>568325</xdr:colOff>
      <xdr:row>37</xdr:row>
      <xdr:rowOff>96520</xdr:rowOff>
    </xdr:to>
    <xdr:sp macro="" textlink="">
      <xdr:nvSpPr>
        <xdr:cNvPr id="312" name="フローチャート : 判断 311"/>
        <xdr:cNvSpPr/>
      </xdr:nvSpPr>
      <xdr:spPr>
        <a:xfrm>
          <a:off x="162687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44450</xdr:rowOff>
    </xdr:from>
    <xdr:to>
      <xdr:col>22</xdr:col>
      <xdr:colOff>415925</xdr:colOff>
      <xdr:row>38</xdr:row>
      <xdr:rowOff>146050</xdr:rowOff>
    </xdr:to>
    <xdr:sp macro="" textlink="">
      <xdr:nvSpPr>
        <xdr:cNvPr id="313" name="フローチャート : 判断 312"/>
        <xdr:cNvSpPr/>
      </xdr:nvSpPr>
      <xdr:spPr>
        <a:xfrm>
          <a:off x="15430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118745</xdr:rowOff>
    </xdr:from>
    <xdr:to>
      <xdr:col>22</xdr:col>
      <xdr:colOff>415925</xdr:colOff>
      <xdr:row>34</xdr:row>
      <xdr:rowOff>48895</xdr:rowOff>
    </xdr:to>
    <xdr:sp macro="" textlink="">
      <xdr:nvSpPr>
        <xdr:cNvPr id="319" name="円/楕円 318"/>
        <xdr:cNvSpPr/>
      </xdr:nvSpPr>
      <xdr:spPr>
        <a:xfrm>
          <a:off x="15430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137177</xdr:rowOff>
    </xdr:from>
    <xdr:ext cx="405111" cy="259045"/>
    <xdr:sp macro="" textlink="">
      <xdr:nvSpPr>
        <xdr:cNvPr id="320" name="n_1aveValue【認定こども園・幼稚園・保育所】&#10;有形固定資産減価償却率"/>
        <xdr:cNvSpPr txBox="1"/>
      </xdr:nvSpPr>
      <xdr:spPr>
        <a:xfrm>
          <a:off x="15266043"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65422</xdr:rowOff>
    </xdr:from>
    <xdr:ext cx="405111" cy="259045"/>
    <xdr:sp macro="" textlink="">
      <xdr:nvSpPr>
        <xdr:cNvPr id="321" name="n_1mainValue【認定こども園・幼稚園・保育所】&#10;有形固定資産減価償却率"/>
        <xdr:cNvSpPr txBox="1"/>
      </xdr:nvSpPr>
      <xdr:spPr>
        <a:xfrm>
          <a:off x="15266043"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2" name="直線コネクタ 33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3" name="テキスト ボックス 33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4" name="直線コネクタ 33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5" name="テキスト ボックス 33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6" name="直線コネクタ 33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7" name="テキスト ボックス 33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8" name="直線コネクタ 33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9" name="テキスト ボックス 33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0" name="直線コネクタ 33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1" name="テキスト ボックス 34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3" name="テキスト ボックス 3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144780</xdr:rowOff>
    </xdr:from>
    <xdr:to>
      <xdr:col>32</xdr:col>
      <xdr:colOff>186689</xdr:colOff>
      <xdr:row>40</xdr:row>
      <xdr:rowOff>118110</xdr:rowOff>
    </xdr:to>
    <xdr:cxnSp macro="">
      <xdr:nvCxnSpPr>
        <xdr:cNvPr id="345" name="直線コネクタ 344"/>
        <xdr:cNvCxnSpPr/>
      </xdr:nvCxnSpPr>
      <xdr:spPr>
        <a:xfrm flipV="1">
          <a:off x="22160864" y="563118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121937</xdr:rowOff>
    </xdr:from>
    <xdr:ext cx="469744" cy="259045"/>
    <xdr:sp macro="" textlink="">
      <xdr:nvSpPr>
        <xdr:cNvPr id="346" name="【認定こども園・幼稚園・保育所】&#10;一人当たり面積最小値テキスト"/>
        <xdr:cNvSpPr txBox="1"/>
      </xdr:nvSpPr>
      <xdr:spPr>
        <a:xfrm>
          <a:off x="222504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40</xdr:row>
      <xdr:rowOff>118110</xdr:rowOff>
    </xdr:from>
    <xdr:to>
      <xdr:col>32</xdr:col>
      <xdr:colOff>276225</xdr:colOff>
      <xdr:row>40</xdr:row>
      <xdr:rowOff>118110</xdr:rowOff>
    </xdr:to>
    <xdr:cxnSp macro="">
      <xdr:nvCxnSpPr>
        <xdr:cNvPr id="347" name="直線コネクタ 346"/>
        <xdr:cNvCxnSpPr/>
      </xdr:nvCxnSpPr>
      <xdr:spPr>
        <a:xfrm>
          <a:off x="22072600" y="697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91457</xdr:rowOff>
    </xdr:from>
    <xdr:ext cx="469744" cy="259045"/>
    <xdr:sp macro="" textlink="">
      <xdr:nvSpPr>
        <xdr:cNvPr id="348" name="【認定こども園・幼稚園・保育所】&#10;一人当たり面積最大値テキスト"/>
        <xdr:cNvSpPr txBox="1"/>
      </xdr:nvSpPr>
      <xdr:spPr>
        <a:xfrm>
          <a:off x="222504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0.422</a:t>
          </a:r>
          <a:endParaRPr kumimoji="1" lang="ja-JP" altLang="en-US" sz="1000" b="1">
            <a:latin typeface="ＭＳ Ｐゴシック"/>
          </a:endParaRPr>
        </a:p>
      </xdr:txBody>
    </xdr:sp>
    <xdr:clientData/>
  </xdr:oneCellAnchor>
  <xdr:twoCellAnchor>
    <xdr:from>
      <xdr:col>32</xdr:col>
      <xdr:colOff>98425</xdr:colOff>
      <xdr:row>32</xdr:row>
      <xdr:rowOff>144780</xdr:rowOff>
    </xdr:from>
    <xdr:to>
      <xdr:col>32</xdr:col>
      <xdr:colOff>276225</xdr:colOff>
      <xdr:row>32</xdr:row>
      <xdr:rowOff>144780</xdr:rowOff>
    </xdr:to>
    <xdr:cxnSp macro="">
      <xdr:nvCxnSpPr>
        <xdr:cNvPr id="349" name="直線コネクタ 348"/>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22877</xdr:rowOff>
    </xdr:from>
    <xdr:ext cx="469744" cy="259045"/>
    <xdr:sp macro="" textlink="">
      <xdr:nvSpPr>
        <xdr:cNvPr id="350" name="【認定こども園・幼稚園・保育所】&#10;一人当たり面積平均値テキスト"/>
        <xdr:cNvSpPr txBox="1"/>
      </xdr:nvSpPr>
      <xdr:spPr>
        <a:xfrm>
          <a:off x="22250400" y="619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0.255</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44450</xdr:rowOff>
    </xdr:from>
    <xdr:to>
      <xdr:col>32</xdr:col>
      <xdr:colOff>238125</xdr:colOff>
      <xdr:row>36</xdr:row>
      <xdr:rowOff>146050</xdr:rowOff>
    </xdr:to>
    <xdr:sp macro="" textlink="">
      <xdr:nvSpPr>
        <xdr:cNvPr id="351" name="フローチャート : 判断 350"/>
        <xdr:cNvSpPr/>
      </xdr:nvSpPr>
      <xdr:spPr>
        <a:xfrm>
          <a:off x="22110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352" name="フローチャート : 判断 351"/>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21590</xdr:rowOff>
    </xdr:from>
    <xdr:to>
      <xdr:col>31</xdr:col>
      <xdr:colOff>85725</xdr:colOff>
      <xdr:row>41</xdr:row>
      <xdr:rowOff>123190</xdr:rowOff>
    </xdr:to>
    <xdr:sp macro="" textlink="">
      <xdr:nvSpPr>
        <xdr:cNvPr id="358" name="円/楕円 357"/>
        <xdr:cNvSpPr/>
      </xdr:nvSpPr>
      <xdr:spPr>
        <a:xfrm>
          <a:off x="21272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101617</xdr:rowOff>
    </xdr:from>
    <xdr:ext cx="469744" cy="259045"/>
    <xdr:sp macro="" textlink="">
      <xdr:nvSpPr>
        <xdr:cNvPr id="359" name="n_1aveValue【認定こども園・幼稚園・保育所】&#10;一人当たり面積"/>
        <xdr:cNvSpPr txBox="1"/>
      </xdr:nvSpPr>
      <xdr:spPr>
        <a:xfrm>
          <a:off x="21075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114317</xdr:rowOff>
    </xdr:from>
    <xdr:ext cx="469744" cy="259045"/>
    <xdr:sp macro="" textlink="">
      <xdr:nvSpPr>
        <xdr:cNvPr id="360" name="n_1mainValue【認定こども園・幼稚園・保育所】&#10;一人当たり面積"/>
        <xdr:cNvSpPr txBox="1"/>
      </xdr:nvSpPr>
      <xdr:spPr>
        <a:xfrm>
          <a:off x="21075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1" name="テキスト ボックス 3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2" name="直線コネクタ 37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3" name="テキスト ボックス 37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4" name="直線コネクタ 37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5" name="テキスト ボックス 37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6" name="直線コネクタ 37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7" name="テキスト ボックス 37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8" name="直線コネクタ 37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9" name="テキスト ボックス 37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0" name="直線コネクタ 37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1" name="テキスト ボックス 38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2" name="直線コネクタ 38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3" name="テキスト ボックス 38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4" name="直線コネクタ 3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5" name="テキスト ボックス 38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89807</xdr:rowOff>
    </xdr:from>
    <xdr:to>
      <xdr:col>23</xdr:col>
      <xdr:colOff>516889</xdr:colOff>
      <xdr:row>64</xdr:row>
      <xdr:rowOff>0</xdr:rowOff>
    </xdr:to>
    <xdr:cxnSp macro="">
      <xdr:nvCxnSpPr>
        <xdr:cNvPr id="387" name="直線コネクタ 386"/>
        <xdr:cNvCxnSpPr/>
      </xdr:nvCxnSpPr>
      <xdr:spPr>
        <a:xfrm flipV="1">
          <a:off x="16318864" y="95195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388" name="【学校施設】&#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389" name="直線コネクタ 388"/>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36484</xdr:rowOff>
    </xdr:from>
    <xdr:ext cx="405111" cy="259045"/>
    <xdr:sp macro="" textlink="">
      <xdr:nvSpPr>
        <xdr:cNvPr id="390" name="【学校施設】&#10;有形固定資産減価償却率最大値テキスト"/>
        <xdr:cNvSpPr txBox="1"/>
      </xdr:nvSpPr>
      <xdr:spPr>
        <a:xfrm>
          <a:off x="164084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23</xdr:col>
      <xdr:colOff>428625</xdr:colOff>
      <xdr:row>55</xdr:row>
      <xdr:rowOff>89807</xdr:rowOff>
    </xdr:from>
    <xdr:to>
      <xdr:col>23</xdr:col>
      <xdr:colOff>606425</xdr:colOff>
      <xdr:row>55</xdr:row>
      <xdr:rowOff>89807</xdr:rowOff>
    </xdr:to>
    <xdr:cxnSp macro="">
      <xdr:nvCxnSpPr>
        <xdr:cNvPr id="391" name="直線コネクタ 390"/>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50092</xdr:rowOff>
    </xdr:from>
    <xdr:ext cx="405111" cy="259045"/>
    <xdr:sp macro="" textlink="">
      <xdr:nvSpPr>
        <xdr:cNvPr id="392" name="【学校施設】&#10;有形固定資産減価償却率平均値テキスト"/>
        <xdr:cNvSpPr txBox="1"/>
      </xdr:nvSpPr>
      <xdr:spPr>
        <a:xfrm>
          <a:off x="16408400" y="10165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71665</xdr:rowOff>
    </xdr:from>
    <xdr:to>
      <xdr:col>23</xdr:col>
      <xdr:colOff>568325</xdr:colOff>
      <xdr:row>60</xdr:row>
      <xdr:rowOff>1815</xdr:rowOff>
    </xdr:to>
    <xdr:sp macro="" textlink="">
      <xdr:nvSpPr>
        <xdr:cNvPr id="393" name="フローチャート : 判断 392"/>
        <xdr:cNvSpPr/>
      </xdr:nvSpPr>
      <xdr:spPr>
        <a:xfrm>
          <a:off x="16268700" y="1018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104322</xdr:rowOff>
    </xdr:from>
    <xdr:to>
      <xdr:col>22</xdr:col>
      <xdr:colOff>415925</xdr:colOff>
      <xdr:row>60</xdr:row>
      <xdr:rowOff>34472</xdr:rowOff>
    </xdr:to>
    <xdr:sp macro="" textlink="">
      <xdr:nvSpPr>
        <xdr:cNvPr id="394" name="フローチャート : 判断 393"/>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5" name="テキスト ボックス 3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6" name="テキスト ボックス 3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7" name="テキスト ボックス 3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8" name="テキスト ボックス 3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9" name="テキスト ボックス 3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66766</xdr:rowOff>
    </xdr:from>
    <xdr:to>
      <xdr:col>22</xdr:col>
      <xdr:colOff>415925</xdr:colOff>
      <xdr:row>60</xdr:row>
      <xdr:rowOff>168366</xdr:rowOff>
    </xdr:to>
    <xdr:sp macro="" textlink="">
      <xdr:nvSpPr>
        <xdr:cNvPr id="400" name="円/楕円 399"/>
        <xdr:cNvSpPr/>
      </xdr:nvSpPr>
      <xdr:spPr>
        <a:xfrm>
          <a:off x="15430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50999</xdr:rowOff>
    </xdr:from>
    <xdr:ext cx="405111" cy="259045"/>
    <xdr:sp macro="" textlink="">
      <xdr:nvSpPr>
        <xdr:cNvPr id="401" name="n_1aveValue【学校施設】&#10;有形固定資産減価償却率"/>
        <xdr:cNvSpPr txBox="1"/>
      </xdr:nvSpPr>
      <xdr:spPr>
        <a:xfrm>
          <a:off x="15266043"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159493</xdr:rowOff>
    </xdr:from>
    <xdr:ext cx="405111" cy="259045"/>
    <xdr:sp macro="" textlink="">
      <xdr:nvSpPr>
        <xdr:cNvPr id="402" name="n_1mainValue【学校施設】&#10;有形固定資産減価償却率"/>
        <xdr:cNvSpPr txBox="1"/>
      </xdr:nvSpPr>
      <xdr:spPr>
        <a:xfrm>
          <a:off x="15266043"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3" name="正方形/長方形 4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4" name="正方形/長方形 4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5" name="正方形/長方形 4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6" name="正方形/長方形 4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7" name="正方形/長方形 4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8" name="正方形/長方形 4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9" name="正方形/長方形 4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0" name="正方形/長方形 4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1" name="テキスト ボックス 4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2" name="直線コネクタ 4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3" name="テキスト ボックス 41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4" name="直線コネクタ 41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5" name="テキスト ボックス 41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6" name="直線コネクタ 41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7" name="テキスト ボックス 41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8" name="直線コネクタ 41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9" name="テキスト ボックス 41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0" name="直線コネクタ 41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1" name="テキスト ボックス 42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2" name="直線コネクタ 42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3" name="テキスト ボックス 42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4" name="直線コネクタ 42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5" name="テキスト ボックス 42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6" name="直線コネクタ 4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7" name="テキスト ボックス 4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35378</xdr:rowOff>
    </xdr:from>
    <xdr:to>
      <xdr:col>32</xdr:col>
      <xdr:colOff>186689</xdr:colOff>
      <xdr:row>64</xdr:row>
      <xdr:rowOff>91440</xdr:rowOff>
    </xdr:to>
    <xdr:cxnSp macro="">
      <xdr:nvCxnSpPr>
        <xdr:cNvPr id="429" name="直線コネクタ 428"/>
        <xdr:cNvCxnSpPr/>
      </xdr:nvCxnSpPr>
      <xdr:spPr>
        <a:xfrm flipV="1">
          <a:off x="22160864" y="9465128"/>
          <a:ext cx="0" cy="159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95267</xdr:rowOff>
    </xdr:from>
    <xdr:ext cx="469744" cy="259045"/>
    <xdr:sp macro="" textlink="">
      <xdr:nvSpPr>
        <xdr:cNvPr id="430" name="【学校施設】&#10;一人当たり面積最小値テキスト"/>
        <xdr:cNvSpPr txBox="1"/>
      </xdr:nvSpPr>
      <xdr:spPr>
        <a:xfrm>
          <a:off x="222504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a:t>
          </a:r>
          <a:endParaRPr kumimoji="1" lang="ja-JP" altLang="en-US" sz="1000" b="1">
            <a:latin typeface="ＭＳ Ｐゴシック"/>
          </a:endParaRPr>
        </a:p>
      </xdr:txBody>
    </xdr:sp>
    <xdr:clientData/>
  </xdr:oneCellAnchor>
  <xdr:twoCellAnchor>
    <xdr:from>
      <xdr:col>32</xdr:col>
      <xdr:colOff>98425</xdr:colOff>
      <xdr:row>64</xdr:row>
      <xdr:rowOff>91440</xdr:rowOff>
    </xdr:from>
    <xdr:to>
      <xdr:col>32</xdr:col>
      <xdr:colOff>276225</xdr:colOff>
      <xdr:row>64</xdr:row>
      <xdr:rowOff>91440</xdr:rowOff>
    </xdr:to>
    <xdr:cxnSp macro="">
      <xdr:nvCxnSpPr>
        <xdr:cNvPr id="431" name="直線コネクタ 430"/>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153505</xdr:rowOff>
    </xdr:from>
    <xdr:ext cx="469744" cy="259045"/>
    <xdr:sp macro="" textlink="">
      <xdr:nvSpPr>
        <xdr:cNvPr id="432" name="【学校施設】&#10;一人当たり面積最大値テキスト"/>
        <xdr:cNvSpPr txBox="1"/>
      </xdr:nvSpPr>
      <xdr:spPr>
        <a:xfrm>
          <a:off x="222504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3.005</a:t>
          </a:r>
          <a:endParaRPr kumimoji="1" lang="ja-JP" altLang="en-US" sz="1000" b="1">
            <a:latin typeface="ＭＳ Ｐゴシック"/>
          </a:endParaRPr>
        </a:p>
      </xdr:txBody>
    </xdr:sp>
    <xdr:clientData/>
  </xdr:oneCellAnchor>
  <xdr:twoCellAnchor>
    <xdr:from>
      <xdr:col>32</xdr:col>
      <xdr:colOff>98425</xdr:colOff>
      <xdr:row>55</xdr:row>
      <xdr:rowOff>35378</xdr:rowOff>
    </xdr:from>
    <xdr:to>
      <xdr:col>32</xdr:col>
      <xdr:colOff>276225</xdr:colOff>
      <xdr:row>55</xdr:row>
      <xdr:rowOff>35378</xdr:rowOff>
    </xdr:to>
    <xdr:cxnSp macro="">
      <xdr:nvCxnSpPr>
        <xdr:cNvPr id="433" name="直線コネクタ 432"/>
        <xdr:cNvCxnSpPr/>
      </xdr:nvCxnSpPr>
      <xdr:spPr>
        <a:xfrm>
          <a:off x="22072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125747</xdr:rowOff>
    </xdr:from>
    <xdr:ext cx="469744" cy="259045"/>
    <xdr:sp macro="" textlink="">
      <xdr:nvSpPr>
        <xdr:cNvPr id="434" name="【学校施設】&#10;一人当たり面積平均値テキスト"/>
        <xdr:cNvSpPr txBox="1"/>
      </xdr:nvSpPr>
      <xdr:spPr>
        <a:xfrm>
          <a:off x="22250400" y="1041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147320</xdr:rowOff>
    </xdr:from>
    <xdr:to>
      <xdr:col>32</xdr:col>
      <xdr:colOff>238125</xdr:colOff>
      <xdr:row>61</xdr:row>
      <xdr:rowOff>77470</xdr:rowOff>
    </xdr:to>
    <xdr:sp macro="" textlink="">
      <xdr:nvSpPr>
        <xdr:cNvPr id="435" name="フローチャート : 判断 434"/>
        <xdr:cNvSpPr/>
      </xdr:nvSpPr>
      <xdr:spPr>
        <a:xfrm>
          <a:off x="22110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23767</xdr:rowOff>
    </xdr:from>
    <xdr:to>
      <xdr:col>31</xdr:col>
      <xdr:colOff>85725</xdr:colOff>
      <xdr:row>61</xdr:row>
      <xdr:rowOff>125367</xdr:rowOff>
    </xdr:to>
    <xdr:sp macro="" textlink="">
      <xdr:nvSpPr>
        <xdr:cNvPr id="436" name="フローチャート : 判断 435"/>
        <xdr:cNvSpPr/>
      </xdr:nvSpPr>
      <xdr:spPr>
        <a:xfrm>
          <a:off x="212725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7" name="テキスト ボックス 4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8" name="テキスト ボックス 4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9" name="テキスト ボックス 4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0" name="テキスト ボックス 4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1" name="テキスト ボックス 4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86360</xdr:rowOff>
    </xdr:from>
    <xdr:to>
      <xdr:col>31</xdr:col>
      <xdr:colOff>85725</xdr:colOff>
      <xdr:row>63</xdr:row>
      <xdr:rowOff>16510</xdr:rowOff>
    </xdr:to>
    <xdr:sp macro="" textlink="">
      <xdr:nvSpPr>
        <xdr:cNvPr id="442" name="円/楕円 441"/>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141894</xdr:rowOff>
    </xdr:from>
    <xdr:ext cx="469744" cy="259045"/>
    <xdr:sp macro="" textlink="">
      <xdr:nvSpPr>
        <xdr:cNvPr id="443" name="n_1aveValue【学校施設】&#10;一人当たり面積"/>
        <xdr:cNvSpPr txBox="1"/>
      </xdr:nvSpPr>
      <xdr:spPr>
        <a:xfrm>
          <a:off x="21075727" y="1025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7637</xdr:rowOff>
    </xdr:from>
    <xdr:ext cx="469744" cy="259045"/>
    <xdr:sp macro="" textlink="">
      <xdr:nvSpPr>
        <xdr:cNvPr id="444" name="n_1mainValue【学校施設】&#10;一人当たり面積"/>
        <xdr:cNvSpPr txBox="1"/>
      </xdr:nvSpPr>
      <xdr:spPr>
        <a:xfrm>
          <a:off x="21075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5" name="正方形/長方形 4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6" name="正方形/長方形 4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7" name="正方形/長方形 4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8" name="正方形/長方形 4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9" name="正方形/長方形 4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0" name="正方形/長方形 4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1" name="正方形/長方形 4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2" name="正方形/長方形 45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3" name="正方形/長方形 4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4" name="正方形/長方形 4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5" name="正方形/長方形 4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6" name="正方形/長方形 4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7" name="正方形/長方形 4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8" name="正方形/長方形 4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9" name="正方形/長方形 4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0" name="正方形/長方形 45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1" name="正方形/長方形 4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2" name="正方形/長方形 4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3" name="正方形/長方形 4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4" name="正方形/長方形 4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5" name="正方形/長方形 4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6" name="正方形/長方形 4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7" name="正方形/長方形 4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8" name="正方形/長方形 4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9" name="テキスト ボックス 4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0" name="直線コネクタ 4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1" name="テキスト ボックス 47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72" name="直線コネクタ 47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73" name="テキスト ボックス 47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74" name="直線コネクタ 47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75" name="テキスト ボックス 47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76" name="直線コネクタ 47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77" name="テキスト ボックス 47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78" name="直線コネクタ 47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79" name="テキスト ボックス 47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0" name="直線コネクタ 4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1" name="テキスト ボックス 48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107</xdr:row>
      <xdr:rowOff>147065</xdr:rowOff>
    </xdr:to>
    <xdr:cxnSp macro="">
      <xdr:nvCxnSpPr>
        <xdr:cNvPr id="483" name="直線コネクタ 482"/>
        <xdr:cNvCxnSpPr/>
      </xdr:nvCxnSpPr>
      <xdr:spPr>
        <a:xfrm flipV="1">
          <a:off x="16318864" y="17221200"/>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150892</xdr:rowOff>
    </xdr:from>
    <xdr:ext cx="405111" cy="259045"/>
    <xdr:sp macro="" textlink="">
      <xdr:nvSpPr>
        <xdr:cNvPr id="484" name="【公民館】&#10;有形固定資産減価償却率最小値テキスト"/>
        <xdr:cNvSpPr txBox="1"/>
      </xdr:nvSpPr>
      <xdr:spPr>
        <a:xfrm>
          <a:off x="16408400" y="184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107</xdr:row>
      <xdr:rowOff>147065</xdr:rowOff>
    </xdr:from>
    <xdr:to>
      <xdr:col>23</xdr:col>
      <xdr:colOff>606425</xdr:colOff>
      <xdr:row>107</xdr:row>
      <xdr:rowOff>147065</xdr:rowOff>
    </xdr:to>
    <xdr:cxnSp macro="">
      <xdr:nvCxnSpPr>
        <xdr:cNvPr id="485" name="直線コネクタ 484"/>
        <xdr:cNvCxnSpPr/>
      </xdr:nvCxnSpPr>
      <xdr:spPr>
        <a:xfrm>
          <a:off x="16230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486" name="【公民館】&#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87" name="直線コネクタ 48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58690</xdr:rowOff>
    </xdr:from>
    <xdr:ext cx="405111" cy="259045"/>
    <xdr:sp macro="" textlink="">
      <xdr:nvSpPr>
        <xdr:cNvPr id="488" name="【公民館】&#10;有形固定資産減価償却率平均値テキスト"/>
        <xdr:cNvSpPr txBox="1"/>
      </xdr:nvSpPr>
      <xdr:spPr>
        <a:xfrm>
          <a:off x="16408400" y="18060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80263</xdr:rowOff>
    </xdr:from>
    <xdr:to>
      <xdr:col>23</xdr:col>
      <xdr:colOff>568325</xdr:colOff>
      <xdr:row>106</xdr:row>
      <xdr:rowOff>10413</xdr:rowOff>
    </xdr:to>
    <xdr:sp macro="" textlink="">
      <xdr:nvSpPr>
        <xdr:cNvPr id="489" name="フローチャート : 判断 488"/>
        <xdr:cNvSpPr/>
      </xdr:nvSpPr>
      <xdr:spPr>
        <a:xfrm>
          <a:off x="16268700" y="180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20828</xdr:rowOff>
    </xdr:from>
    <xdr:to>
      <xdr:col>22</xdr:col>
      <xdr:colOff>415925</xdr:colOff>
      <xdr:row>105</xdr:row>
      <xdr:rowOff>122428</xdr:rowOff>
    </xdr:to>
    <xdr:sp macro="" textlink="">
      <xdr:nvSpPr>
        <xdr:cNvPr id="490" name="フローチャート : 判断 489"/>
        <xdr:cNvSpPr/>
      </xdr:nvSpPr>
      <xdr:spPr>
        <a:xfrm>
          <a:off x="15430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1" name="テキスト ボックス 4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2" name="テキスト ボックス 4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3" name="テキスト ボックス 4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4" name="テキスト ボックス 4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5" name="テキスト ボックス 4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66548</xdr:rowOff>
    </xdr:from>
    <xdr:to>
      <xdr:col>22</xdr:col>
      <xdr:colOff>415925</xdr:colOff>
      <xdr:row>104</xdr:row>
      <xdr:rowOff>168148</xdr:rowOff>
    </xdr:to>
    <xdr:sp macro="" textlink="">
      <xdr:nvSpPr>
        <xdr:cNvPr id="496" name="円/楕円 495"/>
        <xdr:cNvSpPr/>
      </xdr:nvSpPr>
      <xdr:spPr>
        <a:xfrm>
          <a:off x="15430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113555</xdr:rowOff>
    </xdr:from>
    <xdr:ext cx="405111" cy="259045"/>
    <xdr:sp macro="" textlink="">
      <xdr:nvSpPr>
        <xdr:cNvPr id="497" name="n_1aveValue【公民館】&#10;有形固定資産減価償却率"/>
        <xdr:cNvSpPr txBox="1"/>
      </xdr:nvSpPr>
      <xdr:spPr>
        <a:xfrm>
          <a:off x="15266043" y="181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13225</xdr:rowOff>
    </xdr:from>
    <xdr:ext cx="405111" cy="259045"/>
    <xdr:sp macro="" textlink="">
      <xdr:nvSpPr>
        <xdr:cNvPr id="498" name="n_1mainValue【公民館】&#10;有形固定資産減価償却率"/>
        <xdr:cNvSpPr txBox="1"/>
      </xdr:nvSpPr>
      <xdr:spPr>
        <a:xfrm>
          <a:off x="15266043" y="1767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9" name="正方形/長方形 4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0" name="正方形/長方形 4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1" name="正方形/長方形 5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2" name="正方形/長方形 5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3" name="正方形/長方形 5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4" name="正方形/長方形 5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5" name="正方形/長方形 5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6" name="正方形/長方形 5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7" name="テキスト ボックス 5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8" name="直線コネクタ 5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09" name="直線コネクタ 5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10" name="テキスト ボックス 5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1" name="直線コネクタ 5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2" name="テキスト ボックス 5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3" name="直線コネクタ 5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4" name="テキスト ボックス 5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5" name="直線コネクタ 5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6" name="テキスト ボックス 5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7" name="直線コネクタ 5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8" name="テキスト ボックス 5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19" name="直線コネクタ 5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20" name="テキスト ボックス 5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1" name="直線コネクタ 5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2" name="テキスト ボックス 5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63137</xdr:rowOff>
    </xdr:from>
    <xdr:to>
      <xdr:col>32</xdr:col>
      <xdr:colOff>186689</xdr:colOff>
      <xdr:row>109</xdr:row>
      <xdr:rowOff>12519</xdr:rowOff>
    </xdr:to>
    <xdr:cxnSp macro="">
      <xdr:nvCxnSpPr>
        <xdr:cNvPr id="524" name="直線コネクタ 523"/>
        <xdr:cNvCxnSpPr/>
      </xdr:nvCxnSpPr>
      <xdr:spPr>
        <a:xfrm flipV="1">
          <a:off x="22160864" y="17208137"/>
          <a:ext cx="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16346</xdr:rowOff>
    </xdr:from>
    <xdr:ext cx="469744" cy="259045"/>
    <xdr:sp macro="" textlink="">
      <xdr:nvSpPr>
        <xdr:cNvPr id="525" name="【公民館】&#10;一人当たり面積最小値テキスト"/>
        <xdr:cNvSpPr txBox="1"/>
      </xdr:nvSpPr>
      <xdr:spPr>
        <a:xfrm>
          <a:off x="22250400"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109</xdr:row>
      <xdr:rowOff>12519</xdr:rowOff>
    </xdr:from>
    <xdr:to>
      <xdr:col>32</xdr:col>
      <xdr:colOff>276225</xdr:colOff>
      <xdr:row>109</xdr:row>
      <xdr:rowOff>12519</xdr:rowOff>
    </xdr:to>
    <xdr:cxnSp macro="">
      <xdr:nvCxnSpPr>
        <xdr:cNvPr id="526" name="直線コネクタ 525"/>
        <xdr:cNvCxnSpPr/>
      </xdr:nvCxnSpPr>
      <xdr:spPr>
        <a:xfrm>
          <a:off x="22072600" y="1870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9814</xdr:rowOff>
    </xdr:from>
    <xdr:ext cx="469744" cy="259045"/>
    <xdr:sp macro="" textlink="">
      <xdr:nvSpPr>
        <xdr:cNvPr id="527" name="【公民館】&#10;一人当たり面積最大値テキスト"/>
        <xdr:cNvSpPr txBox="1"/>
      </xdr:nvSpPr>
      <xdr:spPr>
        <a:xfrm>
          <a:off x="222504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0.928</a:t>
          </a:r>
          <a:endParaRPr kumimoji="1" lang="ja-JP" altLang="en-US" sz="1000" b="1">
            <a:latin typeface="ＭＳ Ｐゴシック"/>
          </a:endParaRPr>
        </a:p>
      </xdr:txBody>
    </xdr:sp>
    <xdr:clientData/>
  </xdr:oneCellAnchor>
  <xdr:twoCellAnchor>
    <xdr:from>
      <xdr:col>32</xdr:col>
      <xdr:colOff>98425</xdr:colOff>
      <xdr:row>100</xdr:row>
      <xdr:rowOff>63137</xdr:rowOff>
    </xdr:from>
    <xdr:to>
      <xdr:col>32</xdr:col>
      <xdr:colOff>276225</xdr:colOff>
      <xdr:row>100</xdr:row>
      <xdr:rowOff>63137</xdr:rowOff>
    </xdr:to>
    <xdr:cxnSp macro="">
      <xdr:nvCxnSpPr>
        <xdr:cNvPr id="528" name="直線コネクタ 527"/>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8726</xdr:rowOff>
    </xdr:from>
    <xdr:ext cx="469744" cy="259045"/>
    <xdr:sp macro="" textlink="">
      <xdr:nvSpPr>
        <xdr:cNvPr id="529" name="【公民館】&#10;一人当たり面積平均値テキスト"/>
        <xdr:cNvSpPr txBox="1"/>
      </xdr:nvSpPr>
      <xdr:spPr>
        <a:xfrm>
          <a:off x="22250400" y="1801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0.392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30299</xdr:rowOff>
    </xdr:from>
    <xdr:to>
      <xdr:col>32</xdr:col>
      <xdr:colOff>238125</xdr:colOff>
      <xdr:row>105</xdr:row>
      <xdr:rowOff>131899</xdr:rowOff>
    </xdr:to>
    <xdr:sp macro="" textlink="">
      <xdr:nvSpPr>
        <xdr:cNvPr id="530" name="フローチャート : 判断 529"/>
        <xdr:cNvSpPr/>
      </xdr:nvSpPr>
      <xdr:spPr>
        <a:xfrm>
          <a:off x="221107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54792</xdr:rowOff>
    </xdr:from>
    <xdr:to>
      <xdr:col>31</xdr:col>
      <xdr:colOff>85725</xdr:colOff>
      <xdr:row>106</xdr:row>
      <xdr:rowOff>156392</xdr:rowOff>
    </xdr:to>
    <xdr:sp macro="" textlink="">
      <xdr:nvSpPr>
        <xdr:cNvPr id="531" name="フローチャート : 判断 530"/>
        <xdr:cNvSpPr/>
      </xdr:nvSpPr>
      <xdr:spPr>
        <a:xfrm>
          <a:off x="21272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2" name="テキスト ボックス 5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3" name="テキスト ボックス 5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4" name="テキスト ボックス 5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5" name="テキスト ボックス 5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6" name="テキスト ボックス 5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23768</xdr:rowOff>
    </xdr:from>
    <xdr:to>
      <xdr:col>31</xdr:col>
      <xdr:colOff>85725</xdr:colOff>
      <xdr:row>106</xdr:row>
      <xdr:rowOff>125368</xdr:rowOff>
    </xdr:to>
    <xdr:sp macro="" textlink="">
      <xdr:nvSpPr>
        <xdr:cNvPr id="537" name="円/楕円 536"/>
        <xdr:cNvSpPr/>
      </xdr:nvSpPr>
      <xdr:spPr>
        <a:xfrm>
          <a:off x="21272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147519</xdr:rowOff>
    </xdr:from>
    <xdr:ext cx="469744" cy="259045"/>
    <xdr:sp macro="" textlink="">
      <xdr:nvSpPr>
        <xdr:cNvPr id="538" name="n_1aveValue【公民館】&#10;一人当たり面積"/>
        <xdr:cNvSpPr txBox="1"/>
      </xdr:nvSpPr>
      <xdr:spPr>
        <a:xfrm>
          <a:off x="210757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0.272</a:t>
          </a:r>
          <a:endParaRPr kumimoji="1" lang="ja-JP" altLang="en-US" sz="1000" b="1">
            <a:solidFill>
              <a:srgbClr val="000080"/>
            </a:solidFill>
            <a:latin typeface="ＭＳ Ｐゴシック"/>
          </a:endParaRPr>
        </a:p>
      </xdr:txBody>
    </xdr:sp>
    <xdr:clientData/>
  </xdr:oneCellAnchor>
  <xdr:oneCellAnchor>
    <xdr:from>
      <xdr:col>30</xdr:col>
      <xdr:colOff>473152</xdr:colOff>
      <xdr:row>104</xdr:row>
      <xdr:rowOff>141895</xdr:rowOff>
    </xdr:from>
    <xdr:ext cx="469744" cy="259045"/>
    <xdr:sp macro="" textlink="">
      <xdr:nvSpPr>
        <xdr:cNvPr id="539" name="n_1mainValue【公民館】&#10;一人当たり面積"/>
        <xdr:cNvSpPr txBox="1"/>
      </xdr:nvSpPr>
      <xdr:spPr>
        <a:xfrm>
          <a:off x="21075727" y="1797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0" name="正方形/長方形 5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1" name="正方形/長方形 5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2" name="テキスト ボックス 5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多くの施設において、有形固定資産減価償却率が県平均を上回っている。また、認定こども園・幼稚園・保育所、橋梁・トンネル、公営住宅において類似団体内平均値と比べ、償却率が高くなっている。これは例えば認定こども園・幼稚園・保育所については耐用年数を経過し、公営住宅の多くが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ていることに代表されるように、過去に建設された施設の老朽化が進んでいることが要因である。また、道路の一人当たり延長が県平均、類似団体に比して高いことは、本町の面積の広さに起因する。今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年度に策定された公共施設等マネジメント計画に基づき、個別施設計画を策定し、後年度の財政負担に対応すべく公共施設整備基金の活用を図っていく。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熊本県美里町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10,586
10,538
144.00
9,082,775
8,596,603
140,204
4,238,957
6,691,411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71" name="テキスト ボックス 7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47353</xdr:rowOff>
    </xdr:from>
    <xdr:to>
      <xdr:col>6</xdr:col>
      <xdr:colOff>510540</xdr:colOff>
      <xdr:row>63</xdr:row>
      <xdr:rowOff>86541</xdr:rowOff>
    </xdr:to>
    <xdr:cxnSp macro="">
      <xdr:nvCxnSpPr>
        <xdr:cNvPr id="75" name="直線コネクタ 74"/>
        <xdr:cNvCxnSpPr/>
      </xdr:nvCxnSpPr>
      <xdr:spPr>
        <a:xfrm flipV="1">
          <a:off x="4634865" y="9477103"/>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90368</xdr:rowOff>
    </xdr:from>
    <xdr:ext cx="405111" cy="259045"/>
    <xdr:sp macro="" textlink="">
      <xdr:nvSpPr>
        <xdr:cNvPr id="76" name="【体育館・プール】&#10;有形固定資産減価償却率最小値テキスト"/>
        <xdr:cNvSpPr txBox="1"/>
      </xdr:nvSpPr>
      <xdr:spPr>
        <a:xfrm>
          <a:off x="47244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63</xdr:row>
      <xdr:rowOff>86541</xdr:rowOff>
    </xdr:from>
    <xdr:to>
      <xdr:col>6</xdr:col>
      <xdr:colOff>600075</xdr:colOff>
      <xdr:row>63</xdr:row>
      <xdr:rowOff>86541</xdr:rowOff>
    </xdr:to>
    <xdr:cxnSp macro="">
      <xdr:nvCxnSpPr>
        <xdr:cNvPr id="77" name="直線コネクタ 76"/>
        <xdr:cNvCxnSpPr/>
      </xdr:nvCxnSpPr>
      <xdr:spPr>
        <a:xfrm>
          <a:off x="4546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165480</xdr:rowOff>
    </xdr:from>
    <xdr:ext cx="405111" cy="259045"/>
    <xdr:sp macro="" textlink="">
      <xdr:nvSpPr>
        <xdr:cNvPr id="78" name="【体育館・プール】&#10;有形固定資産減価償却率最大値テキスト"/>
        <xdr:cNvSpPr txBox="1"/>
      </xdr:nvSpPr>
      <xdr:spPr>
        <a:xfrm>
          <a:off x="4724400" y="925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6</xdr:col>
      <xdr:colOff>422275</xdr:colOff>
      <xdr:row>55</xdr:row>
      <xdr:rowOff>47353</xdr:rowOff>
    </xdr:from>
    <xdr:to>
      <xdr:col>6</xdr:col>
      <xdr:colOff>600075</xdr:colOff>
      <xdr:row>55</xdr:row>
      <xdr:rowOff>47353</xdr:rowOff>
    </xdr:to>
    <xdr:cxnSp macro="">
      <xdr:nvCxnSpPr>
        <xdr:cNvPr id="79" name="直線コネクタ 78"/>
        <xdr:cNvCxnSpPr/>
      </xdr:nvCxnSpPr>
      <xdr:spPr>
        <a:xfrm>
          <a:off x="4546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2739</xdr:rowOff>
    </xdr:from>
    <xdr:ext cx="405111" cy="259045"/>
    <xdr:sp macro="" textlink="">
      <xdr:nvSpPr>
        <xdr:cNvPr id="80" name="【体育館・プール】&#10;有形固定資産減価償却率平均値テキスト"/>
        <xdr:cNvSpPr txBox="1"/>
      </xdr:nvSpPr>
      <xdr:spPr>
        <a:xfrm>
          <a:off x="4724400" y="1028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24312</xdr:rowOff>
    </xdr:from>
    <xdr:to>
      <xdr:col>6</xdr:col>
      <xdr:colOff>561975</xdr:colOff>
      <xdr:row>60</xdr:row>
      <xdr:rowOff>125912</xdr:rowOff>
    </xdr:to>
    <xdr:sp macro="" textlink="">
      <xdr:nvSpPr>
        <xdr:cNvPr id="81" name="フローチャート : 判断 80"/>
        <xdr:cNvSpPr/>
      </xdr:nvSpPr>
      <xdr:spPr>
        <a:xfrm>
          <a:off x="45847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127181</xdr:rowOff>
    </xdr:from>
    <xdr:to>
      <xdr:col>5</xdr:col>
      <xdr:colOff>409575</xdr:colOff>
      <xdr:row>62</xdr:row>
      <xdr:rowOff>57331</xdr:rowOff>
    </xdr:to>
    <xdr:sp macro="" textlink="">
      <xdr:nvSpPr>
        <xdr:cNvPr id="82" name="フローチャート : 判断 81"/>
        <xdr:cNvSpPr/>
      </xdr:nvSpPr>
      <xdr:spPr>
        <a:xfrm>
          <a:off x="3746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73858</xdr:rowOff>
    </xdr:from>
    <xdr:ext cx="405111" cy="259045"/>
    <xdr:sp macro="" textlink="">
      <xdr:nvSpPr>
        <xdr:cNvPr id="83" name="n_1aveValue【体育館・プール】&#10;有形固定資産減価償却率"/>
        <xdr:cNvSpPr txBox="1"/>
      </xdr:nvSpPr>
      <xdr:spPr>
        <a:xfrm>
          <a:off x="3582043" y="1036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140244</xdr:rowOff>
    </xdr:from>
    <xdr:to>
      <xdr:col>5</xdr:col>
      <xdr:colOff>409575</xdr:colOff>
      <xdr:row>64</xdr:row>
      <xdr:rowOff>70394</xdr:rowOff>
    </xdr:to>
    <xdr:sp macro="" textlink="">
      <xdr:nvSpPr>
        <xdr:cNvPr id="89" name="円/楕円 88"/>
        <xdr:cNvSpPr/>
      </xdr:nvSpPr>
      <xdr:spPr>
        <a:xfrm>
          <a:off x="3746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64</xdr:row>
      <xdr:rowOff>61521</xdr:rowOff>
    </xdr:from>
    <xdr:ext cx="405111" cy="259045"/>
    <xdr:sp macro="" textlink="">
      <xdr:nvSpPr>
        <xdr:cNvPr id="90" name="n_1mainValue【体育館・プール】&#10;有形固定資産減価償却率"/>
        <xdr:cNvSpPr txBox="1"/>
      </xdr:nvSpPr>
      <xdr:spPr>
        <a:xfrm>
          <a:off x="3582043" y="1103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167640</xdr:rowOff>
    </xdr:from>
    <xdr:to>
      <xdr:col>15</xdr:col>
      <xdr:colOff>180340</xdr:colOff>
      <xdr:row>63</xdr:row>
      <xdr:rowOff>70485</xdr:rowOff>
    </xdr:to>
    <xdr:cxnSp macro="">
      <xdr:nvCxnSpPr>
        <xdr:cNvPr id="114" name="直線コネクタ 113"/>
        <xdr:cNvCxnSpPr/>
      </xdr:nvCxnSpPr>
      <xdr:spPr>
        <a:xfrm flipV="1">
          <a:off x="10476865" y="959739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74312</xdr:rowOff>
    </xdr:from>
    <xdr:ext cx="469744" cy="259045"/>
    <xdr:sp macro="" textlink="">
      <xdr:nvSpPr>
        <xdr:cNvPr id="115" name="【体育館・プール】&#10;一人当たり面積最小値テキスト"/>
        <xdr:cNvSpPr txBox="1"/>
      </xdr:nvSpPr>
      <xdr:spPr>
        <a:xfrm>
          <a:off x="105664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0.093</a:t>
          </a:r>
          <a:endParaRPr kumimoji="1" lang="ja-JP" altLang="en-US" sz="1000" b="1">
            <a:latin typeface="ＭＳ Ｐゴシック"/>
          </a:endParaRPr>
        </a:p>
      </xdr:txBody>
    </xdr:sp>
    <xdr:clientData/>
  </xdr:oneCellAnchor>
  <xdr:twoCellAnchor>
    <xdr:from>
      <xdr:col>15</xdr:col>
      <xdr:colOff>92075</xdr:colOff>
      <xdr:row>63</xdr:row>
      <xdr:rowOff>70485</xdr:rowOff>
    </xdr:from>
    <xdr:to>
      <xdr:col>15</xdr:col>
      <xdr:colOff>269875</xdr:colOff>
      <xdr:row>63</xdr:row>
      <xdr:rowOff>70485</xdr:rowOff>
    </xdr:to>
    <xdr:cxnSp macro="">
      <xdr:nvCxnSpPr>
        <xdr:cNvPr id="116" name="直線コネクタ 115"/>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114317</xdr:rowOff>
    </xdr:from>
    <xdr:ext cx="469744" cy="259045"/>
    <xdr:sp macro="" textlink="">
      <xdr:nvSpPr>
        <xdr:cNvPr id="117" name="【体育館・プール】&#10;一人当たり面積最大値テキスト"/>
        <xdr:cNvSpPr txBox="1"/>
      </xdr:nvSpPr>
      <xdr:spPr>
        <a:xfrm>
          <a:off x="10566400" y="937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0.762</a:t>
          </a:r>
          <a:endParaRPr kumimoji="1" lang="ja-JP" altLang="en-US" sz="1000" b="1">
            <a:latin typeface="ＭＳ Ｐゴシック"/>
          </a:endParaRPr>
        </a:p>
      </xdr:txBody>
    </xdr:sp>
    <xdr:clientData/>
  </xdr:oneCellAnchor>
  <xdr:twoCellAnchor>
    <xdr:from>
      <xdr:col>15</xdr:col>
      <xdr:colOff>92075</xdr:colOff>
      <xdr:row>55</xdr:row>
      <xdr:rowOff>167640</xdr:rowOff>
    </xdr:from>
    <xdr:to>
      <xdr:col>15</xdr:col>
      <xdr:colOff>269875</xdr:colOff>
      <xdr:row>55</xdr:row>
      <xdr:rowOff>167640</xdr:rowOff>
    </xdr:to>
    <xdr:cxnSp macro="">
      <xdr:nvCxnSpPr>
        <xdr:cNvPr id="118" name="直線コネクタ 117"/>
        <xdr:cNvCxnSpPr/>
      </xdr:nvCxnSpPr>
      <xdr:spPr>
        <a:xfrm>
          <a:off x="10388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142892</xdr:rowOff>
    </xdr:from>
    <xdr:ext cx="469744" cy="259045"/>
    <xdr:sp macro="" textlink="">
      <xdr:nvSpPr>
        <xdr:cNvPr id="119" name="【体育館・プール】&#10;一人当たり面積平均値テキスト"/>
        <xdr:cNvSpPr txBox="1"/>
      </xdr:nvSpPr>
      <xdr:spPr>
        <a:xfrm>
          <a:off x="10566400" y="1025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164465</xdr:rowOff>
    </xdr:from>
    <xdr:to>
      <xdr:col>15</xdr:col>
      <xdr:colOff>231775</xdr:colOff>
      <xdr:row>60</xdr:row>
      <xdr:rowOff>94615</xdr:rowOff>
    </xdr:to>
    <xdr:sp macro="" textlink="">
      <xdr:nvSpPr>
        <xdr:cNvPr id="120" name="フローチャート : 判断 119"/>
        <xdr:cNvSpPr/>
      </xdr:nvSpPr>
      <xdr:spPr>
        <a:xfrm>
          <a:off x="104267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31115</xdr:rowOff>
    </xdr:from>
    <xdr:to>
      <xdr:col>14</xdr:col>
      <xdr:colOff>79375</xdr:colOff>
      <xdr:row>60</xdr:row>
      <xdr:rowOff>132715</xdr:rowOff>
    </xdr:to>
    <xdr:sp macro="" textlink="">
      <xdr:nvSpPr>
        <xdr:cNvPr id="121" name="フローチャート : 判断 120"/>
        <xdr:cNvSpPr/>
      </xdr:nvSpPr>
      <xdr:spPr>
        <a:xfrm>
          <a:off x="958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123842</xdr:rowOff>
    </xdr:from>
    <xdr:ext cx="469744" cy="259045"/>
    <xdr:sp macro="" textlink="">
      <xdr:nvSpPr>
        <xdr:cNvPr id="122" name="n_1aveValue【体育館・プール】&#10;一人当たり面積"/>
        <xdr:cNvSpPr txBox="1"/>
      </xdr:nvSpPr>
      <xdr:spPr>
        <a:xfrm>
          <a:off x="9391727" y="1041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88265</xdr:rowOff>
    </xdr:from>
    <xdr:to>
      <xdr:col>14</xdr:col>
      <xdr:colOff>79375</xdr:colOff>
      <xdr:row>56</xdr:row>
      <xdr:rowOff>18415</xdr:rowOff>
    </xdr:to>
    <xdr:sp macro="" textlink="">
      <xdr:nvSpPr>
        <xdr:cNvPr id="128" name="円/楕円 127"/>
        <xdr:cNvSpPr/>
      </xdr:nvSpPr>
      <xdr:spPr>
        <a:xfrm>
          <a:off x="9588500" y="95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54</xdr:row>
      <xdr:rowOff>34942</xdr:rowOff>
    </xdr:from>
    <xdr:ext cx="469744" cy="259045"/>
    <xdr:sp macro="" textlink="">
      <xdr:nvSpPr>
        <xdr:cNvPr id="129" name="n_1mainValue【体育館・プール】&#10;一人当たり面積"/>
        <xdr:cNvSpPr txBox="1"/>
      </xdr:nvSpPr>
      <xdr:spPr>
        <a:xfrm>
          <a:off x="9391727" y="929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0.777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40" name="テキスト ボックス 1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1" name="直線コネクタ 1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2" name="テキスト ボックス 1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3" name="直線コネクタ 1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4" name="テキスト ボックス 1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5" name="直線コネクタ 1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6" name="テキスト ボックス 1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7" name="直線コネクタ 1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8" name="テキスト ボックス 1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9" name="直線コネクタ 1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50" name="テキスト ボックス 1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1" name="直線コネクタ 1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2" name="テキスト ボックス 1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24764</xdr:rowOff>
    </xdr:from>
    <xdr:to>
      <xdr:col>6</xdr:col>
      <xdr:colOff>510540</xdr:colOff>
      <xdr:row>85</xdr:row>
      <xdr:rowOff>64770</xdr:rowOff>
    </xdr:to>
    <xdr:cxnSp macro="">
      <xdr:nvCxnSpPr>
        <xdr:cNvPr id="154" name="直線コネクタ 153"/>
        <xdr:cNvCxnSpPr/>
      </xdr:nvCxnSpPr>
      <xdr:spPr>
        <a:xfrm flipV="1">
          <a:off x="4634865" y="13397864"/>
          <a:ext cx="0" cy="124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68597</xdr:rowOff>
    </xdr:from>
    <xdr:ext cx="405111" cy="259045"/>
    <xdr:sp macro="" textlink="">
      <xdr:nvSpPr>
        <xdr:cNvPr id="155" name="【福祉施設】&#10;有形固定資産減価償却率最小値テキスト"/>
        <xdr:cNvSpPr txBox="1"/>
      </xdr:nvSpPr>
      <xdr:spPr>
        <a:xfrm>
          <a:off x="4724400"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6</xdr:col>
      <xdr:colOff>422275</xdr:colOff>
      <xdr:row>85</xdr:row>
      <xdr:rowOff>64770</xdr:rowOff>
    </xdr:from>
    <xdr:to>
      <xdr:col>6</xdr:col>
      <xdr:colOff>600075</xdr:colOff>
      <xdr:row>85</xdr:row>
      <xdr:rowOff>64770</xdr:rowOff>
    </xdr:to>
    <xdr:cxnSp macro="">
      <xdr:nvCxnSpPr>
        <xdr:cNvPr id="156" name="直線コネクタ 155"/>
        <xdr:cNvCxnSpPr/>
      </xdr:nvCxnSpPr>
      <xdr:spPr>
        <a:xfrm>
          <a:off x="4546600" y="146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142891</xdr:rowOff>
    </xdr:from>
    <xdr:ext cx="405111" cy="259045"/>
    <xdr:sp macro="" textlink="">
      <xdr:nvSpPr>
        <xdr:cNvPr id="157" name="【福祉施設】&#10;有形固定資産減価償却率最大値テキスト"/>
        <xdr:cNvSpPr txBox="1"/>
      </xdr:nvSpPr>
      <xdr:spPr>
        <a:xfrm>
          <a:off x="47244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6</xdr:col>
      <xdr:colOff>422275</xdr:colOff>
      <xdr:row>78</xdr:row>
      <xdr:rowOff>24764</xdr:rowOff>
    </xdr:from>
    <xdr:to>
      <xdr:col>6</xdr:col>
      <xdr:colOff>600075</xdr:colOff>
      <xdr:row>78</xdr:row>
      <xdr:rowOff>24764</xdr:rowOff>
    </xdr:to>
    <xdr:cxnSp macro="">
      <xdr:nvCxnSpPr>
        <xdr:cNvPr id="158" name="直線コネクタ 157"/>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133366</xdr:rowOff>
    </xdr:from>
    <xdr:ext cx="405111" cy="259045"/>
    <xdr:sp macro="" textlink="">
      <xdr:nvSpPr>
        <xdr:cNvPr id="159" name="【福祉施設】&#10;有形固定資産減価償却率平均値テキスト"/>
        <xdr:cNvSpPr txBox="1"/>
      </xdr:nvSpPr>
      <xdr:spPr>
        <a:xfrm>
          <a:off x="4724400" y="1419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154939</xdr:rowOff>
    </xdr:from>
    <xdr:to>
      <xdr:col>6</xdr:col>
      <xdr:colOff>561975</xdr:colOff>
      <xdr:row>83</xdr:row>
      <xdr:rowOff>85089</xdr:rowOff>
    </xdr:to>
    <xdr:sp macro="" textlink="">
      <xdr:nvSpPr>
        <xdr:cNvPr id="160" name="フローチャート : 判断 159"/>
        <xdr:cNvSpPr/>
      </xdr:nvSpPr>
      <xdr:spPr>
        <a:xfrm>
          <a:off x="45847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135889</xdr:rowOff>
    </xdr:from>
    <xdr:to>
      <xdr:col>5</xdr:col>
      <xdr:colOff>409575</xdr:colOff>
      <xdr:row>83</xdr:row>
      <xdr:rowOff>66039</xdr:rowOff>
    </xdr:to>
    <xdr:sp macro="" textlink="">
      <xdr:nvSpPr>
        <xdr:cNvPr id="161" name="フローチャート : 判断 160"/>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57166</xdr:rowOff>
    </xdr:from>
    <xdr:ext cx="405111" cy="259045"/>
    <xdr:sp macro="" textlink="">
      <xdr:nvSpPr>
        <xdr:cNvPr id="162" name="n_1aveValue【福祉施設】&#10;有形固定資産減価償却率"/>
        <xdr:cNvSpPr txBox="1"/>
      </xdr:nvSpPr>
      <xdr:spPr>
        <a:xfrm>
          <a:off x="3582043"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3" name="テキスト ボックス 1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4" name="テキスト ボックス 1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5" name="テキスト ボックス 1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6" name="テキスト ボックス 1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7" name="テキスト ボックス 1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25400</xdr:rowOff>
    </xdr:from>
    <xdr:to>
      <xdr:col>5</xdr:col>
      <xdr:colOff>409575</xdr:colOff>
      <xdr:row>82</xdr:row>
      <xdr:rowOff>127000</xdr:rowOff>
    </xdr:to>
    <xdr:sp macro="" textlink="">
      <xdr:nvSpPr>
        <xdr:cNvPr id="168" name="円/楕円 167"/>
        <xdr:cNvSpPr/>
      </xdr:nvSpPr>
      <xdr:spPr>
        <a:xfrm>
          <a:off x="3746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143527</xdr:rowOff>
    </xdr:from>
    <xdr:ext cx="405111" cy="259045"/>
    <xdr:sp macro="" textlink="">
      <xdr:nvSpPr>
        <xdr:cNvPr id="169" name="n_1mainValue【福祉施設】&#10;有形固定資産減価償却率"/>
        <xdr:cNvSpPr txBox="1"/>
      </xdr:nvSpPr>
      <xdr:spPr>
        <a:xfrm>
          <a:off x="3582043"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0" name="正方形/長方形 1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1" name="正方形/長方形 1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2" name="正方形/長方形 1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3" name="正方形/長方形 1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4" name="正方形/長方形 1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5" name="正方形/長方形 1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6" name="正方形/長方形 1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7" name="正方形/長方形 1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8" name="テキスト ボックス 1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9" name="直線コネクタ 1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80" name="直線コネクタ 17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81" name="テキスト ボックス 18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2" name="直線コネクタ 18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3" name="テキスト ボックス 18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4" name="直線コネクタ 18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5" name="テキスト ボックス 18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6" name="直線コネクタ 18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7" name="テキスト ボックス 18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8" name="直線コネクタ 1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9" name="テキスト ボックス 1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22098</xdr:rowOff>
    </xdr:from>
    <xdr:to>
      <xdr:col>15</xdr:col>
      <xdr:colOff>180340</xdr:colOff>
      <xdr:row>85</xdr:row>
      <xdr:rowOff>152400</xdr:rowOff>
    </xdr:to>
    <xdr:cxnSp macro="">
      <xdr:nvCxnSpPr>
        <xdr:cNvPr id="191" name="直線コネクタ 190"/>
        <xdr:cNvCxnSpPr/>
      </xdr:nvCxnSpPr>
      <xdr:spPr>
        <a:xfrm flipV="1">
          <a:off x="10476865" y="1339519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156227</xdr:rowOff>
    </xdr:from>
    <xdr:ext cx="469744" cy="259045"/>
    <xdr:sp macro="" textlink="">
      <xdr:nvSpPr>
        <xdr:cNvPr id="192" name="【福祉施設】&#10;一人当たり面積最小値テキスト"/>
        <xdr:cNvSpPr txBox="1"/>
      </xdr:nvSpPr>
      <xdr:spPr>
        <a:xfrm>
          <a:off x="10566400"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85</xdr:row>
      <xdr:rowOff>152400</xdr:rowOff>
    </xdr:from>
    <xdr:to>
      <xdr:col>15</xdr:col>
      <xdr:colOff>269875</xdr:colOff>
      <xdr:row>85</xdr:row>
      <xdr:rowOff>152400</xdr:rowOff>
    </xdr:to>
    <xdr:cxnSp macro="">
      <xdr:nvCxnSpPr>
        <xdr:cNvPr id="193" name="直線コネクタ 192"/>
        <xdr:cNvCxnSpPr/>
      </xdr:nvCxnSpPr>
      <xdr:spPr>
        <a:xfrm>
          <a:off x="10388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140225</xdr:rowOff>
    </xdr:from>
    <xdr:ext cx="469744" cy="259045"/>
    <xdr:sp macro="" textlink="">
      <xdr:nvSpPr>
        <xdr:cNvPr id="194" name="【福祉施設】&#10;一人当たり面積最大値テキスト"/>
        <xdr:cNvSpPr txBox="1"/>
      </xdr:nvSpPr>
      <xdr:spPr>
        <a:xfrm>
          <a:off x="105664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0.607</a:t>
          </a:r>
          <a:endParaRPr kumimoji="1" lang="ja-JP" altLang="en-US" sz="1000" b="1">
            <a:latin typeface="ＭＳ Ｐゴシック"/>
          </a:endParaRPr>
        </a:p>
      </xdr:txBody>
    </xdr:sp>
    <xdr:clientData/>
  </xdr:oneCellAnchor>
  <xdr:twoCellAnchor>
    <xdr:from>
      <xdr:col>15</xdr:col>
      <xdr:colOff>92075</xdr:colOff>
      <xdr:row>78</xdr:row>
      <xdr:rowOff>22098</xdr:rowOff>
    </xdr:from>
    <xdr:to>
      <xdr:col>15</xdr:col>
      <xdr:colOff>269875</xdr:colOff>
      <xdr:row>78</xdr:row>
      <xdr:rowOff>22098</xdr:rowOff>
    </xdr:to>
    <xdr:cxnSp macro="">
      <xdr:nvCxnSpPr>
        <xdr:cNvPr id="195" name="直線コネクタ 194"/>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77740</xdr:rowOff>
    </xdr:from>
    <xdr:ext cx="469744" cy="259045"/>
    <xdr:sp macro="" textlink="">
      <xdr:nvSpPr>
        <xdr:cNvPr id="196" name="【福祉施設】&#10;一人当たり面積平均値テキスト"/>
        <xdr:cNvSpPr txBox="1"/>
      </xdr:nvSpPr>
      <xdr:spPr>
        <a:xfrm>
          <a:off x="10566400" y="14136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0.251</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99313</xdr:rowOff>
    </xdr:from>
    <xdr:to>
      <xdr:col>15</xdr:col>
      <xdr:colOff>231775</xdr:colOff>
      <xdr:row>83</xdr:row>
      <xdr:rowOff>29463</xdr:rowOff>
    </xdr:to>
    <xdr:sp macro="" textlink="">
      <xdr:nvSpPr>
        <xdr:cNvPr id="197" name="フローチャート : 判断 196"/>
        <xdr:cNvSpPr/>
      </xdr:nvSpPr>
      <xdr:spPr>
        <a:xfrm>
          <a:off x="10426700" y="1415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37592</xdr:rowOff>
    </xdr:from>
    <xdr:to>
      <xdr:col>14</xdr:col>
      <xdr:colOff>79375</xdr:colOff>
      <xdr:row>83</xdr:row>
      <xdr:rowOff>139192</xdr:rowOff>
    </xdr:to>
    <xdr:sp macro="" textlink="">
      <xdr:nvSpPr>
        <xdr:cNvPr id="198" name="フローチャート : 判断 197"/>
        <xdr:cNvSpPr/>
      </xdr:nvSpPr>
      <xdr:spPr>
        <a:xfrm>
          <a:off x="9588500" y="1426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155719</xdr:rowOff>
    </xdr:from>
    <xdr:ext cx="469744" cy="259045"/>
    <xdr:sp macro="" textlink="">
      <xdr:nvSpPr>
        <xdr:cNvPr id="199" name="n_1aveValue【福祉施設】&#10;一人当たり面積"/>
        <xdr:cNvSpPr txBox="1"/>
      </xdr:nvSpPr>
      <xdr:spPr>
        <a:xfrm>
          <a:off x="939172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0.203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0" name="テキスト ボックス 1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1" name="テキスト ボックス 2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2" name="テキスト ボックス 2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3" name="テキスト ボックス 2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4" name="テキスト ボックス 2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1015</xdr:rowOff>
    </xdr:from>
    <xdr:to>
      <xdr:col>14</xdr:col>
      <xdr:colOff>79375</xdr:colOff>
      <xdr:row>84</xdr:row>
      <xdr:rowOff>102615</xdr:rowOff>
    </xdr:to>
    <xdr:sp macro="" textlink="">
      <xdr:nvSpPr>
        <xdr:cNvPr id="205" name="円/楕円 204"/>
        <xdr:cNvSpPr/>
      </xdr:nvSpPr>
      <xdr:spPr>
        <a:xfrm>
          <a:off x="9588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93742</xdr:rowOff>
    </xdr:from>
    <xdr:ext cx="469744" cy="259045"/>
    <xdr:sp macro="" textlink="">
      <xdr:nvSpPr>
        <xdr:cNvPr id="206" name="n_1mainValue【福祉施設】&#10;一人当たり面積"/>
        <xdr:cNvSpPr txBox="1"/>
      </xdr:nvSpPr>
      <xdr:spPr>
        <a:xfrm>
          <a:off x="9391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7" name="正方形/長方形 20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8" name="正方形/長方形 20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9" name="正方形/長方形 20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0" name="正方形/長方形 20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1" name="正方形/長方形 21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2" name="正方形/長方形 21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3" name="正方形/長方形 21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4" name="正方形/長方形 21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5" name="正方形/長方形 2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6" name="正方形/長方形 2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7" name="正方形/長方形 2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8" name="正方形/長方形 2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9" name="正方形/長方形 2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0" name="正方形/長方形 2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1" name="正方形/長方形 2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2" name="正方形/長方形 22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3" name="正方形/長方形 22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4" name="正方形/長方形 22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5" name="正方形/長方形 22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6" name="正方形/長方形 22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7" name="正方形/長方形 22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8" name="正方形/長方形 22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9" name="正方形/長方形 22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0" name="正方形/長方形 22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1" name="テキスト ボックス 23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2" name="直線コネクタ 23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3" name="テキスト ボックス 23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34" name="直線コネクタ 23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35" name="テキスト ボックス 23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36" name="直線コネクタ 23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37" name="テキスト ボックス 23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38" name="直線コネクタ 23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39" name="テキスト ボックス 23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40" name="直線コネクタ 23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41" name="テキスト ボックス 24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42" name="直線コネクタ 24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43" name="テキスト ボックス 24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4" name="直線コネクタ 24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5" name="テキスト ボックス 24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41</xdr:row>
      <xdr:rowOff>72390</xdr:rowOff>
    </xdr:from>
    <xdr:to>
      <xdr:col>23</xdr:col>
      <xdr:colOff>516889</xdr:colOff>
      <xdr:row>41</xdr:row>
      <xdr:rowOff>118110</xdr:rowOff>
    </xdr:to>
    <xdr:cxnSp macro="">
      <xdr:nvCxnSpPr>
        <xdr:cNvPr id="247" name="直線コネクタ 246"/>
        <xdr:cNvCxnSpPr/>
      </xdr:nvCxnSpPr>
      <xdr:spPr>
        <a:xfrm flipV="1">
          <a:off x="16318864" y="710184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149877</xdr:rowOff>
    </xdr:from>
    <xdr:ext cx="405111" cy="259045"/>
    <xdr:sp macro="" textlink="">
      <xdr:nvSpPr>
        <xdr:cNvPr id="248" name="【一般廃棄物処理施設】&#10;有形固定資産減価償却率最小値テキスト"/>
        <xdr:cNvSpPr txBox="1"/>
      </xdr:nvSpPr>
      <xdr:spPr>
        <a:xfrm>
          <a:off x="16408400" y="717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56.2</a:t>
          </a:r>
          <a:endParaRPr kumimoji="1" lang="ja-JP" altLang="en-US" sz="1000" b="1">
            <a:latin typeface="ＭＳ Ｐゴシック"/>
          </a:endParaRPr>
        </a:p>
      </xdr:txBody>
    </xdr:sp>
    <xdr:clientData/>
  </xdr:oneCellAnchor>
  <xdr:twoCellAnchor>
    <xdr:from>
      <xdr:col>23</xdr:col>
      <xdr:colOff>428625</xdr:colOff>
      <xdr:row>41</xdr:row>
      <xdr:rowOff>118110</xdr:rowOff>
    </xdr:from>
    <xdr:to>
      <xdr:col>23</xdr:col>
      <xdr:colOff>606425</xdr:colOff>
      <xdr:row>41</xdr:row>
      <xdr:rowOff>118110</xdr:rowOff>
    </xdr:to>
    <xdr:cxnSp macro="">
      <xdr:nvCxnSpPr>
        <xdr:cNvPr id="249" name="直線コネクタ 248"/>
        <xdr:cNvCxnSpPr/>
      </xdr:nvCxnSpPr>
      <xdr:spPr>
        <a:xfrm>
          <a:off x="16230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19067</xdr:rowOff>
    </xdr:from>
    <xdr:ext cx="405111" cy="259045"/>
    <xdr:sp macro="" textlink="">
      <xdr:nvSpPr>
        <xdr:cNvPr id="250" name="【一般廃棄物処理施設】&#10;有形固定資産減価償却率最大値テキスト"/>
        <xdr:cNvSpPr txBox="1"/>
      </xdr:nvSpPr>
      <xdr:spPr>
        <a:xfrm>
          <a:off x="16408400"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428625</xdr:colOff>
      <xdr:row>41</xdr:row>
      <xdr:rowOff>72390</xdr:rowOff>
    </xdr:from>
    <xdr:to>
      <xdr:col>23</xdr:col>
      <xdr:colOff>606425</xdr:colOff>
      <xdr:row>41</xdr:row>
      <xdr:rowOff>72390</xdr:rowOff>
    </xdr:to>
    <xdr:cxnSp macro="">
      <xdr:nvCxnSpPr>
        <xdr:cNvPr id="251" name="直線コネクタ 250"/>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22877</xdr:rowOff>
    </xdr:from>
    <xdr:ext cx="405111" cy="259045"/>
    <xdr:sp macro="" textlink="">
      <xdr:nvSpPr>
        <xdr:cNvPr id="252" name="【一般廃棄物処理施設】&#10;有形固定資産減価償却率平均値テキスト"/>
        <xdr:cNvSpPr txBox="1"/>
      </xdr:nvSpPr>
      <xdr:spPr>
        <a:xfrm>
          <a:off x="16408400" y="705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23</xdr:col>
      <xdr:colOff>466725</xdr:colOff>
      <xdr:row>41</xdr:row>
      <xdr:rowOff>44450</xdr:rowOff>
    </xdr:from>
    <xdr:to>
      <xdr:col>23</xdr:col>
      <xdr:colOff>568325</xdr:colOff>
      <xdr:row>41</xdr:row>
      <xdr:rowOff>146050</xdr:rowOff>
    </xdr:to>
    <xdr:sp macro="" textlink="">
      <xdr:nvSpPr>
        <xdr:cNvPr id="253" name="フローチャート : 判断 252"/>
        <xdr:cNvSpPr/>
      </xdr:nvSpPr>
      <xdr:spPr>
        <a:xfrm>
          <a:off x="16268700" y="707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21590</xdr:rowOff>
    </xdr:from>
    <xdr:to>
      <xdr:col>22</xdr:col>
      <xdr:colOff>415925</xdr:colOff>
      <xdr:row>39</xdr:row>
      <xdr:rowOff>123190</xdr:rowOff>
    </xdr:to>
    <xdr:sp macro="" textlink="">
      <xdr:nvSpPr>
        <xdr:cNvPr id="254" name="フローチャート : 判断 253"/>
        <xdr:cNvSpPr/>
      </xdr:nvSpPr>
      <xdr:spPr>
        <a:xfrm>
          <a:off x="15430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114317</xdr:rowOff>
    </xdr:from>
    <xdr:ext cx="405111" cy="259045"/>
    <xdr:sp macro="" textlink="">
      <xdr:nvSpPr>
        <xdr:cNvPr id="255" name="n_1aveValue【一般廃棄物処理施設】&#10;有形固定資産減価償却率"/>
        <xdr:cNvSpPr txBox="1"/>
      </xdr:nvSpPr>
      <xdr:spPr>
        <a:xfrm>
          <a:off x="15266043"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6" name="テキスト ボックス 25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7" name="テキスト ボックス 25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8" name="テキスト ボックス 25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9" name="テキスト ボックス 25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0" name="テキスト ボックス 25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78740</xdr:rowOff>
    </xdr:from>
    <xdr:to>
      <xdr:col>22</xdr:col>
      <xdr:colOff>415925</xdr:colOff>
      <xdr:row>35</xdr:row>
      <xdr:rowOff>8890</xdr:rowOff>
    </xdr:to>
    <xdr:sp macro="" textlink="">
      <xdr:nvSpPr>
        <xdr:cNvPr id="261" name="円/楕円 260"/>
        <xdr:cNvSpPr/>
      </xdr:nvSpPr>
      <xdr:spPr>
        <a:xfrm>
          <a:off x="154305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25417</xdr:rowOff>
    </xdr:from>
    <xdr:ext cx="405111" cy="259045"/>
    <xdr:sp macro="" textlink="">
      <xdr:nvSpPr>
        <xdr:cNvPr id="262" name="n_1mainValue【一般廃棄物処理施設】&#10;有形固定資産減価償却率"/>
        <xdr:cNvSpPr txBox="1"/>
      </xdr:nvSpPr>
      <xdr:spPr>
        <a:xfrm>
          <a:off x="15266043"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3" name="正方形/長方形 2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4" name="正方形/長方形 2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5" name="正方形/長方形 2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6" name="正方形/長方形 2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7" name="正方形/長方形 2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8" name="正方形/長方形 2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9" name="正方形/長方形 2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70" name="正方形/長方形 2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1" name="テキスト ボックス 2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2" name="直線コネクタ 2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273" name="テキスト ボックス 272"/>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274" name="直線コネクタ 27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275" name="テキスト ボックス 274"/>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276" name="直線コネクタ 27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277" name="テキスト ボックス 27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78" name="直線コネクタ 27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279" name="テキスト ボックス 278"/>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280" name="直線コネクタ 27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281" name="テキスト ボックス 280"/>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282" name="直線コネクタ 28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283" name="テキスト ボックス 28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4" name="直線コネクタ 28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5" name="テキスト ボックス 28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41</xdr:row>
      <xdr:rowOff>155753</xdr:rowOff>
    </xdr:from>
    <xdr:to>
      <xdr:col>32</xdr:col>
      <xdr:colOff>186689</xdr:colOff>
      <xdr:row>41</xdr:row>
      <xdr:rowOff>159220</xdr:rowOff>
    </xdr:to>
    <xdr:cxnSp macro="">
      <xdr:nvCxnSpPr>
        <xdr:cNvPr id="287" name="直線コネクタ 286"/>
        <xdr:cNvCxnSpPr/>
      </xdr:nvCxnSpPr>
      <xdr:spPr>
        <a:xfrm flipV="1">
          <a:off x="22160864" y="7185203"/>
          <a:ext cx="0" cy="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40911</xdr:rowOff>
    </xdr:from>
    <xdr:ext cx="534377" cy="259045"/>
    <xdr:sp macro="" textlink="">
      <xdr:nvSpPr>
        <xdr:cNvPr id="288" name="【一般廃棄物処理施設】&#10;一人当たり有形固定資産（償却資産）額最小値テキスト"/>
        <xdr:cNvSpPr txBox="1"/>
      </xdr:nvSpPr>
      <xdr:spPr>
        <a:xfrm>
          <a:off x="22250400" y="724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22,642</a:t>
          </a:r>
          <a:endParaRPr kumimoji="1" lang="ja-JP" altLang="en-US" sz="1000" b="1">
            <a:latin typeface="ＭＳ Ｐゴシック"/>
          </a:endParaRPr>
        </a:p>
      </xdr:txBody>
    </xdr:sp>
    <xdr:clientData/>
  </xdr:oneCellAnchor>
  <xdr:twoCellAnchor>
    <xdr:from>
      <xdr:col>32</xdr:col>
      <xdr:colOff>98425</xdr:colOff>
      <xdr:row>41</xdr:row>
      <xdr:rowOff>159220</xdr:rowOff>
    </xdr:from>
    <xdr:to>
      <xdr:col>32</xdr:col>
      <xdr:colOff>276225</xdr:colOff>
      <xdr:row>41</xdr:row>
      <xdr:rowOff>159220</xdr:rowOff>
    </xdr:to>
    <xdr:cxnSp macro="">
      <xdr:nvCxnSpPr>
        <xdr:cNvPr id="289" name="直線コネクタ 288"/>
        <xdr:cNvCxnSpPr/>
      </xdr:nvCxnSpPr>
      <xdr:spPr>
        <a:xfrm>
          <a:off x="22072600" y="718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102430</xdr:rowOff>
    </xdr:from>
    <xdr:ext cx="534377" cy="259045"/>
    <xdr:sp macro="" textlink="">
      <xdr:nvSpPr>
        <xdr:cNvPr id="290" name="【一般廃棄物処理施設】&#10;一人当たり有形固定資産（償却資産）額最大値テキスト"/>
        <xdr:cNvSpPr txBox="1"/>
      </xdr:nvSpPr>
      <xdr:spPr>
        <a:xfrm>
          <a:off x="22250400" y="696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22,824</a:t>
          </a:r>
          <a:endParaRPr kumimoji="1" lang="ja-JP" altLang="en-US" sz="1000" b="1">
            <a:latin typeface="ＭＳ Ｐゴシック"/>
          </a:endParaRPr>
        </a:p>
      </xdr:txBody>
    </xdr:sp>
    <xdr:clientData/>
  </xdr:oneCellAnchor>
  <xdr:twoCellAnchor>
    <xdr:from>
      <xdr:col>32</xdr:col>
      <xdr:colOff>98425</xdr:colOff>
      <xdr:row>41</xdr:row>
      <xdr:rowOff>155753</xdr:rowOff>
    </xdr:from>
    <xdr:to>
      <xdr:col>32</xdr:col>
      <xdr:colOff>276225</xdr:colOff>
      <xdr:row>41</xdr:row>
      <xdr:rowOff>155753</xdr:rowOff>
    </xdr:to>
    <xdr:cxnSp macro="">
      <xdr:nvCxnSpPr>
        <xdr:cNvPr id="291" name="直線コネクタ 290"/>
        <xdr:cNvCxnSpPr/>
      </xdr:nvCxnSpPr>
      <xdr:spPr>
        <a:xfrm>
          <a:off x="22072600" y="718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85361</xdr:rowOff>
    </xdr:from>
    <xdr:ext cx="534377" cy="259045"/>
    <xdr:sp macro="" textlink="">
      <xdr:nvSpPr>
        <xdr:cNvPr id="292" name="【一般廃棄物処理施設】&#10;一人当たり有形固定資産（償却資産）額平均値テキスト"/>
        <xdr:cNvSpPr txBox="1"/>
      </xdr:nvSpPr>
      <xdr:spPr>
        <a:xfrm>
          <a:off x="22250400" y="7114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22,720</a:t>
          </a:r>
          <a:endParaRPr kumimoji="1" lang="ja-JP" altLang="en-US" sz="1000" b="1">
            <a:solidFill>
              <a:srgbClr val="000080"/>
            </a:solidFill>
            <a:latin typeface="ＭＳ Ｐゴシック"/>
          </a:endParaRPr>
        </a:p>
      </xdr:txBody>
    </xdr:sp>
    <xdr:clientData/>
  </xdr:oneCellAnchor>
  <xdr:twoCellAnchor>
    <xdr:from>
      <xdr:col>32</xdr:col>
      <xdr:colOff>136525</xdr:colOff>
      <xdr:row>41</xdr:row>
      <xdr:rowOff>106934</xdr:rowOff>
    </xdr:from>
    <xdr:to>
      <xdr:col>32</xdr:col>
      <xdr:colOff>238125</xdr:colOff>
      <xdr:row>42</xdr:row>
      <xdr:rowOff>37084</xdr:rowOff>
    </xdr:to>
    <xdr:sp macro="" textlink="">
      <xdr:nvSpPr>
        <xdr:cNvPr id="293" name="フローチャート : 判断 292"/>
        <xdr:cNvSpPr/>
      </xdr:nvSpPr>
      <xdr:spPr>
        <a:xfrm>
          <a:off x="22110700" y="713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32</xdr:row>
      <xdr:rowOff>153321</xdr:rowOff>
    </xdr:from>
    <xdr:to>
      <xdr:col>31</xdr:col>
      <xdr:colOff>85725</xdr:colOff>
      <xdr:row>33</xdr:row>
      <xdr:rowOff>83471</xdr:rowOff>
    </xdr:to>
    <xdr:sp macro="" textlink="">
      <xdr:nvSpPr>
        <xdr:cNvPr id="294" name="フローチャート : 判断 293"/>
        <xdr:cNvSpPr/>
      </xdr:nvSpPr>
      <xdr:spPr>
        <a:xfrm>
          <a:off x="21272500" y="563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31</xdr:row>
      <xdr:rowOff>99998</xdr:rowOff>
    </xdr:from>
    <xdr:ext cx="599010" cy="259045"/>
    <xdr:sp macro="" textlink="">
      <xdr:nvSpPr>
        <xdr:cNvPr id="295" name="n_1aveValue【一般廃棄物処理施設】&#10;一人当たり有形固定資産（償却資産）額"/>
        <xdr:cNvSpPr txBox="1"/>
      </xdr:nvSpPr>
      <xdr:spPr>
        <a:xfrm>
          <a:off x="21011094" y="541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101,285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6" name="テキスト ボックス 29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7" name="テキスト ボックス 29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8" name="テキスト ボックス 29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9" name="テキスト ボックス 29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00" name="テキスト ボックス 29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93008</xdr:rowOff>
    </xdr:from>
    <xdr:to>
      <xdr:col>31</xdr:col>
      <xdr:colOff>85725</xdr:colOff>
      <xdr:row>39</xdr:row>
      <xdr:rowOff>23158</xdr:rowOff>
    </xdr:to>
    <xdr:sp macro="" textlink="">
      <xdr:nvSpPr>
        <xdr:cNvPr id="301" name="円/楕円 300"/>
        <xdr:cNvSpPr/>
      </xdr:nvSpPr>
      <xdr:spPr>
        <a:xfrm>
          <a:off x="21272500" y="660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14285</xdr:rowOff>
    </xdr:from>
    <xdr:ext cx="534377" cy="259045"/>
    <xdr:sp macro="" textlink="">
      <xdr:nvSpPr>
        <xdr:cNvPr id="302" name="n_1mainValue【一般廃棄物処理施設】&#10;一人当たり有形固定資産（償却資産）額"/>
        <xdr:cNvSpPr txBox="1"/>
      </xdr:nvSpPr>
      <xdr:spPr>
        <a:xfrm>
          <a:off x="21043411" y="670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50,451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3" name="正方形/長方形 3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4" name="正方形/長方形 3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5" name="正方形/長方形 3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6" name="正方形/長方形 3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7" name="正方形/長方形 3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8" name="正方形/長方形 3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9" name="正方形/長方形 3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0" name="正方形/長方形 3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1" name="テキスト ボックス 3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2" name="直線コネクタ 3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13" name="テキスト ボックス 31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4" name="直線コネクタ 3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5" name="テキスト ボックス 31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6" name="直線コネクタ 3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7" name="テキスト ボックス 3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8" name="直線コネクタ 3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9" name="テキスト ボックス 3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20" name="直線コネクタ 3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21" name="テキスト ボックス 3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22" name="直線コネクタ 3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23" name="テキスト ボックス 32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4" name="直線コネクタ 3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25" name="テキスト ボックス 3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97155</xdr:rowOff>
    </xdr:from>
    <xdr:to>
      <xdr:col>23</xdr:col>
      <xdr:colOff>516889</xdr:colOff>
      <xdr:row>63</xdr:row>
      <xdr:rowOff>133350</xdr:rowOff>
    </xdr:to>
    <xdr:cxnSp macro="">
      <xdr:nvCxnSpPr>
        <xdr:cNvPr id="327" name="直線コネクタ 326"/>
        <xdr:cNvCxnSpPr/>
      </xdr:nvCxnSpPr>
      <xdr:spPr>
        <a:xfrm flipV="1">
          <a:off x="16318864" y="95269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137177</xdr:rowOff>
    </xdr:from>
    <xdr:ext cx="405111" cy="259045"/>
    <xdr:sp macro="" textlink="">
      <xdr:nvSpPr>
        <xdr:cNvPr id="328" name="【保健センター・保健所】&#10;有形固定資産減価償却率最小値テキスト"/>
        <xdr:cNvSpPr txBox="1"/>
      </xdr:nvSpPr>
      <xdr:spPr>
        <a:xfrm>
          <a:off x="16408400"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428625</xdr:colOff>
      <xdr:row>63</xdr:row>
      <xdr:rowOff>133350</xdr:rowOff>
    </xdr:from>
    <xdr:to>
      <xdr:col>23</xdr:col>
      <xdr:colOff>606425</xdr:colOff>
      <xdr:row>63</xdr:row>
      <xdr:rowOff>133350</xdr:rowOff>
    </xdr:to>
    <xdr:cxnSp macro="">
      <xdr:nvCxnSpPr>
        <xdr:cNvPr id="329" name="直線コネクタ 328"/>
        <xdr:cNvCxnSpPr/>
      </xdr:nvCxnSpPr>
      <xdr:spPr>
        <a:xfrm>
          <a:off x="16230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43832</xdr:rowOff>
    </xdr:from>
    <xdr:ext cx="405111" cy="259045"/>
    <xdr:sp macro="" textlink="">
      <xdr:nvSpPr>
        <xdr:cNvPr id="330" name="【保健センター・保健所】&#10;有形固定資産減価償却率最大値テキスト"/>
        <xdr:cNvSpPr txBox="1"/>
      </xdr:nvSpPr>
      <xdr:spPr>
        <a:xfrm>
          <a:off x="16408400" y="930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23</xdr:col>
      <xdr:colOff>428625</xdr:colOff>
      <xdr:row>55</xdr:row>
      <xdr:rowOff>97155</xdr:rowOff>
    </xdr:from>
    <xdr:to>
      <xdr:col>23</xdr:col>
      <xdr:colOff>606425</xdr:colOff>
      <xdr:row>55</xdr:row>
      <xdr:rowOff>97155</xdr:rowOff>
    </xdr:to>
    <xdr:cxnSp macro="">
      <xdr:nvCxnSpPr>
        <xdr:cNvPr id="331" name="直線コネクタ 330"/>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139082</xdr:rowOff>
    </xdr:from>
    <xdr:ext cx="405111" cy="259045"/>
    <xdr:sp macro="" textlink="">
      <xdr:nvSpPr>
        <xdr:cNvPr id="332" name="【保健センター・保健所】&#10;有形固定資産減価償却率平均値テキスト"/>
        <xdr:cNvSpPr txBox="1"/>
      </xdr:nvSpPr>
      <xdr:spPr>
        <a:xfrm>
          <a:off x="16408400" y="1042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160655</xdr:rowOff>
    </xdr:from>
    <xdr:to>
      <xdr:col>23</xdr:col>
      <xdr:colOff>568325</xdr:colOff>
      <xdr:row>61</xdr:row>
      <xdr:rowOff>90805</xdr:rowOff>
    </xdr:to>
    <xdr:sp macro="" textlink="">
      <xdr:nvSpPr>
        <xdr:cNvPr id="333" name="フローチャート : 判断 332"/>
        <xdr:cNvSpPr/>
      </xdr:nvSpPr>
      <xdr:spPr>
        <a:xfrm>
          <a:off x="16268700" y="1044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36830</xdr:rowOff>
    </xdr:from>
    <xdr:to>
      <xdr:col>22</xdr:col>
      <xdr:colOff>415925</xdr:colOff>
      <xdr:row>60</xdr:row>
      <xdr:rowOff>138430</xdr:rowOff>
    </xdr:to>
    <xdr:sp macro="" textlink="">
      <xdr:nvSpPr>
        <xdr:cNvPr id="334" name="フローチャート : 判断 333"/>
        <xdr:cNvSpPr/>
      </xdr:nvSpPr>
      <xdr:spPr>
        <a:xfrm>
          <a:off x="15430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154957</xdr:rowOff>
    </xdr:from>
    <xdr:ext cx="405111" cy="259045"/>
    <xdr:sp macro="" textlink="">
      <xdr:nvSpPr>
        <xdr:cNvPr id="335" name="n_1aveValue【保健センター・保健所】&#10;有形固定資産減価償却率"/>
        <xdr:cNvSpPr txBox="1"/>
      </xdr:nvSpPr>
      <xdr:spPr>
        <a:xfrm>
          <a:off x="15266043"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6" name="テキスト ボックス 3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7" name="テキスト ボックス 3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8" name="テキスト ボックス 3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9" name="テキスト ボックス 3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0" name="テキスト ボックス 3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168275</xdr:rowOff>
    </xdr:from>
    <xdr:to>
      <xdr:col>22</xdr:col>
      <xdr:colOff>415925</xdr:colOff>
      <xdr:row>61</xdr:row>
      <xdr:rowOff>98425</xdr:rowOff>
    </xdr:to>
    <xdr:sp macro="" textlink="">
      <xdr:nvSpPr>
        <xdr:cNvPr id="341" name="円/楕円 340"/>
        <xdr:cNvSpPr/>
      </xdr:nvSpPr>
      <xdr:spPr>
        <a:xfrm>
          <a:off x="15430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89552</xdr:rowOff>
    </xdr:from>
    <xdr:ext cx="405111" cy="259045"/>
    <xdr:sp macro="" textlink="">
      <xdr:nvSpPr>
        <xdr:cNvPr id="342" name="n_1mainValue【保健センター・保健所】&#10;有形固定資産減価償却率"/>
        <xdr:cNvSpPr txBox="1"/>
      </xdr:nvSpPr>
      <xdr:spPr>
        <a:xfrm>
          <a:off x="15266043"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3" name="正方形/長方形 3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4" name="正方形/長方形 3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5" name="正方形/長方形 3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6" name="正方形/長方形 3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7" name="正方形/長方形 3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8" name="正方形/長方形 3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9" name="正方形/長方形 3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0" name="正方形/長方形 3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1" name="テキスト ボックス 3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2" name="直線コネクタ 3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63</xdr:row>
      <xdr:rowOff>57150</xdr:rowOff>
    </xdr:from>
    <xdr:to>
      <xdr:col>33</xdr:col>
      <xdr:colOff>314325</xdr:colOff>
      <xdr:row>63</xdr:row>
      <xdr:rowOff>57150</xdr:rowOff>
    </xdr:to>
    <xdr:cxnSp macro="">
      <xdr:nvCxnSpPr>
        <xdr:cNvPr id="353" name="直線コネクタ 35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86377</xdr:rowOff>
    </xdr:from>
    <xdr:ext cx="467179" cy="259045"/>
    <xdr:sp macro="" textlink="">
      <xdr:nvSpPr>
        <xdr:cNvPr id="354" name="テキスト ボックス 35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5" name="直線コネクタ 3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6" name="テキスト ボックス 3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56</xdr:row>
      <xdr:rowOff>114300</xdr:rowOff>
    </xdr:from>
    <xdr:to>
      <xdr:col>33</xdr:col>
      <xdr:colOff>314325</xdr:colOff>
      <xdr:row>56</xdr:row>
      <xdr:rowOff>114300</xdr:rowOff>
    </xdr:to>
    <xdr:cxnSp macro="">
      <xdr:nvCxnSpPr>
        <xdr:cNvPr id="357" name="直線コネクタ 35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143527</xdr:rowOff>
    </xdr:from>
    <xdr:ext cx="467179" cy="259045"/>
    <xdr:sp macro="" textlink="">
      <xdr:nvSpPr>
        <xdr:cNvPr id="358" name="テキスト ボックス 35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9" name="直線コネクタ 3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0" name="テキスト ボックス 3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58</xdr:row>
      <xdr:rowOff>91440</xdr:rowOff>
    </xdr:from>
    <xdr:to>
      <xdr:col>32</xdr:col>
      <xdr:colOff>186689</xdr:colOff>
      <xdr:row>62</xdr:row>
      <xdr:rowOff>91440</xdr:rowOff>
    </xdr:to>
    <xdr:cxnSp macro="">
      <xdr:nvCxnSpPr>
        <xdr:cNvPr id="362" name="直線コネクタ 361"/>
        <xdr:cNvCxnSpPr/>
      </xdr:nvCxnSpPr>
      <xdr:spPr>
        <a:xfrm flipV="1">
          <a:off x="22160864" y="10035540"/>
          <a:ext cx="0"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95267</xdr:rowOff>
    </xdr:from>
    <xdr:ext cx="469744" cy="259045"/>
    <xdr:sp macro="" textlink="">
      <xdr:nvSpPr>
        <xdr:cNvPr id="363" name="【保健センター・保健所】&#10;一人当たり面積最小値テキスト"/>
        <xdr:cNvSpPr txBox="1"/>
      </xdr:nvSpPr>
      <xdr:spPr>
        <a:xfrm>
          <a:off x="222504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32</xdr:col>
      <xdr:colOff>98425</xdr:colOff>
      <xdr:row>62</xdr:row>
      <xdr:rowOff>91440</xdr:rowOff>
    </xdr:from>
    <xdr:to>
      <xdr:col>32</xdr:col>
      <xdr:colOff>276225</xdr:colOff>
      <xdr:row>62</xdr:row>
      <xdr:rowOff>91440</xdr:rowOff>
    </xdr:to>
    <xdr:cxnSp macro="">
      <xdr:nvCxnSpPr>
        <xdr:cNvPr id="364" name="直線コネクタ 363"/>
        <xdr:cNvCxnSpPr/>
      </xdr:nvCxnSpPr>
      <xdr:spPr>
        <a:xfrm>
          <a:off x="22072600" y="1072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38117</xdr:rowOff>
    </xdr:from>
    <xdr:ext cx="469744" cy="259045"/>
    <xdr:sp macro="" textlink="">
      <xdr:nvSpPr>
        <xdr:cNvPr id="365" name="【保健センター・保健所】&#10;一人当たり面積最大値テキスト"/>
        <xdr:cNvSpPr txBox="1"/>
      </xdr:nvSpPr>
      <xdr:spPr>
        <a:xfrm>
          <a:off x="22250400" y="981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0.144</a:t>
          </a:r>
          <a:endParaRPr kumimoji="1" lang="ja-JP" altLang="en-US" sz="1000" b="1">
            <a:latin typeface="ＭＳ Ｐゴシック"/>
          </a:endParaRPr>
        </a:p>
      </xdr:txBody>
    </xdr:sp>
    <xdr:clientData/>
  </xdr:oneCellAnchor>
  <xdr:twoCellAnchor>
    <xdr:from>
      <xdr:col>32</xdr:col>
      <xdr:colOff>98425</xdr:colOff>
      <xdr:row>58</xdr:row>
      <xdr:rowOff>91440</xdr:rowOff>
    </xdr:from>
    <xdr:to>
      <xdr:col>32</xdr:col>
      <xdr:colOff>276225</xdr:colOff>
      <xdr:row>58</xdr:row>
      <xdr:rowOff>91440</xdr:rowOff>
    </xdr:to>
    <xdr:cxnSp macro="">
      <xdr:nvCxnSpPr>
        <xdr:cNvPr id="366" name="直線コネクタ 365"/>
        <xdr:cNvCxnSpPr/>
      </xdr:nvCxnSpPr>
      <xdr:spPr>
        <a:xfrm>
          <a:off x="22072600" y="1003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99077</xdr:rowOff>
    </xdr:from>
    <xdr:ext cx="469744" cy="259045"/>
    <xdr:sp macro="" textlink="">
      <xdr:nvSpPr>
        <xdr:cNvPr id="367" name="【保健センター・保健所】&#10;一人当たり面積平均値テキスト"/>
        <xdr:cNvSpPr txBox="1"/>
      </xdr:nvSpPr>
      <xdr:spPr>
        <a:xfrm>
          <a:off x="222504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0.070</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120650</xdr:rowOff>
    </xdr:from>
    <xdr:to>
      <xdr:col>32</xdr:col>
      <xdr:colOff>238125</xdr:colOff>
      <xdr:row>61</xdr:row>
      <xdr:rowOff>50800</xdr:rowOff>
    </xdr:to>
    <xdr:sp macro="" textlink="">
      <xdr:nvSpPr>
        <xdr:cNvPr id="368" name="フローチャート : 判断 367"/>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12065</xdr:rowOff>
    </xdr:from>
    <xdr:to>
      <xdr:col>31</xdr:col>
      <xdr:colOff>85725</xdr:colOff>
      <xdr:row>60</xdr:row>
      <xdr:rowOff>113665</xdr:rowOff>
    </xdr:to>
    <xdr:sp macro="" textlink="">
      <xdr:nvSpPr>
        <xdr:cNvPr id="369" name="フローチャート : 判断 368"/>
        <xdr:cNvSpPr/>
      </xdr:nvSpPr>
      <xdr:spPr>
        <a:xfrm>
          <a:off x="2127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104792</xdr:rowOff>
    </xdr:from>
    <xdr:ext cx="469744" cy="259045"/>
    <xdr:sp macro="" textlink="">
      <xdr:nvSpPr>
        <xdr:cNvPr id="370" name="n_1aveValue【保健センター・保健所】&#10;一人当たり面積"/>
        <xdr:cNvSpPr txBox="1"/>
      </xdr:nvSpPr>
      <xdr:spPr>
        <a:xfrm>
          <a:off x="21075727" y="1039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1" name="テキスト ボックス 3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2" name="テキスト ボックス 3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3" name="テキスト ボックス 3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4" name="テキスト ボックス 3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5" name="テキスト ボックス 3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63500</xdr:rowOff>
    </xdr:from>
    <xdr:to>
      <xdr:col>31</xdr:col>
      <xdr:colOff>85725</xdr:colOff>
      <xdr:row>55</xdr:row>
      <xdr:rowOff>165100</xdr:rowOff>
    </xdr:to>
    <xdr:sp macro="" textlink="">
      <xdr:nvSpPr>
        <xdr:cNvPr id="376" name="円/楕円 375"/>
        <xdr:cNvSpPr/>
      </xdr:nvSpPr>
      <xdr:spPr>
        <a:xfrm>
          <a:off x="21272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10177</xdr:rowOff>
    </xdr:from>
    <xdr:ext cx="469744" cy="259045"/>
    <xdr:sp macro="" textlink="">
      <xdr:nvSpPr>
        <xdr:cNvPr id="377" name="n_1mainValue【保健センター・保健所】&#10;一人当たり面積"/>
        <xdr:cNvSpPr txBox="1"/>
      </xdr:nvSpPr>
      <xdr:spPr>
        <a:xfrm>
          <a:off x="21075727"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8" name="正方形/長方形 3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9" name="正方形/長方形 3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0" name="正方形/長方形 3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1" name="正方形/長方形 3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2" name="正方形/長方形 3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3" name="正方形/長方形 3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4" name="正方形/長方形 3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5" name="正方形/長方形 3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6" name="テキスト ボックス 3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7" name="直線コネクタ 3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88" name="テキスト ボックス 38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89" name="直線コネクタ 38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90" name="テキスト ボックス 38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91" name="直線コネクタ 39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92" name="テキスト ボックス 39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93" name="直線コネクタ 39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94" name="テキスト ボックス 39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95" name="直線コネクタ 39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96" name="テキスト ボックス 39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97" name="直線コネクタ 39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398" name="テキスト ボックス 39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9" name="直線コネクタ 3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0" name="テキスト ボックス 3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49530</xdr:rowOff>
    </xdr:from>
    <xdr:to>
      <xdr:col>23</xdr:col>
      <xdr:colOff>516889</xdr:colOff>
      <xdr:row>85</xdr:row>
      <xdr:rowOff>135255</xdr:rowOff>
    </xdr:to>
    <xdr:cxnSp macro="">
      <xdr:nvCxnSpPr>
        <xdr:cNvPr id="402" name="直線コネクタ 401"/>
        <xdr:cNvCxnSpPr/>
      </xdr:nvCxnSpPr>
      <xdr:spPr>
        <a:xfrm flipV="1">
          <a:off x="16318864" y="1342263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139082</xdr:rowOff>
    </xdr:from>
    <xdr:ext cx="405111" cy="259045"/>
    <xdr:sp macro="" textlink="">
      <xdr:nvSpPr>
        <xdr:cNvPr id="403" name="【消防施設】&#10;有形固定資産減価償却率最小値テキスト"/>
        <xdr:cNvSpPr txBox="1"/>
      </xdr:nvSpPr>
      <xdr:spPr>
        <a:xfrm>
          <a:off x="16408400"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85</xdr:row>
      <xdr:rowOff>135255</xdr:rowOff>
    </xdr:from>
    <xdr:to>
      <xdr:col>23</xdr:col>
      <xdr:colOff>606425</xdr:colOff>
      <xdr:row>85</xdr:row>
      <xdr:rowOff>135255</xdr:rowOff>
    </xdr:to>
    <xdr:cxnSp macro="">
      <xdr:nvCxnSpPr>
        <xdr:cNvPr id="404" name="直線コネクタ 403"/>
        <xdr:cNvCxnSpPr/>
      </xdr:nvCxnSpPr>
      <xdr:spPr>
        <a:xfrm>
          <a:off x="16230600" y="1470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167657</xdr:rowOff>
    </xdr:from>
    <xdr:ext cx="405111" cy="259045"/>
    <xdr:sp macro="" textlink="">
      <xdr:nvSpPr>
        <xdr:cNvPr id="405" name="【消防施設】&#10;有形固定資産減価償却率最大値テキスト"/>
        <xdr:cNvSpPr txBox="1"/>
      </xdr:nvSpPr>
      <xdr:spPr>
        <a:xfrm>
          <a:off x="164084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78</xdr:row>
      <xdr:rowOff>49530</xdr:rowOff>
    </xdr:from>
    <xdr:to>
      <xdr:col>23</xdr:col>
      <xdr:colOff>606425</xdr:colOff>
      <xdr:row>78</xdr:row>
      <xdr:rowOff>49530</xdr:rowOff>
    </xdr:to>
    <xdr:cxnSp macro="">
      <xdr:nvCxnSpPr>
        <xdr:cNvPr id="406" name="直線コネクタ 405"/>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95266</xdr:rowOff>
    </xdr:from>
    <xdr:ext cx="405111" cy="259045"/>
    <xdr:sp macro="" textlink="">
      <xdr:nvSpPr>
        <xdr:cNvPr id="407" name="【消防施設】&#10;有形固定資産減価償却率平均値テキスト"/>
        <xdr:cNvSpPr txBox="1"/>
      </xdr:nvSpPr>
      <xdr:spPr>
        <a:xfrm>
          <a:off x="164084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116839</xdr:rowOff>
    </xdr:from>
    <xdr:to>
      <xdr:col>23</xdr:col>
      <xdr:colOff>568325</xdr:colOff>
      <xdr:row>82</xdr:row>
      <xdr:rowOff>46989</xdr:rowOff>
    </xdr:to>
    <xdr:sp macro="" textlink="">
      <xdr:nvSpPr>
        <xdr:cNvPr id="408" name="フローチャート : 判断 407"/>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143511</xdr:rowOff>
    </xdr:from>
    <xdr:to>
      <xdr:col>22</xdr:col>
      <xdr:colOff>415925</xdr:colOff>
      <xdr:row>82</xdr:row>
      <xdr:rowOff>73661</xdr:rowOff>
    </xdr:to>
    <xdr:sp macro="" textlink="">
      <xdr:nvSpPr>
        <xdr:cNvPr id="409" name="フローチャート : 判断 408"/>
        <xdr:cNvSpPr/>
      </xdr:nvSpPr>
      <xdr:spPr>
        <a:xfrm>
          <a:off x="15430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90188</xdr:rowOff>
    </xdr:from>
    <xdr:ext cx="405111" cy="259045"/>
    <xdr:sp macro="" textlink="">
      <xdr:nvSpPr>
        <xdr:cNvPr id="410" name="n_1aveValue【消防施設】&#10;有形固定資産減価償却率"/>
        <xdr:cNvSpPr txBox="1"/>
      </xdr:nvSpPr>
      <xdr:spPr>
        <a:xfrm>
          <a:off x="15266043"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1" name="テキスト ボックス 4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2" name="テキスト ボックス 4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3" name="テキスト ボックス 4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4" name="テキスト ボックス 4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5" name="テキスト ボックス 4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158750</xdr:rowOff>
    </xdr:from>
    <xdr:to>
      <xdr:col>22</xdr:col>
      <xdr:colOff>415925</xdr:colOff>
      <xdr:row>82</xdr:row>
      <xdr:rowOff>88900</xdr:rowOff>
    </xdr:to>
    <xdr:sp macro="" textlink="">
      <xdr:nvSpPr>
        <xdr:cNvPr id="416" name="円/楕円 415"/>
        <xdr:cNvSpPr/>
      </xdr:nvSpPr>
      <xdr:spPr>
        <a:xfrm>
          <a:off x="1543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80027</xdr:rowOff>
    </xdr:from>
    <xdr:ext cx="405111" cy="259045"/>
    <xdr:sp macro="" textlink="">
      <xdr:nvSpPr>
        <xdr:cNvPr id="417" name="n_1mainValue【消防施設】&#10;有形固定資産減価償却率"/>
        <xdr:cNvSpPr txBox="1"/>
      </xdr:nvSpPr>
      <xdr:spPr>
        <a:xfrm>
          <a:off x="15266043"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8" name="正方形/長方形 4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9" name="正方形/長方形 4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0" name="正方形/長方形 4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1" name="正方形/長方形 4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2" name="正方形/長方形 4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3" name="正方形/長方形 4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4" name="正方形/長方形 4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5" name="正方形/長方形 4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6" name="テキスト ボックス 4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7" name="直線コネクタ 4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28" name="直線コネクタ 42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29" name="テキスト ボックス 42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30" name="直線コネクタ 42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31" name="テキスト ボックス 43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32" name="直線コネクタ 43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33" name="テキスト ボックス 43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34" name="直線コネクタ 43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35" name="テキスト ボックス 43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6" name="直線コネクタ 4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7" name="テキスト ボックス 4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113537</xdr:rowOff>
    </xdr:from>
    <xdr:to>
      <xdr:col>32</xdr:col>
      <xdr:colOff>186689</xdr:colOff>
      <xdr:row>86</xdr:row>
      <xdr:rowOff>28956</xdr:rowOff>
    </xdr:to>
    <xdr:cxnSp macro="">
      <xdr:nvCxnSpPr>
        <xdr:cNvPr id="439" name="直線コネクタ 438"/>
        <xdr:cNvCxnSpPr/>
      </xdr:nvCxnSpPr>
      <xdr:spPr>
        <a:xfrm flipV="1">
          <a:off x="22160864" y="13658087"/>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32783</xdr:rowOff>
    </xdr:from>
    <xdr:ext cx="469744" cy="259045"/>
    <xdr:sp macro="" textlink="">
      <xdr:nvSpPr>
        <xdr:cNvPr id="440" name="【消防施設】&#10;一人当たり面積最小値テキスト"/>
        <xdr:cNvSpPr txBox="1"/>
      </xdr:nvSpPr>
      <xdr:spPr>
        <a:xfrm>
          <a:off x="22250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86</xdr:row>
      <xdr:rowOff>28956</xdr:rowOff>
    </xdr:from>
    <xdr:to>
      <xdr:col>32</xdr:col>
      <xdr:colOff>276225</xdr:colOff>
      <xdr:row>86</xdr:row>
      <xdr:rowOff>28956</xdr:rowOff>
    </xdr:to>
    <xdr:cxnSp macro="">
      <xdr:nvCxnSpPr>
        <xdr:cNvPr id="441" name="直線コネクタ 440"/>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60214</xdr:rowOff>
    </xdr:from>
    <xdr:ext cx="469744" cy="259045"/>
    <xdr:sp macro="" textlink="">
      <xdr:nvSpPr>
        <xdr:cNvPr id="442" name="【消防施設】&#10;一人当たり面積最大値テキスト"/>
        <xdr:cNvSpPr txBox="1"/>
      </xdr:nvSpPr>
      <xdr:spPr>
        <a:xfrm>
          <a:off x="222504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0.246</a:t>
          </a:r>
          <a:endParaRPr kumimoji="1" lang="ja-JP" altLang="en-US" sz="1000" b="1">
            <a:latin typeface="ＭＳ Ｐゴシック"/>
          </a:endParaRPr>
        </a:p>
      </xdr:txBody>
    </xdr:sp>
    <xdr:clientData/>
  </xdr:oneCellAnchor>
  <xdr:twoCellAnchor>
    <xdr:from>
      <xdr:col>32</xdr:col>
      <xdr:colOff>98425</xdr:colOff>
      <xdr:row>79</xdr:row>
      <xdr:rowOff>113537</xdr:rowOff>
    </xdr:from>
    <xdr:to>
      <xdr:col>32</xdr:col>
      <xdr:colOff>276225</xdr:colOff>
      <xdr:row>79</xdr:row>
      <xdr:rowOff>113537</xdr:rowOff>
    </xdr:to>
    <xdr:cxnSp macro="">
      <xdr:nvCxnSpPr>
        <xdr:cNvPr id="443" name="直線コネクタ 442"/>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139464</xdr:rowOff>
    </xdr:from>
    <xdr:ext cx="469744" cy="259045"/>
    <xdr:sp macro="" textlink="">
      <xdr:nvSpPr>
        <xdr:cNvPr id="444" name="【消防施設】&#10;一人当たり面積平均値テキスト"/>
        <xdr:cNvSpPr txBox="1"/>
      </xdr:nvSpPr>
      <xdr:spPr>
        <a:xfrm>
          <a:off x="22250400" y="1419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161037</xdr:rowOff>
    </xdr:from>
    <xdr:to>
      <xdr:col>32</xdr:col>
      <xdr:colOff>238125</xdr:colOff>
      <xdr:row>83</xdr:row>
      <xdr:rowOff>91187</xdr:rowOff>
    </xdr:to>
    <xdr:sp macro="" textlink="">
      <xdr:nvSpPr>
        <xdr:cNvPr id="445" name="フローチャート : 判断 444"/>
        <xdr:cNvSpPr/>
      </xdr:nvSpPr>
      <xdr:spPr>
        <a:xfrm>
          <a:off x="221107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53594</xdr:rowOff>
    </xdr:from>
    <xdr:to>
      <xdr:col>31</xdr:col>
      <xdr:colOff>85725</xdr:colOff>
      <xdr:row>83</xdr:row>
      <xdr:rowOff>155194</xdr:rowOff>
    </xdr:to>
    <xdr:sp macro="" textlink="">
      <xdr:nvSpPr>
        <xdr:cNvPr id="446" name="フローチャート : 判断 445"/>
        <xdr:cNvSpPr/>
      </xdr:nvSpPr>
      <xdr:spPr>
        <a:xfrm>
          <a:off x="212725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271</xdr:rowOff>
    </xdr:from>
    <xdr:ext cx="469744" cy="259045"/>
    <xdr:sp macro="" textlink="">
      <xdr:nvSpPr>
        <xdr:cNvPr id="447" name="n_1aveValue【消防施設】&#10;一人当たり面積"/>
        <xdr:cNvSpPr txBox="1"/>
      </xdr:nvSpPr>
      <xdr:spPr>
        <a:xfrm>
          <a:off x="210757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48" name="テキスト ボックス 44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49" name="テキスト ボックス 44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0" name="テキスト ボックス 44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1" name="テキスト ボックス 45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2" name="テキスト ボックス 45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46737</xdr:rowOff>
    </xdr:from>
    <xdr:to>
      <xdr:col>31</xdr:col>
      <xdr:colOff>85725</xdr:colOff>
      <xdr:row>84</xdr:row>
      <xdr:rowOff>148337</xdr:rowOff>
    </xdr:to>
    <xdr:sp macro="" textlink="">
      <xdr:nvSpPr>
        <xdr:cNvPr id="453" name="円/楕円 452"/>
        <xdr:cNvSpPr/>
      </xdr:nvSpPr>
      <xdr:spPr>
        <a:xfrm>
          <a:off x="21272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139464</xdr:rowOff>
    </xdr:from>
    <xdr:ext cx="469744" cy="259045"/>
    <xdr:sp macro="" textlink="">
      <xdr:nvSpPr>
        <xdr:cNvPr id="454" name="n_1mainValue【消防施設】&#10;一人当たり面積"/>
        <xdr:cNvSpPr txBox="1"/>
      </xdr:nvSpPr>
      <xdr:spPr>
        <a:xfrm>
          <a:off x="210757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5" name="正方形/長方形 4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6" name="正方形/長方形 4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7" name="正方形/長方形 4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8" name="正方形/長方形 4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9" name="正方形/長方形 4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0" name="正方形/長方形 4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1" name="正方形/長方形 4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2" name="正方形/長方形 4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3" name="テキスト ボックス 4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4" name="直線コネクタ 4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65" name="テキスト ボックス 46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6" name="直線コネクタ 46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7" name="テキスト ボックス 46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8" name="直線コネクタ 46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9" name="テキスト ボックス 46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0" name="直線コネクタ 46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1" name="テキスト ボックス 47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2" name="直線コネクタ 47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3" name="テキスト ボックス 47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4" name="直線コネクタ 47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75" name="テキスト ボックス 47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6" name="直線コネクタ 4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7" name="テキスト ボックス 4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26670</xdr:rowOff>
    </xdr:from>
    <xdr:to>
      <xdr:col>23</xdr:col>
      <xdr:colOff>516889</xdr:colOff>
      <xdr:row>107</xdr:row>
      <xdr:rowOff>146686</xdr:rowOff>
    </xdr:to>
    <xdr:cxnSp macro="">
      <xdr:nvCxnSpPr>
        <xdr:cNvPr id="479" name="直線コネクタ 478"/>
        <xdr:cNvCxnSpPr/>
      </xdr:nvCxnSpPr>
      <xdr:spPr>
        <a:xfrm flipV="1">
          <a:off x="16318864" y="17171670"/>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150513</xdr:rowOff>
    </xdr:from>
    <xdr:ext cx="405111" cy="259045"/>
    <xdr:sp macro="" textlink="">
      <xdr:nvSpPr>
        <xdr:cNvPr id="480" name="【庁舎】&#10;有形固定資産減価償却率最小値テキスト"/>
        <xdr:cNvSpPr txBox="1"/>
      </xdr:nvSpPr>
      <xdr:spPr>
        <a:xfrm>
          <a:off x="16408400"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107</xdr:row>
      <xdr:rowOff>146686</xdr:rowOff>
    </xdr:from>
    <xdr:to>
      <xdr:col>23</xdr:col>
      <xdr:colOff>606425</xdr:colOff>
      <xdr:row>107</xdr:row>
      <xdr:rowOff>146686</xdr:rowOff>
    </xdr:to>
    <xdr:cxnSp macro="">
      <xdr:nvCxnSpPr>
        <xdr:cNvPr id="481" name="直線コネクタ 480"/>
        <xdr:cNvCxnSpPr/>
      </xdr:nvCxnSpPr>
      <xdr:spPr>
        <a:xfrm>
          <a:off x="16230600" y="184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144797</xdr:rowOff>
    </xdr:from>
    <xdr:ext cx="405111" cy="259045"/>
    <xdr:sp macro="" textlink="">
      <xdr:nvSpPr>
        <xdr:cNvPr id="482" name="【庁舎】&#10;有形固定資産減価償却率最大値テキスト"/>
        <xdr:cNvSpPr txBox="1"/>
      </xdr:nvSpPr>
      <xdr:spPr>
        <a:xfrm>
          <a:off x="16408400" y="1694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23</xdr:col>
      <xdr:colOff>428625</xdr:colOff>
      <xdr:row>100</xdr:row>
      <xdr:rowOff>26670</xdr:rowOff>
    </xdr:from>
    <xdr:to>
      <xdr:col>23</xdr:col>
      <xdr:colOff>606425</xdr:colOff>
      <xdr:row>100</xdr:row>
      <xdr:rowOff>26670</xdr:rowOff>
    </xdr:to>
    <xdr:cxnSp macro="">
      <xdr:nvCxnSpPr>
        <xdr:cNvPr id="483" name="直線コネクタ 482"/>
        <xdr:cNvCxnSpPr/>
      </xdr:nvCxnSpPr>
      <xdr:spPr>
        <a:xfrm>
          <a:off x="16230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32402</xdr:rowOff>
    </xdr:from>
    <xdr:ext cx="405111" cy="259045"/>
    <xdr:sp macro="" textlink="">
      <xdr:nvSpPr>
        <xdr:cNvPr id="484" name="【庁舎】&#10;有形固定資産減価償却率平均値テキスト"/>
        <xdr:cNvSpPr txBox="1"/>
      </xdr:nvSpPr>
      <xdr:spPr>
        <a:xfrm>
          <a:off x="16408400" y="1786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53975</xdr:rowOff>
    </xdr:from>
    <xdr:to>
      <xdr:col>23</xdr:col>
      <xdr:colOff>568325</xdr:colOff>
      <xdr:row>104</xdr:row>
      <xdr:rowOff>155575</xdr:rowOff>
    </xdr:to>
    <xdr:sp macro="" textlink="">
      <xdr:nvSpPr>
        <xdr:cNvPr id="485" name="フローチャート : 判断 484"/>
        <xdr:cNvSpPr/>
      </xdr:nvSpPr>
      <xdr:spPr>
        <a:xfrm>
          <a:off x="16268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133986</xdr:rowOff>
    </xdr:from>
    <xdr:to>
      <xdr:col>22</xdr:col>
      <xdr:colOff>415925</xdr:colOff>
      <xdr:row>105</xdr:row>
      <xdr:rowOff>64136</xdr:rowOff>
    </xdr:to>
    <xdr:sp macro="" textlink="">
      <xdr:nvSpPr>
        <xdr:cNvPr id="486" name="フローチャート : 判断 485"/>
        <xdr:cNvSpPr/>
      </xdr:nvSpPr>
      <xdr:spPr>
        <a:xfrm>
          <a:off x="15430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80663</xdr:rowOff>
    </xdr:from>
    <xdr:ext cx="405111" cy="259045"/>
    <xdr:sp macro="" textlink="">
      <xdr:nvSpPr>
        <xdr:cNvPr id="487" name="n_1aveValue【庁舎】&#10;有形固定資産減価償却率"/>
        <xdr:cNvSpPr txBox="1"/>
      </xdr:nvSpPr>
      <xdr:spPr>
        <a:xfrm>
          <a:off x="15266043"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88" name="テキスト ボックス 4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9" name="テキスト ボックス 4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0" name="テキスト ボックス 4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1" name="テキスト ボックス 4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2" name="テキスト ボックス 4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107314</xdr:rowOff>
    </xdr:from>
    <xdr:to>
      <xdr:col>22</xdr:col>
      <xdr:colOff>415925</xdr:colOff>
      <xdr:row>107</xdr:row>
      <xdr:rowOff>37464</xdr:rowOff>
    </xdr:to>
    <xdr:sp macro="" textlink="">
      <xdr:nvSpPr>
        <xdr:cNvPr id="493" name="円/楕円 492"/>
        <xdr:cNvSpPr/>
      </xdr:nvSpPr>
      <xdr:spPr>
        <a:xfrm>
          <a:off x="15430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28591</xdr:rowOff>
    </xdr:from>
    <xdr:ext cx="405111" cy="259045"/>
    <xdr:sp macro="" textlink="">
      <xdr:nvSpPr>
        <xdr:cNvPr id="494" name="n_1mainValue【庁舎】&#10;有形固定資産減価償却率"/>
        <xdr:cNvSpPr txBox="1"/>
      </xdr:nvSpPr>
      <xdr:spPr>
        <a:xfrm>
          <a:off x="15266043"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5" name="正方形/長方形 4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6" name="正方形/長方形 4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7" name="正方形/長方形 4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8" name="正方形/長方形 4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9" name="正方形/長方形 4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0" name="正方形/長方形 4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1" name="正方形/長方形 5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2" name="正方形/長方形 5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3" name="テキスト ボックス 5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4" name="直線コネクタ 5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5" name="テキスト ボックス 50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06" name="直線コネクタ 5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7" name="テキスト ボックス 5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8" name="直線コネクタ 5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9" name="テキスト ボックス 5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0" name="直線コネクタ 5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1" name="テキスト ボックス 5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2" name="直線コネクタ 5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3" name="テキスト ボックス 5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4" name="直線コネクタ 5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5" name="テキスト ボックス 5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6" name="直線コネクタ 5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7" name="テキスト ボックス 5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102</xdr:row>
      <xdr:rowOff>129539</xdr:rowOff>
    </xdr:from>
    <xdr:to>
      <xdr:col>32</xdr:col>
      <xdr:colOff>186689</xdr:colOff>
      <xdr:row>108</xdr:row>
      <xdr:rowOff>34289</xdr:rowOff>
    </xdr:to>
    <xdr:cxnSp macro="">
      <xdr:nvCxnSpPr>
        <xdr:cNvPr id="519" name="直線コネクタ 518"/>
        <xdr:cNvCxnSpPr/>
      </xdr:nvCxnSpPr>
      <xdr:spPr>
        <a:xfrm flipV="1">
          <a:off x="22160864" y="17617439"/>
          <a:ext cx="0" cy="93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38116</xdr:rowOff>
    </xdr:from>
    <xdr:ext cx="469744" cy="259045"/>
    <xdr:sp macro="" textlink="">
      <xdr:nvSpPr>
        <xdr:cNvPr id="520" name="【庁舎】&#10;一人当たり面積最小値テキスト"/>
        <xdr:cNvSpPr txBox="1"/>
      </xdr:nvSpPr>
      <xdr:spPr>
        <a:xfrm>
          <a:off x="222504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0.231</a:t>
          </a:r>
          <a:endParaRPr kumimoji="1" lang="ja-JP" altLang="en-US" sz="1000" b="1">
            <a:latin typeface="ＭＳ Ｐゴシック"/>
          </a:endParaRPr>
        </a:p>
      </xdr:txBody>
    </xdr:sp>
    <xdr:clientData/>
  </xdr:oneCellAnchor>
  <xdr:twoCellAnchor>
    <xdr:from>
      <xdr:col>32</xdr:col>
      <xdr:colOff>98425</xdr:colOff>
      <xdr:row>108</xdr:row>
      <xdr:rowOff>34289</xdr:rowOff>
    </xdr:from>
    <xdr:to>
      <xdr:col>32</xdr:col>
      <xdr:colOff>276225</xdr:colOff>
      <xdr:row>108</xdr:row>
      <xdr:rowOff>34289</xdr:rowOff>
    </xdr:to>
    <xdr:cxnSp macro="">
      <xdr:nvCxnSpPr>
        <xdr:cNvPr id="521" name="直線コネクタ 520"/>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101</xdr:row>
      <xdr:rowOff>76216</xdr:rowOff>
    </xdr:from>
    <xdr:ext cx="469744" cy="259045"/>
    <xdr:sp macro="" textlink="">
      <xdr:nvSpPr>
        <xdr:cNvPr id="522" name="【庁舎】&#10;一人当たり面積最大値テキスト"/>
        <xdr:cNvSpPr txBox="1"/>
      </xdr:nvSpPr>
      <xdr:spPr>
        <a:xfrm>
          <a:off x="22250400" y="1739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0.476</a:t>
          </a:r>
          <a:endParaRPr kumimoji="1" lang="ja-JP" altLang="en-US" sz="1000" b="1">
            <a:latin typeface="ＭＳ Ｐゴシック"/>
          </a:endParaRPr>
        </a:p>
      </xdr:txBody>
    </xdr:sp>
    <xdr:clientData/>
  </xdr:oneCellAnchor>
  <xdr:twoCellAnchor>
    <xdr:from>
      <xdr:col>32</xdr:col>
      <xdr:colOff>98425</xdr:colOff>
      <xdr:row>102</xdr:row>
      <xdr:rowOff>129539</xdr:rowOff>
    </xdr:from>
    <xdr:to>
      <xdr:col>32</xdr:col>
      <xdr:colOff>276225</xdr:colOff>
      <xdr:row>102</xdr:row>
      <xdr:rowOff>129539</xdr:rowOff>
    </xdr:to>
    <xdr:cxnSp macro="">
      <xdr:nvCxnSpPr>
        <xdr:cNvPr id="523" name="直線コネクタ 522"/>
        <xdr:cNvCxnSpPr/>
      </xdr:nvCxnSpPr>
      <xdr:spPr>
        <a:xfrm>
          <a:off x="22072600" y="1761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64788</xdr:rowOff>
    </xdr:from>
    <xdr:ext cx="469744" cy="259045"/>
    <xdr:sp macro="" textlink="">
      <xdr:nvSpPr>
        <xdr:cNvPr id="524" name="【庁舎】&#10;一人当たり面積平均値テキスト"/>
        <xdr:cNvSpPr txBox="1"/>
      </xdr:nvSpPr>
      <xdr:spPr>
        <a:xfrm>
          <a:off x="22250400" y="1806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86361</xdr:rowOff>
    </xdr:from>
    <xdr:to>
      <xdr:col>32</xdr:col>
      <xdr:colOff>238125</xdr:colOff>
      <xdr:row>106</xdr:row>
      <xdr:rowOff>16511</xdr:rowOff>
    </xdr:to>
    <xdr:sp macro="" textlink="">
      <xdr:nvSpPr>
        <xdr:cNvPr id="525" name="フローチャート : 判断 524"/>
        <xdr:cNvSpPr/>
      </xdr:nvSpPr>
      <xdr:spPr>
        <a:xfrm>
          <a:off x="22110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48261</xdr:rowOff>
    </xdr:from>
    <xdr:to>
      <xdr:col>31</xdr:col>
      <xdr:colOff>85725</xdr:colOff>
      <xdr:row>105</xdr:row>
      <xdr:rowOff>149861</xdr:rowOff>
    </xdr:to>
    <xdr:sp macro="" textlink="">
      <xdr:nvSpPr>
        <xdr:cNvPr id="526" name="フローチャート : 判断 525"/>
        <xdr:cNvSpPr/>
      </xdr:nvSpPr>
      <xdr:spPr>
        <a:xfrm>
          <a:off x="2127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140988</xdr:rowOff>
    </xdr:from>
    <xdr:ext cx="469744" cy="259045"/>
    <xdr:sp macro="" textlink="">
      <xdr:nvSpPr>
        <xdr:cNvPr id="527" name="n_1aveValue【庁舎】&#10;一人当たり面積"/>
        <xdr:cNvSpPr txBox="1"/>
      </xdr:nvSpPr>
      <xdr:spPr>
        <a:xfrm>
          <a:off x="210757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28" name="テキスト ボックス 5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9" name="テキスト ボックス 5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0" name="テキスト ボックス 5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1" name="テキスト ボックス 5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2" name="テキスト ボックス 5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86361</xdr:rowOff>
    </xdr:from>
    <xdr:to>
      <xdr:col>31</xdr:col>
      <xdr:colOff>85725</xdr:colOff>
      <xdr:row>101</xdr:row>
      <xdr:rowOff>16511</xdr:rowOff>
    </xdr:to>
    <xdr:sp macro="" textlink="">
      <xdr:nvSpPr>
        <xdr:cNvPr id="533" name="円/楕円 532"/>
        <xdr:cNvSpPr/>
      </xdr:nvSpPr>
      <xdr:spPr>
        <a:xfrm>
          <a:off x="212725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33038</xdr:rowOff>
    </xdr:from>
    <xdr:ext cx="469744" cy="259045"/>
    <xdr:sp macro="" textlink="">
      <xdr:nvSpPr>
        <xdr:cNvPr id="534" name="n_1mainValue【庁舎】&#10;一人当たり面積"/>
        <xdr:cNvSpPr txBox="1"/>
      </xdr:nvSpPr>
      <xdr:spPr>
        <a:xfrm>
          <a:off x="21075727" y="1700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0.564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5" name="正方形/長方形 5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6" name="正方形/長方形 5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7" name="テキスト ボックス 5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類似団体内平均値と比べ一般廃棄物処理施設においては償却率が高く、体育館・プール、庁舎については低くなっている。一般廃棄物処理施設は建設が平成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年であるが、耐用年数が他の施設に比して</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年と短いため償却率が高い。庁舎の一人当たり面積が、類似団体、県・全国平均に比して大きいのは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本町が合併団体であり分庁方式を採用しているのが要因である。また、体育館・プール、保健センターにおいて、一人当たり面積が平均値を大きく上回っている要因も合併に起因している。今後は平成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年度に策定された公共施設等マネジメント計画に基づき、個別施設計画を策定し、後年度の財政負担に対応すべく公共施設整備基金の活用を図っていく。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熊本県美里町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10,586
10,538
144.00
9,082,775
8,596,603
140,204
4,238,957
6,691,411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13.3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人口減少や全国平均を上回る高齢化率（平成</a:t>
          </a:r>
          <a:r>
            <a:rPr kumimoji="1" lang="en-US" altLang="ja-JP" sz="1300">
              <a:latin typeface="ＭＳ Ｐゴシック"/>
            </a:rPr>
            <a:t>28</a:t>
          </a:r>
          <a:r>
            <a:rPr kumimoji="1" lang="ja-JP" altLang="en-US" sz="1300">
              <a:latin typeface="ＭＳ Ｐゴシック"/>
            </a:rPr>
            <a:t>年度末</a:t>
          </a:r>
          <a:r>
            <a:rPr kumimoji="1" lang="en-US" altLang="ja-JP" sz="1300">
              <a:latin typeface="ＭＳ Ｐゴシック"/>
            </a:rPr>
            <a:t>41.6</a:t>
          </a:r>
          <a:r>
            <a:rPr kumimoji="1" lang="ja-JP" altLang="en-US" sz="1300">
              <a:latin typeface="ＭＳ Ｐゴシック"/>
            </a:rPr>
            <a:t>％）に加え、町内に中心となる産業がないこと等により、財政基盤が弱く、類似団体平均をかなり下回っている。一部行政サービスの民間委託を平成</a:t>
          </a:r>
          <a:r>
            <a:rPr kumimoji="1" lang="en-US" altLang="ja-JP" sz="1300">
              <a:latin typeface="ＭＳ Ｐゴシック"/>
            </a:rPr>
            <a:t>30</a:t>
          </a:r>
          <a:r>
            <a:rPr kumimoji="1" lang="ja-JP" altLang="en-US" sz="1300">
              <a:latin typeface="ＭＳ Ｐゴシック"/>
            </a:rPr>
            <a:t>年度から実施する予定としており、歳出の抑制と行政の効率化に努めることにより、財政の健全化を図る。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94721</xdr:rowOff>
    </xdr:from>
    <xdr:to>
      <xdr:col>7</xdr:col>
      <xdr:colOff>152400</xdr:colOff>
      <xdr:row>44</xdr:row>
      <xdr:rowOff>94721</xdr:rowOff>
    </xdr:to>
    <xdr:cxnSp macro="">
      <xdr:nvCxnSpPr>
        <xdr:cNvPr id="71" name="直線コネクタ 70"/>
        <xdr:cNvCxnSpPr/>
      </xdr:nvCxnSpPr>
      <xdr:spPr>
        <a:xfrm>
          <a:off x="4114800" y="76385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94721</xdr:rowOff>
    </xdr:from>
    <xdr:to>
      <xdr:col>6</xdr:col>
      <xdr:colOff>0</xdr:colOff>
      <xdr:row>44</xdr:row>
      <xdr:rowOff>104775</xdr:rowOff>
    </xdr:to>
    <xdr:cxnSp macro="">
      <xdr:nvCxnSpPr>
        <xdr:cNvPr id="74" name="直線コネクタ 73"/>
        <xdr:cNvCxnSpPr/>
      </xdr:nvCxnSpPr>
      <xdr:spPr>
        <a:xfrm flipV="1">
          <a:off x="3225800" y="76385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116010</xdr:rowOff>
    </xdr:from>
    <xdr:ext cx="736600" cy="259045"/>
    <xdr:sp macro="" textlink="">
      <xdr:nvSpPr>
        <xdr:cNvPr id="76" name="テキスト ボックス 75"/>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104775</xdr:rowOff>
    </xdr:from>
    <xdr:to>
      <xdr:col>4</xdr:col>
      <xdr:colOff>482600</xdr:colOff>
      <xdr:row>44</xdr:row>
      <xdr:rowOff>104775</xdr:rowOff>
    </xdr:to>
    <xdr:cxnSp macro="">
      <xdr:nvCxnSpPr>
        <xdr:cNvPr id="77" name="直線コネクタ 76"/>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14288</xdr:rowOff>
    </xdr:from>
    <xdr:to>
      <xdr:col>4</xdr:col>
      <xdr:colOff>533400</xdr:colOff>
      <xdr:row>43</xdr:row>
      <xdr:rowOff>115888</xdr:rowOff>
    </xdr:to>
    <xdr:sp macro="" textlink="">
      <xdr:nvSpPr>
        <xdr:cNvPr id="78" name="フローチャート : 判断 77"/>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126065</xdr:rowOff>
    </xdr:from>
    <xdr:ext cx="762000" cy="259045"/>
    <xdr:sp macro="" textlink="">
      <xdr:nvSpPr>
        <xdr:cNvPr id="79" name="テキスト ボックス 78"/>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104775</xdr:rowOff>
    </xdr:from>
    <xdr:to>
      <xdr:col>3</xdr:col>
      <xdr:colOff>279400</xdr:colOff>
      <xdr:row>44</xdr:row>
      <xdr:rowOff>104775</xdr:rowOff>
    </xdr:to>
    <xdr:cxnSp macro="">
      <xdr:nvCxnSpPr>
        <xdr:cNvPr id="80" name="直線コネクタ 79"/>
        <xdr:cNvCxnSpPr/>
      </xdr:nvCxnSpPr>
      <xdr:spPr>
        <a:xfrm>
          <a:off x="1447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14288</xdr:rowOff>
    </xdr:from>
    <xdr:to>
      <xdr:col>3</xdr:col>
      <xdr:colOff>330200</xdr:colOff>
      <xdr:row>43</xdr:row>
      <xdr:rowOff>115888</xdr:rowOff>
    </xdr:to>
    <xdr:sp macro="" textlink="">
      <xdr:nvSpPr>
        <xdr:cNvPr id="81" name="フローチャート : 判断 80"/>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126065</xdr:rowOff>
    </xdr:from>
    <xdr:ext cx="762000" cy="259045"/>
    <xdr:sp macro="" textlink="">
      <xdr:nvSpPr>
        <xdr:cNvPr id="82" name="テキスト ボックス 81"/>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4233</xdr:rowOff>
    </xdr:from>
    <xdr:to>
      <xdr:col>2</xdr:col>
      <xdr:colOff>127000</xdr:colOff>
      <xdr:row>43</xdr:row>
      <xdr:rowOff>105833</xdr:rowOff>
    </xdr:to>
    <xdr:sp macro="" textlink="">
      <xdr:nvSpPr>
        <xdr:cNvPr id="83" name="フローチャート : 判断 82"/>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116010</xdr:rowOff>
    </xdr:from>
    <xdr:ext cx="762000" cy="259045"/>
    <xdr:sp macro="" textlink="">
      <xdr:nvSpPr>
        <xdr:cNvPr id="84" name="テキスト ボックス 83"/>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43921</xdr:rowOff>
    </xdr:from>
    <xdr:to>
      <xdr:col>7</xdr:col>
      <xdr:colOff>203200</xdr:colOff>
      <xdr:row>44</xdr:row>
      <xdr:rowOff>145521</xdr:rowOff>
    </xdr:to>
    <xdr:sp macro="" textlink="">
      <xdr:nvSpPr>
        <xdr:cNvPr id="90" name="円/楕円 89"/>
        <xdr:cNvSpPr/>
      </xdr:nvSpPr>
      <xdr:spPr>
        <a:xfrm>
          <a:off x="49022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111248</xdr:rowOff>
    </xdr:from>
    <xdr:ext cx="762000" cy="259045"/>
    <xdr:sp macro="" textlink="">
      <xdr:nvSpPr>
        <xdr:cNvPr id="91" name="財政力該当値テキスト"/>
        <xdr:cNvSpPr txBox="1"/>
      </xdr:nvSpPr>
      <xdr:spPr>
        <a:xfrm>
          <a:off x="5041900" y="748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43921</xdr:rowOff>
    </xdr:from>
    <xdr:to>
      <xdr:col>6</xdr:col>
      <xdr:colOff>50800</xdr:colOff>
      <xdr:row>44</xdr:row>
      <xdr:rowOff>145521</xdr:rowOff>
    </xdr:to>
    <xdr:sp macro="" textlink="">
      <xdr:nvSpPr>
        <xdr:cNvPr id="92" name="円/楕円 91"/>
        <xdr:cNvSpPr/>
      </xdr:nvSpPr>
      <xdr:spPr>
        <a:xfrm>
          <a:off x="4064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130298</xdr:rowOff>
    </xdr:from>
    <xdr:ext cx="736600" cy="259045"/>
    <xdr:sp macro="" textlink="">
      <xdr:nvSpPr>
        <xdr:cNvPr id="93" name="テキスト ボックス 92"/>
        <xdr:cNvSpPr txBox="1"/>
      </xdr:nvSpPr>
      <xdr:spPr>
        <a:xfrm>
          <a:off x="3733800" y="767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53975</xdr:rowOff>
    </xdr:from>
    <xdr:to>
      <xdr:col>4</xdr:col>
      <xdr:colOff>533400</xdr:colOff>
      <xdr:row>44</xdr:row>
      <xdr:rowOff>155575</xdr:rowOff>
    </xdr:to>
    <xdr:sp macro="" textlink="">
      <xdr:nvSpPr>
        <xdr:cNvPr id="94" name="円/楕円 93"/>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140352</xdr:rowOff>
    </xdr:from>
    <xdr:ext cx="762000" cy="259045"/>
    <xdr:sp macro="" textlink="">
      <xdr:nvSpPr>
        <xdr:cNvPr id="95" name="テキスト ボックス 94"/>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53975</xdr:rowOff>
    </xdr:from>
    <xdr:to>
      <xdr:col>3</xdr:col>
      <xdr:colOff>330200</xdr:colOff>
      <xdr:row>44</xdr:row>
      <xdr:rowOff>155575</xdr:rowOff>
    </xdr:to>
    <xdr:sp macro="" textlink="">
      <xdr:nvSpPr>
        <xdr:cNvPr id="96" name="円/楕円 95"/>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140352</xdr:rowOff>
    </xdr:from>
    <xdr:ext cx="762000" cy="259045"/>
    <xdr:sp macro="" textlink="">
      <xdr:nvSpPr>
        <xdr:cNvPr id="97" name="テキスト ボックス 96"/>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53975</xdr:rowOff>
    </xdr:from>
    <xdr:to>
      <xdr:col>2</xdr:col>
      <xdr:colOff>127000</xdr:colOff>
      <xdr:row>44</xdr:row>
      <xdr:rowOff>155575</xdr:rowOff>
    </xdr:to>
    <xdr:sp macro="" textlink="">
      <xdr:nvSpPr>
        <xdr:cNvPr id="98" name="円/楕円 97"/>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140352</xdr:rowOff>
    </xdr:from>
    <xdr:ext cx="762000" cy="259045"/>
    <xdr:sp macro="" textlink="">
      <xdr:nvSpPr>
        <xdr:cNvPr id="99" name="テキスト ボックス 98"/>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19</a:t>
          </a:r>
          <a:r>
            <a:rPr kumimoji="1" lang="ja-JP" altLang="en-US" sz="1300">
              <a:latin typeface="ＭＳ Ｐゴシック"/>
            </a:rPr>
            <a:t>年度から取り組んだ行財政改革により、類似団体平均に近づいていた状況であったが、財政基盤が弱いため、普通交付税の増減の影響を受けやすく、平成</a:t>
          </a:r>
          <a:r>
            <a:rPr kumimoji="1" lang="en-US" altLang="ja-JP" sz="1300">
              <a:latin typeface="ＭＳ Ｐゴシック"/>
            </a:rPr>
            <a:t>27</a:t>
          </a:r>
          <a:r>
            <a:rPr kumimoji="1" lang="ja-JP" altLang="en-US" sz="1300">
              <a:latin typeface="ＭＳ Ｐゴシック"/>
            </a:rPr>
            <a:t>年度から普通交付税の合併算定替の緩和措置期間に入っていることも影響している。そのため、町税の徴収率（現年分</a:t>
          </a:r>
          <a:r>
            <a:rPr kumimoji="1" lang="en-US" altLang="ja-JP" sz="1300">
              <a:latin typeface="ＭＳ Ｐゴシック"/>
            </a:rPr>
            <a:t>99.4</a:t>
          </a:r>
          <a:r>
            <a:rPr kumimoji="1" lang="ja-JP" altLang="en-US" sz="1300">
              <a:latin typeface="ＭＳ Ｐゴシック"/>
            </a:rPr>
            <a:t>％）の維持・向上や保育料等の公債権の徴収強化を図りつつ、歳出では業務の民間委託・指定管理者制度の活用により、経常収支比率を類似団体平均</a:t>
          </a:r>
          <a:r>
            <a:rPr kumimoji="1" lang="ja-JP" altLang="en-US" sz="1300">
              <a:solidFill>
                <a:sysClr val="windowText" lastClr="000000"/>
              </a:solidFill>
              <a:latin typeface="ＭＳ Ｐゴシック"/>
            </a:rPr>
            <a:t>とすること</a:t>
          </a:r>
          <a:r>
            <a:rPr kumimoji="1" lang="ja-JP" altLang="en-US" sz="1300">
              <a:latin typeface="ＭＳ Ｐゴシック"/>
            </a:rPr>
            <a:t>を目標とする。</a:t>
          </a: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138430</xdr:rowOff>
    </xdr:from>
    <xdr:to>
      <xdr:col>7</xdr:col>
      <xdr:colOff>152400</xdr:colOff>
      <xdr:row>64</xdr:row>
      <xdr:rowOff>140716</xdr:rowOff>
    </xdr:to>
    <xdr:cxnSp macro="">
      <xdr:nvCxnSpPr>
        <xdr:cNvPr id="132" name="直線コネクタ 131"/>
        <xdr:cNvCxnSpPr/>
      </xdr:nvCxnSpPr>
      <xdr:spPr>
        <a:xfrm>
          <a:off x="4114800" y="1093978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41419</xdr:rowOff>
    </xdr:from>
    <xdr:ext cx="762000" cy="259045"/>
    <xdr:sp macro="" textlink="">
      <xdr:nvSpPr>
        <xdr:cNvPr id="133" name="財政構造の弾力性平均値テキスト"/>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138430</xdr:rowOff>
    </xdr:from>
    <xdr:to>
      <xdr:col>6</xdr:col>
      <xdr:colOff>0</xdr:colOff>
      <xdr:row>64</xdr:row>
      <xdr:rowOff>53848</xdr:rowOff>
    </xdr:to>
    <xdr:cxnSp macro="">
      <xdr:nvCxnSpPr>
        <xdr:cNvPr id="135" name="直線コネクタ 134"/>
        <xdr:cNvCxnSpPr/>
      </xdr:nvCxnSpPr>
      <xdr:spPr>
        <a:xfrm flipV="1">
          <a:off x="3225800" y="1093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6" name="フローチャート : 判断 135"/>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35323</xdr:rowOff>
    </xdr:from>
    <xdr:ext cx="736600" cy="259045"/>
    <xdr:sp macro="" textlink="">
      <xdr:nvSpPr>
        <xdr:cNvPr id="137" name="テキスト ボックス 136"/>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145796</xdr:rowOff>
    </xdr:from>
    <xdr:to>
      <xdr:col>4</xdr:col>
      <xdr:colOff>482600</xdr:colOff>
      <xdr:row>64</xdr:row>
      <xdr:rowOff>53848</xdr:rowOff>
    </xdr:to>
    <xdr:cxnSp macro="">
      <xdr:nvCxnSpPr>
        <xdr:cNvPr id="138" name="直線コネクタ 137"/>
        <xdr:cNvCxnSpPr/>
      </xdr:nvCxnSpPr>
      <xdr:spPr>
        <a:xfrm>
          <a:off x="2336800" y="10775696"/>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9" name="フローチャート : 判断 138"/>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40" name="テキスト ボックス 139"/>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145796</xdr:rowOff>
    </xdr:from>
    <xdr:to>
      <xdr:col>3</xdr:col>
      <xdr:colOff>279400</xdr:colOff>
      <xdr:row>63</xdr:row>
      <xdr:rowOff>138430</xdr:rowOff>
    </xdr:to>
    <xdr:cxnSp macro="">
      <xdr:nvCxnSpPr>
        <xdr:cNvPr id="141" name="直線コネクタ 140"/>
        <xdr:cNvCxnSpPr/>
      </xdr:nvCxnSpPr>
      <xdr:spPr>
        <a:xfrm flipV="1">
          <a:off x="1447800" y="1077569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2" name="フローチャート : 判断 141"/>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72661</xdr:rowOff>
    </xdr:from>
    <xdr:ext cx="762000" cy="259045"/>
    <xdr:sp macro="" textlink="">
      <xdr:nvSpPr>
        <xdr:cNvPr id="143" name="テキスト ボックス 142"/>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4" name="フローチャート : 判断 143"/>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45" name="テキスト ボックス 144"/>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89916</xdr:rowOff>
    </xdr:from>
    <xdr:to>
      <xdr:col>7</xdr:col>
      <xdr:colOff>203200</xdr:colOff>
      <xdr:row>65</xdr:row>
      <xdr:rowOff>20066</xdr:rowOff>
    </xdr:to>
    <xdr:sp macro="" textlink="">
      <xdr:nvSpPr>
        <xdr:cNvPr id="151" name="円/楕円 150"/>
        <xdr:cNvSpPr/>
      </xdr:nvSpPr>
      <xdr:spPr>
        <a:xfrm>
          <a:off x="49022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61993</xdr:rowOff>
    </xdr:from>
    <xdr:ext cx="762000" cy="259045"/>
    <xdr:sp macro="" textlink="">
      <xdr:nvSpPr>
        <xdr:cNvPr id="152" name="財政構造の弾力性該当値テキスト"/>
        <xdr:cNvSpPr txBox="1"/>
      </xdr:nvSpPr>
      <xdr:spPr>
        <a:xfrm>
          <a:off x="5041900" y="1103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87630</xdr:rowOff>
    </xdr:from>
    <xdr:to>
      <xdr:col>6</xdr:col>
      <xdr:colOff>50800</xdr:colOff>
      <xdr:row>64</xdr:row>
      <xdr:rowOff>17780</xdr:rowOff>
    </xdr:to>
    <xdr:sp macro="" textlink="">
      <xdr:nvSpPr>
        <xdr:cNvPr id="153" name="円/楕円 152"/>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2557</xdr:rowOff>
    </xdr:from>
    <xdr:ext cx="736600" cy="259045"/>
    <xdr:sp macro="" textlink="">
      <xdr:nvSpPr>
        <xdr:cNvPr id="154" name="テキスト ボックス 153"/>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3048</xdr:rowOff>
    </xdr:from>
    <xdr:to>
      <xdr:col>4</xdr:col>
      <xdr:colOff>533400</xdr:colOff>
      <xdr:row>64</xdr:row>
      <xdr:rowOff>104648</xdr:rowOff>
    </xdr:to>
    <xdr:sp macro="" textlink="">
      <xdr:nvSpPr>
        <xdr:cNvPr id="155" name="円/楕円 154"/>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89425</xdr:rowOff>
    </xdr:from>
    <xdr:ext cx="762000" cy="259045"/>
    <xdr:sp macro="" textlink="">
      <xdr:nvSpPr>
        <xdr:cNvPr id="156" name="テキスト ボックス 155"/>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94996</xdr:rowOff>
    </xdr:from>
    <xdr:to>
      <xdr:col>3</xdr:col>
      <xdr:colOff>330200</xdr:colOff>
      <xdr:row>63</xdr:row>
      <xdr:rowOff>25146</xdr:rowOff>
    </xdr:to>
    <xdr:sp macro="" textlink="">
      <xdr:nvSpPr>
        <xdr:cNvPr id="157" name="円/楕円 156"/>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35323</xdr:rowOff>
    </xdr:from>
    <xdr:ext cx="762000" cy="259045"/>
    <xdr:sp macro="" textlink="">
      <xdr:nvSpPr>
        <xdr:cNvPr id="158" name="テキスト ボックス 157"/>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59" name="円/楕円 158"/>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2557</xdr:rowOff>
    </xdr:from>
    <xdr:ext cx="762000" cy="259045"/>
    <xdr:sp macro="" textlink="">
      <xdr:nvSpPr>
        <xdr:cNvPr id="160" name="テキスト ボックス 159"/>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[222,921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人件費については、人口</a:t>
          </a:r>
          <a:r>
            <a:rPr kumimoji="1" lang="en-US" altLang="ja-JP" sz="1300">
              <a:latin typeface="ＭＳ Ｐゴシック"/>
            </a:rPr>
            <a:t>1,000</a:t>
          </a:r>
          <a:r>
            <a:rPr kumimoji="1" lang="ja-JP" altLang="en-US" sz="1300">
              <a:latin typeface="ＭＳ Ｐゴシック"/>
            </a:rPr>
            <a:t>人当たりの職員数が類似団体を上回っており、物件費については、</a:t>
          </a:r>
          <a:r>
            <a:rPr kumimoji="1" lang="ja-JP" altLang="en-US" sz="1300">
              <a:solidFill>
                <a:sysClr val="windowText" lastClr="000000"/>
              </a:solidFill>
              <a:latin typeface="ＭＳ Ｐゴシック"/>
            </a:rPr>
            <a:t>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ja-JP" altLang="en-US" sz="1300">
              <a:latin typeface="ＭＳ Ｐゴシック"/>
            </a:rPr>
            <a:t>熊本地震による家屋解体関連に支出した臨時財政需要が約</a:t>
          </a:r>
          <a:r>
            <a:rPr kumimoji="1" lang="en-US" altLang="ja-JP" sz="1300">
              <a:latin typeface="ＭＳ Ｐゴシック"/>
            </a:rPr>
            <a:t>5</a:t>
          </a:r>
          <a:r>
            <a:rPr kumimoji="1" lang="ja-JP" altLang="en-US" sz="1300">
              <a:latin typeface="ＭＳ Ｐゴシック"/>
            </a:rPr>
            <a:t>億円に上ったことが影響している。業務の民間委託を想定し、技能労務職員の退職者の不補充を実施している。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99017</xdr:rowOff>
    </xdr:from>
    <xdr:to>
      <xdr:col>7</xdr:col>
      <xdr:colOff>152400</xdr:colOff>
      <xdr:row>89</xdr:row>
      <xdr:rowOff>77750</xdr:rowOff>
    </xdr:to>
    <xdr:cxnSp macro="">
      <xdr:nvCxnSpPr>
        <xdr:cNvPr id="188" name="直線コネクタ 187"/>
        <xdr:cNvCxnSpPr/>
      </xdr:nvCxnSpPr>
      <xdr:spPr>
        <a:xfrm flipV="1">
          <a:off x="4953000" y="13815017"/>
          <a:ext cx="0" cy="1521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49827</xdr:rowOff>
    </xdr:from>
    <xdr:ext cx="762000" cy="259045"/>
    <xdr:sp macro="" textlink="">
      <xdr:nvSpPr>
        <xdr:cNvPr id="189" name="人件費・物件費等の状況最小値テキスト"/>
        <xdr:cNvSpPr txBox="1"/>
      </xdr:nvSpPr>
      <xdr:spPr>
        <a:xfrm>
          <a:off x="5041900" y="15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89</xdr:row>
      <xdr:rowOff>77750</xdr:rowOff>
    </xdr:from>
    <xdr:to>
      <xdr:col>7</xdr:col>
      <xdr:colOff>241300</xdr:colOff>
      <xdr:row>89</xdr:row>
      <xdr:rowOff>77750</xdr:rowOff>
    </xdr:to>
    <xdr:cxnSp macro="">
      <xdr:nvCxnSpPr>
        <xdr:cNvPr id="190" name="直線コネクタ 189"/>
        <xdr:cNvCxnSpPr/>
      </xdr:nvCxnSpPr>
      <xdr:spPr>
        <a:xfrm>
          <a:off x="4864100" y="15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13944</xdr:rowOff>
    </xdr:from>
    <xdr:ext cx="762000" cy="259045"/>
    <xdr:sp macro="" textlink="">
      <xdr:nvSpPr>
        <xdr:cNvPr id="191" name="人件費・物件費等の状況最大値テキスト"/>
        <xdr:cNvSpPr txBox="1"/>
      </xdr:nvSpPr>
      <xdr:spPr>
        <a:xfrm>
          <a:off x="5041900" y="1355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80</xdr:row>
      <xdr:rowOff>99017</xdr:rowOff>
    </xdr:from>
    <xdr:to>
      <xdr:col>7</xdr:col>
      <xdr:colOff>241300</xdr:colOff>
      <xdr:row>80</xdr:row>
      <xdr:rowOff>99017</xdr:rowOff>
    </xdr:to>
    <xdr:cxnSp macro="">
      <xdr:nvCxnSpPr>
        <xdr:cNvPr id="192" name="直線コネクタ 191"/>
        <xdr:cNvCxnSpPr/>
      </xdr:nvCxnSpPr>
      <xdr:spPr>
        <a:xfrm>
          <a:off x="4864100" y="13815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154817</xdr:rowOff>
    </xdr:from>
    <xdr:to>
      <xdr:col>7</xdr:col>
      <xdr:colOff>152400</xdr:colOff>
      <xdr:row>84</xdr:row>
      <xdr:rowOff>72517</xdr:rowOff>
    </xdr:to>
    <xdr:cxnSp macro="">
      <xdr:nvCxnSpPr>
        <xdr:cNvPr id="193" name="直線コネクタ 192"/>
        <xdr:cNvCxnSpPr/>
      </xdr:nvCxnSpPr>
      <xdr:spPr>
        <a:xfrm>
          <a:off x="4114800" y="14213717"/>
          <a:ext cx="838200" cy="26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142045</xdr:rowOff>
    </xdr:from>
    <xdr:ext cx="762000" cy="259045"/>
    <xdr:sp macro="" textlink="">
      <xdr:nvSpPr>
        <xdr:cNvPr id="194" name="人件費・物件費等の状況平均値テキスト"/>
        <xdr:cNvSpPr txBox="1"/>
      </xdr:nvSpPr>
      <xdr:spPr>
        <a:xfrm>
          <a:off x="5041900" y="14029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125518</xdr:rowOff>
    </xdr:from>
    <xdr:to>
      <xdr:col>7</xdr:col>
      <xdr:colOff>203200</xdr:colOff>
      <xdr:row>83</xdr:row>
      <xdr:rowOff>55668</xdr:rowOff>
    </xdr:to>
    <xdr:sp macro="" textlink="">
      <xdr:nvSpPr>
        <xdr:cNvPr id="195" name="フローチャート : 判断 194"/>
        <xdr:cNvSpPr/>
      </xdr:nvSpPr>
      <xdr:spPr>
        <a:xfrm>
          <a:off x="4902200" y="141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70083</xdr:rowOff>
    </xdr:from>
    <xdr:to>
      <xdr:col>6</xdr:col>
      <xdr:colOff>0</xdr:colOff>
      <xdr:row>82</xdr:row>
      <xdr:rowOff>154817</xdr:rowOff>
    </xdr:to>
    <xdr:cxnSp macro="">
      <xdr:nvCxnSpPr>
        <xdr:cNvPr id="196" name="直線コネクタ 195"/>
        <xdr:cNvCxnSpPr/>
      </xdr:nvCxnSpPr>
      <xdr:spPr>
        <a:xfrm>
          <a:off x="3225800" y="14128983"/>
          <a:ext cx="889000" cy="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7" name="フローチャート : 判断 196"/>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48615</xdr:rowOff>
    </xdr:from>
    <xdr:ext cx="736600" cy="259045"/>
    <xdr:sp macro="" textlink="">
      <xdr:nvSpPr>
        <xdr:cNvPr id="198" name="テキスト ボックス 197"/>
        <xdr:cNvSpPr txBox="1"/>
      </xdr:nvSpPr>
      <xdr:spPr>
        <a:xfrm>
          <a:off x="3733800" y="1427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12832</xdr:rowOff>
    </xdr:from>
    <xdr:to>
      <xdr:col>4</xdr:col>
      <xdr:colOff>482600</xdr:colOff>
      <xdr:row>82</xdr:row>
      <xdr:rowOff>70083</xdr:rowOff>
    </xdr:to>
    <xdr:cxnSp macro="">
      <xdr:nvCxnSpPr>
        <xdr:cNvPr id="199" name="直線コネクタ 198"/>
        <xdr:cNvCxnSpPr/>
      </xdr:nvCxnSpPr>
      <xdr:spPr>
        <a:xfrm>
          <a:off x="2336800" y="14071732"/>
          <a:ext cx="889000" cy="5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200" name="フローチャート : 判断 199"/>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162442</xdr:rowOff>
    </xdr:from>
    <xdr:ext cx="762000" cy="259045"/>
    <xdr:sp macro="" textlink="">
      <xdr:nvSpPr>
        <xdr:cNvPr id="201" name="テキスト ボックス 200"/>
        <xdr:cNvSpPr txBox="1"/>
      </xdr:nvSpPr>
      <xdr:spPr>
        <a:xfrm>
          <a:off x="2844800" y="142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11669</xdr:rowOff>
    </xdr:from>
    <xdr:to>
      <xdr:col>3</xdr:col>
      <xdr:colOff>279400</xdr:colOff>
      <xdr:row>82</xdr:row>
      <xdr:rowOff>12832</xdr:rowOff>
    </xdr:to>
    <xdr:cxnSp macro="">
      <xdr:nvCxnSpPr>
        <xdr:cNvPr id="202" name="直線コネクタ 201"/>
        <xdr:cNvCxnSpPr/>
      </xdr:nvCxnSpPr>
      <xdr:spPr>
        <a:xfrm>
          <a:off x="1447800" y="14070569"/>
          <a:ext cx="88900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3" name="フローチャート : 判断 202"/>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126528</xdr:rowOff>
    </xdr:from>
    <xdr:ext cx="762000" cy="259045"/>
    <xdr:sp macro="" textlink="">
      <xdr:nvSpPr>
        <xdr:cNvPr id="204" name="テキスト ボックス 203"/>
        <xdr:cNvSpPr txBox="1"/>
      </xdr:nvSpPr>
      <xdr:spPr>
        <a:xfrm>
          <a:off x="1955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5" name="フローチャート : 判断 204"/>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120533</xdr:rowOff>
    </xdr:from>
    <xdr:ext cx="762000" cy="259045"/>
    <xdr:sp macro="" textlink="">
      <xdr:nvSpPr>
        <xdr:cNvPr id="206" name="テキスト ボックス 205"/>
        <xdr:cNvSpPr txBox="1"/>
      </xdr:nvSpPr>
      <xdr:spPr>
        <a:xfrm>
          <a:off x="1066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21717</xdr:rowOff>
    </xdr:from>
    <xdr:to>
      <xdr:col>7</xdr:col>
      <xdr:colOff>203200</xdr:colOff>
      <xdr:row>84</xdr:row>
      <xdr:rowOff>123317</xdr:rowOff>
    </xdr:to>
    <xdr:sp macro="" textlink="">
      <xdr:nvSpPr>
        <xdr:cNvPr id="212" name="円/楕円 211"/>
        <xdr:cNvSpPr/>
      </xdr:nvSpPr>
      <xdr:spPr>
        <a:xfrm>
          <a:off x="4902200" y="144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165244</xdr:rowOff>
    </xdr:from>
    <xdr:ext cx="762000" cy="259045"/>
    <xdr:sp macro="" textlink="">
      <xdr:nvSpPr>
        <xdr:cNvPr id="213" name="人件費・物件費等の状況該当値テキスト"/>
        <xdr:cNvSpPr txBox="1"/>
      </xdr:nvSpPr>
      <xdr:spPr>
        <a:xfrm>
          <a:off x="5041900" y="1439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222,921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104017</xdr:rowOff>
    </xdr:from>
    <xdr:to>
      <xdr:col>6</xdr:col>
      <xdr:colOff>50800</xdr:colOff>
      <xdr:row>83</xdr:row>
      <xdr:rowOff>34167</xdr:rowOff>
    </xdr:to>
    <xdr:sp macro="" textlink="">
      <xdr:nvSpPr>
        <xdr:cNvPr id="214" name="円/楕円 213"/>
        <xdr:cNvSpPr/>
      </xdr:nvSpPr>
      <xdr:spPr>
        <a:xfrm>
          <a:off x="4064000" y="1416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44344</xdr:rowOff>
    </xdr:from>
    <xdr:ext cx="736600" cy="259045"/>
    <xdr:sp macro="" textlink="">
      <xdr:nvSpPr>
        <xdr:cNvPr id="215" name="テキスト ボックス 214"/>
        <xdr:cNvSpPr txBox="1"/>
      </xdr:nvSpPr>
      <xdr:spPr>
        <a:xfrm>
          <a:off x="3733800" y="13931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168,922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19283</xdr:rowOff>
    </xdr:from>
    <xdr:to>
      <xdr:col>4</xdr:col>
      <xdr:colOff>533400</xdr:colOff>
      <xdr:row>82</xdr:row>
      <xdr:rowOff>120883</xdr:rowOff>
    </xdr:to>
    <xdr:sp macro="" textlink="">
      <xdr:nvSpPr>
        <xdr:cNvPr id="216" name="円/楕円 215"/>
        <xdr:cNvSpPr/>
      </xdr:nvSpPr>
      <xdr:spPr>
        <a:xfrm>
          <a:off x="3175000" y="1407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131060</xdr:rowOff>
    </xdr:from>
    <xdr:ext cx="762000" cy="259045"/>
    <xdr:sp macro="" textlink="">
      <xdr:nvSpPr>
        <xdr:cNvPr id="217" name="テキスト ボックス 216"/>
        <xdr:cNvSpPr txBox="1"/>
      </xdr:nvSpPr>
      <xdr:spPr>
        <a:xfrm>
          <a:off x="2844800" y="138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151,364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133482</xdr:rowOff>
    </xdr:from>
    <xdr:to>
      <xdr:col>3</xdr:col>
      <xdr:colOff>330200</xdr:colOff>
      <xdr:row>82</xdr:row>
      <xdr:rowOff>63632</xdr:rowOff>
    </xdr:to>
    <xdr:sp macro="" textlink="">
      <xdr:nvSpPr>
        <xdr:cNvPr id="218" name="円/楕円 217"/>
        <xdr:cNvSpPr/>
      </xdr:nvSpPr>
      <xdr:spPr>
        <a:xfrm>
          <a:off x="2286000" y="1402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73809</xdr:rowOff>
    </xdr:from>
    <xdr:ext cx="762000" cy="259045"/>
    <xdr:sp macro="" textlink="">
      <xdr:nvSpPr>
        <xdr:cNvPr id="219" name="テキスト ボックス 218"/>
        <xdr:cNvSpPr txBox="1"/>
      </xdr:nvSpPr>
      <xdr:spPr>
        <a:xfrm>
          <a:off x="1955800" y="1378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139,501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132319</xdr:rowOff>
    </xdr:from>
    <xdr:to>
      <xdr:col>2</xdr:col>
      <xdr:colOff>127000</xdr:colOff>
      <xdr:row>82</xdr:row>
      <xdr:rowOff>62469</xdr:rowOff>
    </xdr:to>
    <xdr:sp macro="" textlink="">
      <xdr:nvSpPr>
        <xdr:cNvPr id="220" name="円/楕円 219"/>
        <xdr:cNvSpPr/>
      </xdr:nvSpPr>
      <xdr:spPr>
        <a:xfrm>
          <a:off x="1397000" y="140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72646</xdr:rowOff>
    </xdr:from>
    <xdr:ext cx="762000" cy="259045"/>
    <xdr:sp macro="" textlink="">
      <xdr:nvSpPr>
        <xdr:cNvPr id="221" name="テキスト ボックス 220"/>
        <xdr:cNvSpPr txBox="1"/>
      </xdr:nvSpPr>
      <xdr:spPr>
        <a:xfrm>
          <a:off x="1066800" y="1378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139,260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類似団体平均・全国町村平均をそれぞれ</a:t>
          </a:r>
          <a:r>
            <a:rPr kumimoji="1" lang="en-US" altLang="ja-JP" sz="1300">
              <a:latin typeface="ＭＳ Ｐゴシック"/>
            </a:rPr>
            <a:t>1.8</a:t>
          </a:r>
          <a:r>
            <a:rPr kumimoji="1" lang="ja-JP" altLang="en-US" sz="1300">
              <a:latin typeface="ＭＳ Ｐゴシック"/>
            </a:rPr>
            <a:t>ポイント下回り、平成</a:t>
          </a:r>
          <a:r>
            <a:rPr kumimoji="1" lang="en-US" altLang="ja-JP" sz="1300">
              <a:latin typeface="ＭＳ Ｐゴシック"/>
            </a:rPr>
            <a:t>26</a:t>
          </a:r>
          <a:r>
            <a:rPr kumimoji="1" lang="ja-JP" altLang="en-US" sz="1300">
              <a:latin typeface="ＭＳ Ｐゴシック"/>
            </a:rPr>
            <a:t>年度から上昇傾向であったが、平成</a:t>
          </a:r>
          <a:r>
            <a:rPr kumimoji="1" lang="en-US" altLang="ja-JP" sz="1300">
              <a:latin typeface="ＭＳ Ｐゴシック"/>
            </a:rPr>
            <a:t>28</a:t>
          </a:r>
          <a:r>
            <a:rPr kumimoji="1" lang="ja-JP" altLang="en-US" sz="1300">
              <a:latin typeface="ＭＳ Ｐゴシック"/>
            </a:rPr>
            <a:t>年度は前年度を</a:t>
          </a:r>
          <a:r>
            <a:rPr kumimoji="1" lang="en-US" altLang="ja-JP" sz="1300">
              <a:latin typeface="ＭＳ Ｐゴシック"/>
            </a:rPr>
            <a:t>1.9</a:t>
          </a:r>
          <a:r>
            <a:rPr kumimoji="1" lang="ja-JP" altLang="en-US" sz="1300">
              <a:latin typeface="ＭＳ Ｐゴシック"/>
            </a:rPr>
            <a:t>ポイント下回った。なお、直近の各種手当の見直しでは、持ち家に係る住居手当を廃止している。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89</xdr:row>
      <xdr:rowOff>2822</xdr:rowOff>
    </xdr:to>
    <xdr:cxnSp macro="">
      <xdr:nvCxnSpPr>
        <xdr:cNvPr id="250" name="直線コネクタ 249"/>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146349</xdr:rowOff>
    </xdr:from>
    <xdr:ext cx="762000" cy="259045"/>
    <xdr:sp macro="" textlink="">
      <xdr:nvSpPr>
        <xdr:cNvPr id="251"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89</xdr:row>
      <xdr:rowOff>2822</xdr:rowOff>
    </xdr:from>
    <xdr:to>
      <xdr:col>24</xdr:col>
      <xdr:colOff>647700</xdr:colOff>
      <xdr:row>89</xdr:row>
      <xdr:rowOff>2822</xdr:rowOff>
    </xdr:to>
    <xdr:cxnSp macro="">
      <xdr:nvCxnSpPr>
        <xdr:cNvPr id="252" name="直線コネクタ 251"/>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3"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4" name="直線コネクタ 253"/>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15522</xdr:rowOff>
    </xdr:from>
    <xdr:to>
      <xdr:col>24</xdr:col>
      <xdr:colOff>558800</xdr:colOff>
      <xdr:row>84</xdr:row>
      <xdr:rowOff>162984</xdr:rowOff>
    </xdr:to>
    <xdr:cxnSp macro="">
      <xdr:nvCxnSpPr>
        <xdr:cNvPr id="255" name="直線コネクタ 254"/>
        <xdr:cNvCxnSpPr/>
      </xdr:nvCxnSpPr>
      <xdr:spPr>
        <a:xfrm flipV="1">
          <a:off x="16179800" y="14417322"/>
          <a:ext cx="8382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6649</xdr:rowOff>
    </xdr:from>
    <xdr:ext cx="762000" cy="259045"/>
    <xdr:sp macro="" textlink="">
      <xdr:nvSpPr>
        <xdr:cNvPr id="256" name="給与水準   （国との比較）平均値テキスト"/>
        <xdr:cNvSpPr txBox="1"/>
      </xdr:nvSpPr>
      <xdr:spPr>
        <a:xfrm>
          <a:off x="17106900" y="1457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34572</xdr:rowOff>
    </xdr:from>
    <xdr:to>
      <xdr:col>24</xdr:col>
      <xdr:colOff>609600</xdr:colOff>
      <xdr:row>85</xdr:row>
      <xdr:rowOff>136172</xdr:rowOff>
    </xdr:to>
    <xdr:sp macro="" textlink="">
      <xdr:nvSpPr>
        <xdr:cNvPr id="257" name="フローチャート : 判断 256"/>
        <xdr:cNvSpPr/>
      </xdr:nvSpPr>
      <xdr:spPr>
        <a:xfrm>
          <a:off x="169672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42334</xdr:rowOff>
    </xdr:from>
    <xdr:to>
      <xdr:col>23</xdr:col>
      <xdr:colOff>406400</xdr:colOff>
      <xdr:row>84</xdr:row>
      <xdr:rowOff>162984</xdr:rowOff>
    </xdr:to>
    <xdr:cxnSp macro="">
      <xdr:nvCxnSpPr>
        <xdr:cNvPr id="258" name="直線コネクタ 257"/>
        <xdr:cNvCxnSpPr/>
      </xdr:nvCxnSpPr>
      <xdr:spPr>
        <a:xfrm>
          <a:off x="15290800" y="144441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21166</xdr:rowOff>
    </xdr:from>
    <xdr:to>
      <xdr:col>23</xdr:col>
      <xdr:colOff>457200</xdr:colOff>
      <xdr:row>85</xdr:row>
      <xdr:rowOff>122766</xdr:rowOff>
    </xdr:to>
    <xdr:sp macro="" textlink="">
      <xdr:nvSpPr>
        <xdr:cNvPr id="259" name="フローチャート : 判断 258"/>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107543</xdr:rowOff>
    </xdr:from>
    <xdr:ext cx="736600" cy="259045"/>
    <xdr:sp macro="" textlink="">
      <xdr:nvSpPr>
        <xdr:cNvPr id="260" name="テキスト ボックス 259"/>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106539</xdr:rowOff>
    </xdr:from>
    <xdr:to>
      <xdr:col>22</xdr:col>
      <xdr:colOff>203200</xdr:colOff>
      <xdr:row>84</xdr:row>
      <xdr:rowOff>42334</xdr:rowOff>
    </xdr:to>
    <xdr:cxnSp macro="">
      <xdr:nvCxnSpPr>
        <xdr:cNvPr id="261" name="直線コネクタ 260"/>
        <xdr:cNvCxnSpPr/>
      </xdr:nvCxnSpPr>
      <xdr:spPr>
        <a:xfrm>
          <a:off x="14401800" y="143368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31750</xdr:rowOff>
    </xdr:from>
    <xdr:to>
      <xdr:col>22</xdr:col>
      <xdr:colOff>254000</xdr:colOff>
      <xdr:row>84</xdr:row>
      <xdr:rowOff>133350</xdr:rowOff>
    </xdr:to>
    <xdr:sp macro="" textlink="">
      <xdr:nvSpPr>
        <xdr:cNvPr id="262" name="フローチャート : 判断 261"/>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118127</xdr:rowOff>
    </xdr:from>
    <xdr:ext cx="762000" cy="259045"/>
    <xdr:sp macro="" textlink="">
      <xdr:nvSpPr>
        <xdr:cNvPr id="263" name="テキスト ボックス 262"/>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106539</xdr:rowOff>
    </xdr:from>
    <xdr:to>
      <xdr:col>21</xdr:col>
      <xdr:colOff>0</xdr:colOff>
      <xdr:row>89</xdr:row>
      <xdr:rowOff>56445</xdr:rowOff>
    </xdr:to>
    <xdr:cxnSp macro="">
      <xdr:nvCxnSpPr>
        <xdr:cNvPr id="264" name="直線コネクタ 263"/>
        <xdr:cNvCxnSpPr/>
      </xdr:nvCxnSpPr>
      <xdr:spPr>
        <a:xfrm flipV="1">
          <a:off x="13512800" y="14336889"/>
          <a:ext cx="889000" cy="97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31750</xdr:rowOff>
    </xdr:from>
    <xdr:to>
      <xdr:col>21</xdr:col>
      <xdr:colOff>50800</xdr:colOff>
      <xdr:row>84</xdr:row>
      <xdr:rowOff>133350</xdr:rowOff>
    </xdr:to>
    <xdr:sp macro="" textlink="">
      <xdr:nvSpPr>
        <xdr:cNvPr id="265" name="フローチャート : 判断 264"/>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118127</xdr:rowOff>
    </xdr:from>
    <xdr:ext cx="762000" cy="259045"/>
    <xdr:sp macro="" textlink="">
      <xdr:nvSpPr>
        <xdr:cNvPr id="266" name="テキスト ボックス 265"/>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8466</xdr:rowOff>
    </xdr:from>
    <xdr:to>
      <xdr:col>19</xdr:col>
      <xdr:colOff>533400</xdr:colOff>
      <xdr:row>90</xdr:row>
      <xdr:rowOff>110066</xdr:rowOff>
    </xdr:to>
    <xdr:sp macro="" textlink="">
      <xdr:nvSpPr>
        <xdr:cNvPr id="267" name="フローチャート : 判断 266"/>
        <xdr:cNvSpPr/>
      </xdr:nvSpPr>
      <xdr:spPr>
        <a:xfrm>
          <a:off x="13462000" y="1543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94843</xdr:rowOff>
    </xdr:from>
    <xdr:ext cx="762000" cy="259045"/>
    <xdr:sp macro="" textlink="">
      <xdr:nvSpPr>
        <xdr:cNvPr id="268" name="テキスト ボックス 267"/>
        <xdr:cNvSpPr txBox="1"/>
      </xdr:nvSpPr>
      <xdr:spPr>
        <a:xfrm>
          <a:off x="13131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74" name="円/楕円 273"/>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152699</xdr:rowOff>
    </xdr:from>
    <xdr:ext cx="762000" cy="259045"/>
    <xdr:sp macro="" textlink="">
      <xdr:nvSpPr>
        <xdr:cNvPr id="275" name="給与水準   （国との比較）該当値テキスト"/>
        <xdr:cNvSpPr txBox="1"/>
      </xdr:nvSpPr>
      <xdr:spPr>
        <a:xfrm>
          <a:off x="171069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112184</xdr:rowOff>
    </xdr:from>
    <xdr:to>
      <xdr:col>23</xdr:col>
      <xdr:colOff>457200</xdr:colOff>
      <xdr:row>85</xdr:row>
      <xdr:rowOff>42334</xdr:rowOff>
    </xdr:to>
    <xdr:sp macro="" textlink="">
      <xdr:nvSpPr>
        <xdr:cNvPr id="276" name="円/楕円 275"/>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52511</xdr:rowOff>
    </xdr:from>
    <xdr:ext cx="736600" cy="259045"/>
    <xdr:sp macro="" textlink="">
      <xdr:nvSpPr>
        <xdr:cNvPr id="277" name="テキスト ボックス 276"/>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162984</xdr:rowOff>
    </xdr:from>
    <xdr:to>
      <xdr:col>22</xdr:col>
      <xdr:colOff>254000</xdr:colOff>
      <xdr:row>84</xdr:row>
      <xdr:rowOff>93134</xdr:rowOff>
    </xdr:to>
    <xdr:sp macro="" textlink="">
      <xdr:nvSpPr>
        <xdr:cNvPr id="278" name="円/楕円 277"/>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103311</xdr:rowOff>
    </xdr:from>
    <xdr:ext cx="762000" cy="259045"/>
    <xdr:sp macro="" textlink="">
      <xdr:nvSpPr>
        <xdr:cNvPr id="279" name="テキスト ボックス 278"/>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55739</xdr:rowOff>
    </xdr:from>
    <xdr:to>
      <xdr:col>21</xdr:col>
      <xdr:colOff>50800</xdr:colOff>
      <xdr:row>83</xdr:row>
      <xdr:rowOff>157339</xdr:rowOff>
    </xdr:to>
    <xdr:sp macro="" textlink="">
      <xdr:nvSpPr>
        <xdr:cNvPr id="280" name="円/楕円 279"/>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167516</xdr:rowOff>
    </xdr:from>
    <xdr:ext cx="762000" cy="259045"/>
    <xdr:sp macro="" textlink="">
      <xdr:nvSpPr>
        <xdr:cNvPr id="281" name="テキスト ボックス 280"/>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5645</xdr:rowOff>
    </xdr:from>
    <xdr:to>
      <xdr:col>19</xdr:col>
      <xdr:colOff>533400</xdr:colOff>
      <xdr:row>89</xdr:row>
      <xdr:rowOff>107245</xdr:rowOff>
    </xdr:to>
    <xdr:sp macro="" textlink="">
      <xdr:nvSpPr>
        <xdr:cNvPr id="282" name="円/楕円 281"/>
        <xdr:cNvSpPr/>
      </xdr:nvSpPr>
      <xdr:spPr>
        <a:xfrm>
          <a:off x="13462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117422</xdr:rowOff>
    </xdr:from>
    <xdr:ext cx="762000" cy="259045"/>
    <xdr:sp macro="" textlink="">
      <xdr:nvSpPr>
        <xdr:cNvPr id="283" name="テキスト ボックス 282"/>
        <xdr:cNvSpPr txBox="1"/>
      </xdr:nvSpPr>
      <xdr:spPr>
        <a:xfrm>
          <a:off x="13131800" y="1503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[11.62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行財政改革（第１次：</a:t>
          </a:r>
          <a:r>
            <a:rPr kumimoji="1" lang="ja-JP" altLang="en-US" sz="1300">
              <a:solidFill>
                <a:sysClr val="windowText" lastClr="000000"/>
              </a:solidFill>
              <a:latin typeface="ＭＳ Ｐゴシック"/>
            </a:rPr>
            <a:t>Ｈ</a:t>
          </a:r>
          <a:r>
            <a:rPr kumimoji="1" lang="en-US" altLang="ja-JP" sz="1300">
              <a:solidFill>
                <a:sysClr val="windowText" lastClr="000000"/>
              </a:solidFill>
              <a:latin typeface="ＭＳ Ｐゴシック"/>
            </a:rPr>
            <a:t>1</a:t>
          </a:r>
          <a:r>
            <a:rPr kumimoji="1" lang="en-US" altLang="ja-JP" sz="1300">
              <a:latin typeface="ＭＳ Ｐゴシック"/>
            </a:rPr>
            <a:t>9</a:t>
          </a:r>
          <a:r>
            <a:rPr kumimoji="1" lang="ja-JP" altLang="en-US" sz="1300">
              <a:latin typeface="ＭＳ Ｐゴシック"/>
            </a:rPr>
            <a:t>～</a:t>
          </a:r>
          <a:r>
            <a:rPr kumimoji="1" lang="en-US" altLang="ja-JP" sz="1300">
              <a:latin typeface="ＭＳ Ｐゴシック"/>
            </a:rPr>
            <a:t>23</a:t>
          </a:r>
          <a:r>
            <a:rPr kumimoji="1" lang="ja-JP" altLang="en-US" sz="1300">
              <a:latin typeface="ＭＳ Ｐゴシック"/>
            </a:rPr>
            <a:t>年度・第２次：</a:t>
          </a:r>
          <a:r>
            <a:rPr kumimoji="1" lang="ja-JP" altLang="en-US" sz="1300">
              <a:solidFill>
                <a:sysClr val="windowText" lastClr="000000"/>
              </a:solidFill>
              <a:latin typeface="ＭＳ Ｐゴシック"/>
            </a:rPr>
            <a:t>Ｈ</a:t>
          </a:r>
          <a:r>
            <a:rPr kumimoji="1" lang="en-US" altLang="ja-JP" sz="1300">
              <a:solidFill>
                <a:sysClr val="windowText" lastClr="000000"/>
              </a:solidFill>
              <a:latin typeface="ＭＳ Ｐゴシック"/>
            </a:rPr>
            <a:t>2</a:t>
          </a:r>
          <a:r>
            <a:rPr kumimoji="1" lang="en-US" altLang="ja-JP" sz="1300">
              <a:latin typeface="ＭＳ Ｐゴシック"/>
            </a:rPr>
            <a:t>4</a:t>
          </a:r>
          <a:r>
            <a:rPr kumimoji="1" lang="ja-JP" altLang="en-US" sz="1300">
              <a:latin typeface="ＭＳ Ｐゴシック"/>
            </a:rPr>
            <a:t>～</a:t>
          </a:r>
          <a:r>
            <a:rPr kumimoji="1" lang="en-US" altLang="ja-JP" sz="1300">
              <a:latin typeface="ＭＳ Ｐゴシック"/>
            </a:rPr>
            <a:t>28</a:t>
          </a:r>
          <a:r>
            <a:rPr kumimoji="1" lang="ja-JP" altLang="en-US" sz="1300">
              <a:latin typeface="ＭＳ Ｐゴシック"/>
            </a:rPr>
            <a:t>年度）において、平成</a:t>
          </a:r>
          <a:r>
            <a:rPr kumimoji="1" lang="en-US" altLang="ja-JP" sz="1300">
              <a:latin typeface="ＭＳ Ｐゴシック"/>
            </a:rPr>
            <a:t>27</a:t>
          </a:r>
          <a:r>
            <a:rPr kumimoji="1" lang="ja-JP" altLang="en-US" sz="1300">
              <a:latin typeface="ＭＳ Ｐゴシック"/>
            </a:rPr>
            <a:t>年度までで</a:t>
          </a:r>
          <a:r>
            <a:rPr kumimoji="1" lang="en-US" altLang="ja-JP" sz="1300">
              <a:latin typeface="ＭＳ Ｐゴシック"/>
            </a:rPr>
            <a:t>21</a:t>
          </a:r>
          <a:r>
            <a:rPr kumimoji="1" lang="ja-JP" altLang="en-US" sz="1300">
              <a:latin typeface="ＭＳ Ｐゴシック"/>
            </a:rPr>
            <a:t>人（▲</a:t>
          </a:r>
          <a:r>
            <a:rPr kumimoji="1" lang="en-US" altLang="ja-JP" sz="1300">
              <a:latin typeface="ＭＳ Ｐゴシック"/>
            </a:rPr>
            <a:t>14.8</a:t>
          </a:r>
          <a:r>
            <a:rPr kumimoji="1" lang="ja-JP" altLang="en-US" sz="1300">
              <a:latin typeface="ＭＳ Ｐゴシック"/>
            </a:rPr>
            <a:t>％）の職員数を削減したが、類似団体平均を上回る状況にある。引き続き行政効率化のための組織改正を行い、森林体験公園（フォレストアドベンチャー）施設の指定管理者制度への移行、学校給食調理業務の民間委託を予定した技能労務職員の退職者の不補充を実施している。なお、一般行政職員については、平成</a:t>
          </a:r>
          <a:r>
            <a:rPr kumimoji="1" lang="en-US" altLang="ja-JP" sz="1300">
              <a:latin typeface="ＭＳ Ｐゴシック"/>
            </a:rPr>
            <a:t>23</a:t>
          </a:r>
          <a:r>
            <a:rPr kumimoji="1" lang="ja-JP" altLang="en-US" sz="1300">
              <a:latin typeface="ＭＳ Ｐゴシック"/>
            </a:rPr>
            <a:t>年度現員数</a:t>
          </a:r>
          <a:r>
            <a:rPr kumimoji="1" lang="en-US" altLang="ja-JP" sz="1300">
              <a:latin typeface="ＭＳ Ｐゴシック"/>
            </a:rPr>
            <a:t>123</a:t>
          </a:r>
          <a:r>
            <a:rPr kumimoji="1" lang="ja-JP" altLang="en-US" sz="1300">
              <a:latin typeface="ＭＳ Ｐゴシック"/>
            </a:rPr>
            <a:t>名程度を維持することとしている。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3" name="直線コネクタ 312"/>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4" name="定員管理の状況最小値テキスト"/>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5" name="直線コネクタ 314"/>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6" name="定員管理の状況最大値テキスト"/>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7" name="直線コネクタ 316"/>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51012</xdr:rowOff>
    </xdr:from>
    <xdr:to>
      <xdr:col>24</xdr:col>
      <xdr:colOff>558800</xdr:colOff>
      <xdr:row>61</xdr:row>
      <xdr:rowOff>64685</xdr:rowOff>
    </xdr:to>
    <xdr:cxnSp macro="">
      <xdr:nvCxnSpPr>
        <xdr:cNvPr id="318" name="直線コネクタ 317"/>
        <xdr:cNvCxnSpPr/>
      </xdr:nvCxnSpPr>
      <xdr:spPr>
        <a:xfrm>
          <a:off x="16179800" y="10509462"/>
          <a:ext cx="8382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86843</xdr:rowOff>
    </xdr:from>
    <xdr:ext cx="762000" cy="259045"/>
    <xdr:sp macro="" textlink="">
      <xdr:nvSpPr>
        <xdr:cNvPr id="319" name="定員管理の状況平均値テキスト"/>
        <xdr:cNvSpPr txBox="1"/>
      </xdr:nvSpPr>
      <xdr:spPr>
        <a:xfrm>
          <a:off x="17106900" y="10202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20" name="フローチャート : 判断 319"/>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20447</xdr:rowOff>
    </xdr:from>
    <xdr:to>
      <xdr:col>23</xdr:col>
      <xdr:colOff>406400</xdr:colOff>
      <xdr:row>61</xdr:row>
      <xdr:rowOff>51012</xdr:rowOff>
    </xdr:to>
    <xdr:cxnSp macro="">
      <xdr:nvCxnSpPr>
        <xdr:cNvPr id="321" name="直線コネクタ 320"/>
        <xdr:cNvCxnSpPr/>
      </xdr:nvCxnSpPr>
      <xdr:spPr>
        <a:xfrm>
          <a:off x="15290800" y="10478897"/>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38946</xdr:rowOff>
    </xdr:from>
    <xdr:to>
      <xdr:col>23</xdr:col>
      <xdr:colOff>457200</xdr:colOff>
      <xdr:row>60</xdr:row>
      <xdr:rowOff>140546</xdr:rowOff>
    </xdr:to>
    <xdr:sp macro="" textlink="">
      <xdr:nvSpPr>
        <xdr:cNvPr id="322" name="フローチャート : 判断 321"/>
        <xdr:cNvSpPr/>
      </xdr:nvSpPr>
      <xdr:spPr>
        <a:xfrm>
          <a:off x="16129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150723</xdr:rowOff>
    </xdr:from>
    <xdr:ext cx="736600" cy="259045"/>
    <xdr:sp macro="" textlink="">
      <xdr:nvSpPr>
        <xdr:cNvPr id="323" name="テキスト ボックス 322"/>
        <xdr:cNvSpPr txBox="1"/>
      </xdr:nvSpPr>
      <xdr:spPr>
        <a:xfrm>
          <a:off x="15798800" y="1009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20447</xdr:rowOff>
    </xdr:from>
    <xdr:to>
      <xdr:col>22</xdr:col>
      <xdr:colOff>203200</xdr:colOff>
      <xdr:row>61</xdr:row>
      <xdr:rowOff>35730</xdr:rowOff>
    </xdr:to>
    <xdr:cxnSp macro="">
      <xdr:nvCxnSpPr>
        <xdr:cNvPr id="324" name="直線コネクタ 323"/>
        <xdr:cNvCxnSpPr/>
      </xdr:nvCxnSpPr>
      <xdr:spPr>
        <a:xfrm flipV="1">
          <a:off x="14401800" y="10478897"/>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85598</xdr:rowOff>
    </xdr:from>
    <xdr:to>
      <xdr:col>22</xdr:col>
      <xdr:colOff>254000</xdr:colOff>
      <xdr:row>61</xdr:row>
      <xdr:rowOff>15748</xdr:rowOff>
    </xdr:to>
    <xdr:sp macro="" textlink="">
      <xdr:nvSpPr>
        <xdr:cNvPr id="325" name="フローチャート : 判断 324"/>
        <xdr:cNvSpPr/>
      </xdr:nvSpPr>
      <xdr:spPr>
        <a:xfrm>
          <a:off x="15240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25925</xdr:rowOff>
    </xdr:from>
    <xdr:ext cx="762000" cy="259045"/>
    <xdr:sp macro="" textlink="">
      <xdr:nvSpPr>
        <xdr:cNvPr id="326" name="テキスト ボックス 325"/>
        <xdr:cNvSpPr txBox="1"/>
      </xdr:nvSpPr>
      <xdr:spPr>
        <a:xfrm>
          <a:off x="14909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11599</xdr:rowOff>
    </xdr:from>
    <xdr:to>
      <xdr:col>21</xdr:col>
      <xdr:colOff>0</xdr:colOff>
      <xdr:row>61</xdr:row>
      <xdr:rowOff>35730</xdr:rowOff>
    </xdr:to>
    <xdr:cxnSp macro="">
      <xdr:nvCxnSpPr>
        <xdr:cNvPr id="327" name="直線コネクタ 326"/>
        <xdr:cNvCxnSpPr/>
      </xdr:nvCxnSpPr>
      <xdr:spPr>
        <a:xfrm>
          <a:off x="13512800" y="1047004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76750</xdr:rowOff>
    </xdr:from>
    <xdr:to>
      <xdr:col>21</xdr:col>
      <xdr:colOff>50800</xdr:colOff>
      <xdr:row>61</xdr:row>
      <xdr:rowOff>6900</xdr:rowOff>
    </xdr:to>
    <xdr:sp macro="" textlink="">
      <xdr:nvSpPr>
        <xdr:cNvPr id="328" name="フローチャート : 判断 327"/>
        <xdr:cNvSpPr/>
      </xdr:nvSpPr>
      <xdr:spPr>
        <a:xfrm>
          <a:off x="14351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17077</xdr:rowOff>
    </xdr:from>
    <xdr:ext cx="762000" cy="259045"/>
    <xdr:sp macro="" textlink="">
      <xdr:nvSpPr>
        <xdr:cNvPr id="329" name="テキスト ボックス 328"/>
        <xdr:cNvSpPr txBox="1"/>
      </xdr:nvSpPr>
      <xdr:spPr>
        <a:xfrm>
          <a:off x="14020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71120</xdr:rowOff>
    </xdr:from>
    <xdr:to>
      <xdr:col>19</xdr:col>
      <xdr:colOff>533400</xdr:colOff>
      <xdr:row>61</xdr:row>
      <xdr:rowOff>1270</xdr:rowOff>
    </xdr:to>
    <xdr:sp macro="" textlink="">
      <xdr:nvSpPr>
        <xdr:cNvPr id="330" name="フローチャート : 判断 329"/>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11447</xdr:rowOff>
    </xdr:from>
    <xdr:ext cx="762000" cy="259045"/>
    <xdr:sp macro="" textlink="">
      <xdr:nvSpPr>
        <xdr:cNvPr id="331" name="テキスト ボックス 330"/>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13885</xdr:rowOff>
    </xdr:from>
    <xdr:to>
      <xdr:col>24</xdr:col>
      <xdr:colOff>609600</xdr:colOff>
      <xdr:row>61</xdr:row>
      <xdr:rowOff>115485</xdr:rowOff>
    </xdr:to>
    <xdr:sp macro="" textlink="">
      <xdr:nvSpPr>
        <xdr:cNvPr id="337" name="円/楕円 336"/>
        <xdr:cNvSpPr/>
      </xdr:nvSpPr>
      <xdr:spPr>
        <a:xfrm>
          <a:off x="16967200" y="104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157412</xdr:rowOff>
    </xdr:from>
    <xdr:ext cx="762000" cy="259045"/>
    <xdr:sp macro="" textlink="">
      <xdr:nvSpPr>
        <xdr:cNvPr id="338" name="定員管理の状況該当値テキスト"/>
        <xdr:cNvSpPr txBox="1"/>
      </xdr:nvSpPr>
      <xdr:spPr>
        <a:xfrm>
          <a:off x="17106900" y="10444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212</xdr:rowOff>
    </xdr:from>
    <xdr:to>
      <xdr:col>23</xdr:col>
      <xdr:colOff>457200</xdr:colOff>
      <xdr:row>61</xdr:row>
      <xdr:rowOff>101812</xdr:rowOff>
    </xdr:to>
    <xdr:sp macro="" textlink="">
      <xdr:nvSpPr>
        <xdr:cNvPr id="339" name="円/楕円 338"/>
        <xdr:cNvSpPr/>
      </xdr:nvSpPr>
      <xdr:spPr>
        <a:xfrm>
          <a:off x="16129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86589</xdr:rowOff>
    </xdr:from>
    <xdr:ext cx="736600" cy="259045"/>
    <xdr:sp macro="" textlink="">
      <xdr:nvSpPr>
        <xdr:cNvPr id="340" name="テキスト ボックス 339"/>
        <xdr:cNvSpPr txBox="1"/>
      </xdr:nvSpPr>
      <xdr:spPr>
        <a:xfrm>
          <a:off x="15798800" y="1054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141097</xdr:rowOff>
    </xdr:from>
    <xdr:to>
      <xdr:col>22</xdr:col>
      <xdr:colOff>254000</xdr:colOff>
      <xdr:row>61</xdr:row>
      <xdr:rowOff>71247</xdr:rowOff>
    </xdr:to>
    <xdr:sp macro="" textlink="">
      <xdr:nvSpPr>
        <xdr:cNvPr id="341" name="円/楕円 340"/>
        <xdr:cNvSpPr/>
      </xdr:nvSpPr>
      <xdr:spPr>
        <a:xfrm>
          <a:off x="15240000" y="104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56024</xdr:rowOff>
    </xdr:from>
    <xdr:ext cx="762000" cy="259045"/>
    <xdr:sp macro="" textlink="">
      <xdr:nvSpPr>
        <xdr:cNvPr id="342" name="テキスト ボックス 341"/>
        <xdr:cNvSpPr txBox="1"/>
      </xdr:nvSpPr>
      <xdr:spPr>
        <a:xfrm>
          <a:off x="14909800" y="1051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156380</xdr:rowOff>
    </xdr:from>
    <xdr:to>
      <xdr:col>21</xdr:col>
      <xdr:colOff>50800</xdr:colOff>
      <xdr:row>61</xdr:row>
      <xdr:rowOff>86530</xdr:rowOff>
    </xdr:to>
    <xdr:sp macro="" textlink="">
      <xdr:nvSpPr>
        <xdr:cNvPr id="343" name="円/楕円 342"/>
        <xdr:cNvSpPr/>
      </xdr:nvSpPr>
      <xdr:spPr>
        <a:xfrm>
          <a:off x="14351000" y="104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71307</xdr:rowOff>
    </xdr:from>
    <xdr:ext cx="762000" cy="259045"/>
    <xdr:sp macro="" textlink="">
      <xdr:nvSpPr>
        <xdr:cNvPr id="344" name="テキスト ボックス 343"/>
        <xdr:cNvSpPr txBox="1"/>
      </xdr:nvSpPr>
      <xdr:spPr>
        <a:xfrm>
          <a:off x="14020800" y="105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132249</xdr:rowOff>
    </xdr:from>
    <xdr:to>
      <xdr:col>19</xdr:col>
      <xdr:colOff>533400</xdr:colOff>
      <xdr:row>61</xdr:row>
      <xdr:rowOff>62399</xdr:rowOff>
    </xdr:to>
    <xdr:sp macro="" textlink="">
      <xdr:nvSpPr>
        <xdr:cNvPr id="345" name="円/楕円 344"/>
        <xdr:cNvSpPr/>
      </xdr:nvSpPr>
      <xdr:spPr>
        <a:xfrm>
          <a:off x="13462000" y="1041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47176</xdr:rowOff>
    </xdr:from>
    <xdr:ext cx="762000" cy="259045"/>
    <xdr:sp macro="" textlink="">
      <xdr:nvSpPr>
        <xdr:cNvPr id="346" name="テキスト ボックス 345"/>
        <xdr:cNvSpPr txBox="1"/>
      </xdr:nvSpPr>
      <xdr:spPr>
        <a:xfrm>
          <a:off x="13131800" y="1050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実質公債費比率は３ヵ年平均で</a:t>
          </a:r>
          <a:r>
            <a:rPr kumimoji="1" lang="en-US" altLang="ja-JP" sz="1200">
              <a:latin typeface="ＭＳ Ｐゴシック"/>
            </a:rPr>
            <a:t>6.2</a:t>
          </a:r>
          <a:r>
            <a:rPr kumimoji="1" lang="ja-JP" altLang="en-US" sz="1200">
              <a:latin typeface="ＭＳ Ｐゴシック"/>
            </a:rPr>
            <a:t>％と減少傾向にあり、平成</a:t>
          </a:r>
          <a:r>
            <a:rPr kumimoji="1" lang="en-US" altLang="ja-JP" sz="1200">
              <a:latin typeface="ＭＳ Ｐゴシック"/>
            </a:rPr>
            <a:t>19</a:t>
          </a:r>
          <a:r>
            <a:rPr kumimoji="1" lang="ja-JP" altLang="en-US" sz="1200">
              <a:latin typeface="ＭＳ Ｐゴシック"/>
            </a:rPr>
            <a:t>～</a:t>
          </a:r>
          <a:r>
            <a:rPr kumimoji="1" lang="en-US" altLang="ja-JP" sz="1200">
              <a:latin typeface="ＭＳ Ｐゴシック"/>
            </a:rPr>
            <a:t>28</a:t>
          </a:r>
          <a:r>
            <a:rPr kumimoji="1" lang="ja-JP" altLang="en-US" sz="1200">
              <a:latin typeface="ＭＳ Ｐゴシック"/>
            </a:rPr>
            <a:t>年度に取り組んだ第１次・第２次行財政改革の公債費抑制（投資的経費に係る起債上限額を３億円までとすること。）の効果が大きい。</a:t>
          </a:r>
          <a:endParaRPr kumimoji="1" lang="en-US" altLang="ja-JP" sz="1200">
            <a:latin typeface="ＭＳ Ｐゴシック"/>
          </a:endParaRPr>
        </a:p>
        <a:p>
          <a:r>
            <a:rPr kumimoji="1" lang="ja-JP" altLang="en-US" sz="1200">
              <a:latin typeface="ＭＳ Ｐゴシック"/>
            </a:rPr>
            <a:t>　今後は、宇城広域連合が実施する大型事業（ごみ処理施設</a:t>
          </a:r>
          <a:r>
            <a:rPr kumimoji="1" lang="en-US" altLang="ja-JP" sz="1200">
              <a:latin typeface="ＭＳ Ｐゴシック"/>
            </a:rPr>
            <a:t>H32</a:t>
          </a:r>
          <a:r>
            <a:rPr kumimoji="1" lang="ja-JP" altLang="en-US" sz="1200">
              <a:latin typeface="ＭＳ Ｐゴシック"/>
            </a:rPr>
            <a:t>～</a:t>
          </a:r>
          <a:r>
            <a:rPr kumimoji="1" lang="en-US" altLang="ja-JP" sz="1200">
              <a:latin typeface="ＭＳ Ｐゴシック"/>
            </a:rPr>
            <a:t>34</a:t>
          </a:r>
          <a:r>
            <a:rPr kumimoji="1" lang="ja-JP" altLang="en-US" sz="1200">
              <a:latin typeface="ＭＳ Ｐゴシック"/>
            </a:rPr>
            <a:t>年度・浄化センター</a:t>
          </a:r>
          <a:r>
            <a:rPr kumimoji="1" lang="en-US" altLang="ja-JP" sz="1200">
              <a:latin typeface="ＭＳ Ｐゴシック"/>
            </a:rPr>
            <a:t>H29</a:t>
          </a:r>
          <a:r>
            <a:rPr kumimoji="1" lang="ja-JP" altLang="en-US" sz="1200">
              <a:latin typeface="ＭＳ Ｐゴシック"/>
            </a:rPr>
            <a:t>～</a:t>
          </a:r>
          <a:r>
            <a:rPr kumimoji="1" lang="en-US" altLang="ja-JP" sz="1200">
              <a:latin typeface="ＭＳ Ｐゴシック"/>
            </a:rPr>
            <a:t>31</a:t>
          </a:r>
          <a:r>
            <a:rPr kumimoji="1" lang="ja-JP" altLang="en-US" sz="1200">
              <a:latin typeface="ＭＳ Ｐゴシック"/>
            </a:rPr>
            <a:t>年度）が計画されており、組合等が起こした地方債の元利償還金が大幅に増加する。なお、後年度公債費償還額の平準化については、</a:t>
          </a:r>
          <a:r>
            <a:rPr kumimoji="1" lang="ja-JP" altLang="en-US" sz="1200">
              <a:solidFill>
                <a:sysClr val="windowText" lastClr="000000"/>
              </a:solidFill>
              <a:latin typeface="ＭＳ Ｐゴシック"/>
            </a:rPr>
            <a:t>平成</a:t>
          </a:r>
          <a:r>
            <a:rPr kumimoji="1" lang="en-US" altLang="ja-JP" sz="1200">
              <a:solidFill>
                <a:sysClr val="windowText" lastClr="000000"/>
              </a:solidFill>
              <a:latin typeface="ＭＳ Ｐゴシック"/>
            </a:rPr>
            <a:t>28</a:t>
          </a:r>
          <a:r>
            <a:rPr kumimoji="1" lang="ja-JP" altLang="en-US" sz="1200">
              <a:solidFill>
                <a:sysClr val="windowText" lastClr="000000"/>
              </a:solidFill>
              <a:latin typeface="ＭＳ Ｐゴシック"/>
            </a:rPr>
            <a:t>年</a:t>
          </a:r>
          <a:r>
            <a:rPr kumimoji="1" lang="ja-JP" altLang="en-US" sz="1200">
              <a:latin typeface="ＭＳ Ｐゴシック"/>
            </a:rPr>
            <a:t>熊本地震及び豪雨災害関連の起債額を考慮するとともに、算入公債費に有利な地方債の発行に引き続き取り組む必要がある。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74083</xdr:rowOff>
    </xdr:to>
    <xdr:cxnSp macro="">
      <xdr:nvCxnSpPr>
        <xdr:cNvPr id="376" name="直線コネクタ 375"/>
        <xdr:cNvCxnSpPr/>
      </xdr:nvCxnSpPr>
      <xdr:spPr>
        <a:xfrm flipV="1">
          <a:off x="17018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7"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8" name="直線コネクタ 377"/>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79"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80" name="直線コネクタ 379"/>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94545</xdr:rowOff>
    </xdr:from>
    <xdr:to>
      <xdr:col>24</xdr:col>
      <xdr:colOff>558800</xdr:colOff>
      <xdr:row>38</xdr:row>
      <xdr:rowOff>134761</xdr:rowOff>
    </xdr:to>
    <xdr:cxnSp macro="">
      <xdr:nvCxnSpPr>
        <xdr:cNvPr id="381" name="直線コネクタ 380"/>
        <xdr:cNvCxnSpPr/>
      </xdr:nvCxnSpPr>
      <xdr:spPr>
        <a:xfrm flipV="1">
          <a:off x="16179800" y="66096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75088</xdr:rowOff>
    </xdr:from>
    <xdr:ext cx="762000" cy="259045"/>
    <xdr:sp macro="" textlink="">
      <xdr:nvSpPr>
        <xdr:cNvPr id="382" name="公債費負担の状況平均値テキスト"/>
        <xdr:cNvSpPr txBox="1"/>
      </xdr:nvSpPr>
      <xdr:spPr>
        <a:xfrm>
          <a:off x="17106900" y="693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103011</xdr:rowOff>
    </xdr:from>
    <xdr:to>
      <xdr:col>24</xdr:col>
      <xdr:colOff>609600</xdr:colOff>
      <xdr:row>41</xdr:row>
      <xdr:rowOff>33161</xdr:rowOff>
    </xdr:to>
    <xdr:sp macro="" textlink="">
      <xdr:nvSpPr>
        <xdr:cNvPr id="383" name="フローチャート : 判断 382"/>
        <xdr:cNvSpPr/>
      </xdr:nvSpPr>
      <xdr:spPr>
        <a:xfrm>
          <a:off x="169672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134761</xdr:rowOff>
    </xdr:from>
    <xdr:to>
      <xdr:col>23</xdr:col>
      <xdr:colOff>406400</xdr:colOff>
      <xdr:row>39</xdr:row>
      <xdr:rowOff>70555</xdr:rowOff>
    </xdr:to>
    <xdr:cxnSp macro="">
      <xdr:nvCxnSpPr>
        <xdr:cNvPr id="384" name="直線コネクタ 383"/>
        <xdr:cNvCxnSpPr/>
      </xdr:nvCxnSpPr>
      <xdr:spPr>
        <a:xfrm flipV="1">
          <a:off x="15290800" y="6649861"/>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116417</xdr:rowOff>
    </xdr:from>
    <xdr:to>
      <xdr:col>23</xdr:col>
      <xdr:colOff>457200</xdr:colOff>
      <xdr:row>41</xdr:row>
      <xdr:rowOff>46567</xdr:rowOff>
    </xdr:to>
    <xdr:sp macro="" textlink="">
      <xdr:nvSpPr>
        <xdr:cNvPr id="385" name="フローチャート : 判断 384"/>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31344</xdr:rowOff>
    </xdr:from>
    <xdr:ext cx="736600" cy="259045"/>
    <xdr:sp macro="" textlink="">
      <xdr:nvSpPr>
        <xdr:cNvPr id="386" name="テキスト ボックス 385"/>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70555</xdr:rowOff>
    </xdr:from>
    <xdr:to>
      <xdr:col>22</xdr:col>
      <xdr:colOff>203200</xdr:colOff>
      <xdr:row>40</xdr:row>
      <xdr:rowOff>46567</xdr:rowOff>
    </xdr:to>
    <xdr:cxnSp macro="">
      <xdr:nvCxnSpPr>
        <xdr:cNvPr id="387" name="直線コネクタ 386"/>
        <xdr:cNvCxnSpPr/>
      </xdr:nvCxnSpPr>
      <xdr:spPr>
        <a:xfrm flipV="1">
          <a:off x="14401800" y="6757105"/>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89605</xdr:rowOff>
    </xdr:from>
    <xdr:to>
      <xdr:col>22</xdr:col>
      <xdr:colOff>254000</xdr:colOff>
      <xdr:row>41</xdr:row>
      <xdr:rowOff>19755</xdr:rowOff>
    </xdr:to>
    <xdr:sp macro="" textlink="">
      <xdr:nvSpPr>
        <xdr:cNvPr id="388" name="フローチャート : 判断 387"/>
        <xdr:cNvSpPr/>
      </xdr:nvSpPr>
      <xdr:spPr>
        <a:xfrm>
          <a:off x="15240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4532</xdr:rowOff>
    </xdr:from>
    <xdr:ext cx="762000" cy="259045"/>
    <xdr:sp macro="" textlink="">
      <xdr:nvSpPr>
        <xdr:cNvPr id="389" name="テキスト ボックス 388"/>
        <xdr:cNvSpPr txBox="1"/>
      </xdr:nvSpPr>
      <xdr:spPr>
        <a:xfrm>
          <a:off x="14909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46567</xdr:rowOff>
    </xdr:from>
    <xdr:to>
      <xdr:col>21</xdr:col>
      <xdr:colOff>0</xdr:colOff>
      <xdr:row>40</xdr:row>
      <xdr:rowOff>167217</xdr:rowOff>
    </xdr:to>
    <xdr:cxnSp macro="">
      <xdr:nvCxnSpPr>
        <xdr:cNvPr id="390" name="直線コネクタ 389"/>
        <xdr:cNvCxnSpPr/>
      </xdr:nvCxnSpPr>
      <xdr:spPr>
        <a:xfrm flipV="1">
          <a:off x="13512800" y="69045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52211</xdr:rowOff>
    </xdr:from>
    <xdr:to>
      <xdr:col>21</xdr:col>
      <xdr:colOff>50800</xdr:colOff>
      <xdr:row>41</xdr:row>
      <xdr:rowOff>153811</xdr:rowOff>
    </xdr:to>
    <xdr:sp macro="" textlink="">
      <xdr:nvSpPr>
        <xdr:cNvPr id="391" name="フローチャート : 判断 390"/>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138588</xdr:rowOff>
    </xdr:from>
    <xdr:ext cx="762000" cy="259045"/>
    <xdr:sp macro="" textlink="">
      <xdr:nvSpPr>
        <xdr:cNvPr id="392" name="テキスト ボックス 391"/>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159455</xdr:rowOff>
    </xdr:from>
    <xdr:to>
      <xdr:col>19</xdr:col>
      <xdr:colOff>533400</xdr:colOff>
      <xdr:row>42</xdr:row>
      <xdr:rowOff>89605</xdr:rowOff>
    </xdr:to>
    <xdr:sp macro="" textlink="">
      <xdr:nvSpPr>
        <xdr:cNvPr id="393" name="フローチャート : 判断 392"/>
        <xdr:cNvSpPr/>
      </xdr:nvSpPr>
      <xdr:spPr>
        <a:xfrm>
          <a:off x="13462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74382</xdr:rowOff>
    </xdr:from>
    <xdr:ext cx="762000" cy="259045"/>
    <xdr:sp macro="" textlink="">
      <xdr:nvSpPr>
        <xdr:cNvPr id="394" name="テキスト ボックス 393"/>
        <xdr:cNvSpPr txBox="1"/>
      </xdr:nvSpPr>
      <xdr:spPr>
        <a:xfrm>
          <a:off x="13131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43745</xdr:rowOff>
    </xdr:from>
    <xdr:to>
      <xdr:col>24</xdr:col>
      <xdr:colOff>609600</xdr:colOff>
      <xdr:row>38</xdr:row>
      <xdr:rowOff>145345</xdr:rowOff>
    </xdr:to>
    <xdr:sp macro="" textlink="">
      <xdr:nvSpPr>
        <xdr:cNvPr id="400" name="円/楕円 399"/>
        <xdr:cNvSpPr/>
      </xdr:nvSpPr>
      <xdr:spPr>
        <a:xfrm>
          <a:off x="169672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60272</xdr:rowOff>
    </xdr:from>
    <xdr:ext cx="762000" cy="259045"/>
    <xdr:sp macro="" textlink="">
      <xdr:nvSpPr>
        <xdr:cNvPr id="401" name="公債費負担の状況該当値テキスト"/>
        <xdr:cNvSpPr txBox="1"/>
      </xdr:nvSpPr>
      <xdr:spPr>
        <a:xfrm>
          <a:off x="17106900" y="640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83961</xdr:rowOff>
    </xdr:from>
    <xdr:to>
      <xdr:col>23</xdr:col>
      <xdr:colOff>457200</xdr:colOff>
      <xdr:row>39</xdr:row>
      <xdr:rowOff>14111</xdr:rowOff>
    </xdr:to>
    <xdr:sp macro="" textlink="">
      <xdr:nvSpPr>
        <xdr:cNvPr id="402" name="円/楕円 401"/>
        <xdr:cNvSpPr/>
      </xdr:nvSpPr>
      <xdr:spPr>
        <a:xfrm>
          <a:off x="16129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24288</xdr:rowOff>
    </xdr:from>
    <xdr:ext cx="736600" cy="259045"/>
    <xdr:sp macro="" textlink="">
      <xdr:nvSpPr>
        <xdr:cNvPr id="403" name="テキスト ボックス 402"/>
        <xdr:cNvSpPr txBox="1"/>
      </xdr:nvSpPr>
      <xdr:spPr>
        <a:xfrm>
          <a:off x="15798800" y="63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19755</xdr:rowOff>
    </xdr:from>
    <xdr:to>
      <xdr:col>22</xdr:col>
      <xdr:colOff>254000</xdr:colOff>
      <xdr:row>39</xdr:row>
      <xdr:rowOff>121355</xdr:rowOff>
    </xdr:to>
    <xdr:sp macro="" textlink="">
      <xdr:nvSpPr>
        <xdr:cNvPr id="404" name="円/楕円 403"/>
        <xdr:cNvSpPr/>
      </xdr:nvSpPr>
      <xdr:spPr>
        <a:xfrm>
          <a:off x="15240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131532</xdr:rowOff>
    </xdr:from>
    <xdr:ext cx="762000" cy="259045"/>
    <xdr:sp macro="" textlink="">
      <xdr:nvSpPr>
        <xdr:cNvPr id="405" name="テキスト ボックス 404"/>
        <xdr:cNvSpPr txBox="1"/>
      </xdr:nvSpPr>
      <xdr:spPr>
        <a:xfrm>
          <a:off x="14909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167217</xdr:rowOff>
    </xdr:from>
    <xdr:to>
      <xdr:col>21</xdr:col>
      <xdr:colOff>50800</xdr:colOff>
      <xdr:row>40</xdr:row>
      <xdr:rowOff>97367</xdr:rowOff>
    </xdr:to>
    <xdr:sp macro="" textlink="">
      <xdr:nvSpPr>
        <xdr:cNvPr id="406" name="円/楕円 405"/>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107544</xdr:rowOff>
    </xdr:from>
    <xdr:ext cx="762000" cy="259045"/>
    <xdr:sp macro="" textlink="">
      <xdr:nvSpPr>
        <xdr:cNvPr id="407" name="テキスト ボックス 406"/>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116417</xdr:rowOff>
    </xdr:from>
    <xdr:to>
      <xdr:col>19</xdr:col>
      <xdr:colOff>533400</xdr:colOff>
      <xdr:row>41</xdr:row>
      <xdr:rowOff>46567</xdr:rowOff>
    </xdr:to>
    <xdr:sp macro="" textlink="">
      <xdr:nvSpPr>
        <xdr:cNvPr id="408" name="円/楕円 407"/>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56744</xdr:rowOff>
    </xdr:from>
    <xdr:ext cx="762000" cy="259045"/>
    <xdr:sp macro="" textlink="">
      <xdr:nvSpPr>
        <xdr:cNvPr id="409" name="テキスト ボックス 408"/>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類似団体平均を下回っているが、前年度から</a:t>
          </a:r>
          <a:r>
            <a:rPr kumimoji="1" lang="en-US" altLang="ja-JP" sz="1200">
              <a:latin typeface="ＭＳ Ｐゴシック"/>
            </a:rPr>
            <a:t>5.5</a:t>
          </a:r>
          <a:r>
            <a:rPr kumimoji="1" lang="ja-JP" altLang="en-US" sz="1200">
              <a:latin typeface="ＭＳ Ｐゴシック"/>
            </a:rPr>
            <a:t>％増加している。主な要因としては、平成</a:t>
          </a:r>
          <a:r>
            <a:rPr kumimoji="1" lang="en-US" altLang="ja-JP" sz="1200">
              <a:latin typeface="ＭＳ Ｐゴシック"/>
            </a:rPr>
            <a:t>23</a:t>
          </a:r>
          <a:r>
            <a:rPr kumimoji="1" lang="ja-JP" altLang="en-US" sz="1200">
              <a:latin typeface="ＭＳ Ｐゴシック"/>
            </a:rPr>
            <a:t>年度以降、財政調整基金の取崩しがなかったが、平成</a:t>
          </a:r>
          <a:r>
            <a:rPr kumimoji="1" lang="en-US" altLang="ja-JP" sz="1200">
              <a:latin typeface="ＭＳ Ｐゴシック"/>
            </a:rPr>
            <a:t>28</a:t>
          </a:r>
          <a:r>
            <a:rPr kumimoji="1" lang="ja-JP" altLang="en-US" sz="1200">
              <a:latin typeface="ＭＳ Ｐゴシック"/>
            </a:rPr>
            <a:t>年度には</a:t>
          </a:r>
          <a:r>
            <a:rPr kumimoji="1" lang="en-US" altLang="ja-JP" sz="1200">
              <a:latin typeface="ＭＳ Ｐゴシック"/>
            </a:rPr>
            <a:t>3</a:t>
          </a:r>
          <a:r>
            <a:rPr kumimoji="1" lang="ja-JP" altLang="en-US" sz="1200">
              <a:latin typeface="ＭＳ Ｐゴシック"/>
            </a:rPr>
            <a:t>億</a:t>
          </a:r>
          <a:r>
            <a:rPr kumimoji="1" lang="en-US" altLang="ja-JP" sz="1200">
              <a:latin typeface="ＭＳ Ｐゴシック"/>
            </a:rPr>
            <a:t>5</a:t>
          </a:r>
          <a:r>
            <a:rPr kumimoji="1" lang="ja-JP" altLang="en-US" sz="1200">
              <a:latin typeface="ＭＳ Ｐゴシック"/>
            </a:rPr>
            <a:t>千万を取崩したことによる充当可能基金の減少がある。なお、地方債残高は毎年減少傾向にあったが、基準財政需要額算入見込額が増加するものの</a:t>
          </a:r>
          <a:r>
            <a:rPr kumimoji="1" lang="ja-JP" altLang="en-US" sz="1200">
              <a:solidFill>
                <a:sysClr val="windowText" lastClr="000000"/>
              </a:solidFill>
              <a:latin typeface="ＭＳ Ｐゴシック"/>
            </a:rPr>
            <a:t>、平成</a:t>
          </a:r>
          <a:r>
            <a:rPr kumimoji="1" lang="en-US" altLang="ja-JP" sz="1200">
              <a:solidFill>
                <a:sysClr val="windowText" lastClr="000000"/>
              </a:solidFill>
              <a:latin typeface="ＭＳ Ｐゴシック"/>
            </a:rPr>
            <a:t>28</a:t>
          </a:r>
          <a:r>
            <a:rPr kumimoji="1" lang="ja-JP" altLang="en-US" sz="1200">
              <a:solidFill>
                <a:sysClr val="windowText" lastClr="000000"/>
              </a:solidFill>
              <a:latin typeface="ＭＳ Ｐゴシック"/>
            </a:rPr>
            <a:t>年熊本地震及び豪雨災害に係る災害対策・災害復旧事業債の借入額の影響で、地方債残高が増加に転じた。</a:t>
          </a:r>
          <a:endParaRPr kumimoji="1" lang="en-US" altLang="ja-JP" sz="1200">
            <a:solidFill>
              <a:sysClr val="windowText" lastClr="000000"/>
            </a:solidFill>
            <a:latin typeface="ＭＳ Ｐゴシック"/>
          </a:endParaRPr>
        </a:p>
        <a:p>
          <a:r>
            <a:rPr kumimoji="1" lang="ja-JP" altLang="en-US" sz="1200">
              <a:solidFill>
                <a:sysClr val="windowText" lastClr="000000"/>
              </a:solidFill>
              <a:latin typeface="ＭＳ Ｐゴシック"/>
            </a:rPr>
            <a:t>　今後は、宇城広域連合による大型事業の財源とした起債の元利償還のための組合</a:t>
          </a:r>
          <a:r>
            <a:rPr kumimoji="1" lang="ja-JP" altLang="en-US" sz="1200">
              <a:latin typeface="ＭＳ Ｐゴシック"/>
            </a:rPr>
            <a:t>等負担等見込額が増加することから、減債基金の活用とともに後世への負担を少しでも軽減するよう、新規事業の実施等について総点検を図り、財政の健全化に努めていく。</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40" name="直線コネクタ 439"/>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41" name="将来負担の状況最小値テキスト"/>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2" name="直線コネクタ 441"/>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2540</xdr:rowOff>
    </xdr:from>
    <xdr:to>
      <xdr:col>24</xdr:col>
      <xdr:colOff>558800</xdr:colOff>
      <xdr:row>14</xdr:row>
      <xdr:rowOff>65738</xdr:rowOff>
    </xdr:to>
    <xdr:cxnSp macro="">
      <xdr:nvCxnSpPr>
        <xdr:cNvPr id="445" name="直線コネクタ 444"/>
        <xdr:cNvCxnSpPr/>
      </xdr:nvCxnSpPr>
      <xdr:spPr>
        <a:xfrm>
          <a:off x="16179800" y="2402840"/>
          <a:ext cx="8382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105125</xdr:rowOff>
    </xdr:from>
    <xdr:ext cx="762000" cy="259045"/>
    <xdr:sp macro="" textlink="">
      <xdr:nvSpPr>
        <xdr:cNvPr id="446" name="将来負担の状況平均値テキスト"/>
        <xdr:cNvSpPr txBox="1"/>
      </xdr:nvSpPr>
      <xdr:spPr>
        <a:xfrm>
          <a:off x="17106900" y="267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47" name="フローチャート : 判断 446"/>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13</xdr:row>
      <xdr:rowOff>98153</xdr:rowOff>
    </xdr:from>
    <xdr:to>
      <xdr:col>23</xdr:col>
      <xdr:colOff>406400</xdr:colOff>
      <xdr:row>14</xdr:row>
      <xdr:rowOff>2540</xdr:rowOff>
    </xdr:to>
    <xdr:cxnSp macro="">
      <xdr:nvCxnSpPr>
        <xdr:cNvPr id="448" name="直線コネクタ 447"/>
        <xdr:cNvCxnSpPr/>
      </xdr:nvCxnSpPr>
      <xdr:spPr>
        <a:xfrm>
          <a:off x="15290800" y="2327003"/>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49" name="フローチャート : 判断 448"/>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9149</xdr:rowOff>
    </xdr:from>
    <xdr:ext cx="736600" cy="259045"/>
    <xdr:sp macro="" textlink="">
      <xdr:nvSpPr>
        <xdr:cNvPr id="450" name="テキスト ボックス 449"/>
        <xdr:cNvSpPr txBox="1"/>
      </xdr:nvSpPr>
      <xdr:spPr>
        <a:xfrm>
          <a:off x="15798800" y="2580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13</xdr:row>
      <xdr:rowOff>98153</xdr:rowOff>
    </xdr:from>
    <xdr:to>
      <xdr:col>22</xdr:col>
      <xdr:colOff>203200</xdr:colOff>
      <xdr:row>14</xdr:row>
      <xdr:rowOff>31266</xdr:rowOff>
    </xdr:to>
    <xdr:cxnSp macro="">
      <xdr:nvCxnSpPr>
        <xdr:cNvPr id="451" name="直線コネクタ 450"/>
        <xdr:cNvCxnSpPr/>
      </xdr:nvCxnSpPr>
      <xdr:spPr>
        <a:xfrm flipV="1">
          <a:off x="14401800" y="232700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150767</xdr:rowOff>
    </xdr:from>
    <xdr:to>
      <xdr:col>22</xdr:col>
      <xdr:colOff>254000</xdr:colOff>
      <xdr:row>14</xdr:row>
      <xdr:rowOff>80917</xdr:rowOff>
    </xdr:to>
    <xdr:sp macro="" textlink="">
      <xdr:nvSpPr>
        <xdr:cNvPr id="452" name="フローチャート : 判断 451"/>
        <xdr:cNvSpPr/>
      </xdr:nvSpPr>
      <xdr:spPr>
        <a:xfrm>
          <a:off x="15240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65694</xdr:rowOff>
    </xdr:from>
    <xdr:ext cx="762000" cy="259045"/>
    <xdr:sp macro="" textlink="">
      <xdr:nvSpPr>
        <xdr:cNvPr id="453" name="テキスト ボックス 452"/>
        <xdr:cNvSpPr txBox="1"/>
      </xdr:nvSpPr>
      <xdr:spPr>
        <a:xfrm>
          <a:off x="14909800" y="246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31266</xdr:rowOff>
    </xdr:from>
    <xdr:to>
      <xdr:col>21</xdr:col>
      <xdr:colOff>0</xdr:colOff>
      <xdr:row>14</xdr:row>
      <xdr:rowOff>65738</xdr:rowOff>
    </xdr:to>
    <xdr:cxnSp macro="">
      <xdr:nvCxnSpPr>
        <xdr:cNvPr id="454" name="直線コネクタ 453"/>
        <xdr:cNvCxnSpPr/>
      </xdr:nvCxnSpPr>
      <xdr:spPr>
        <a:xfrm flipV="1">
          <a:off x="13512800" y="243156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79284</xdr:rowOff>
    </xdr:from>
    <xdr:to>
      <xdr:col>21</xdr:col>
      <xdr:colOff>50800</xdr:colOff>
      <xdr:row>15</xdr:row>
      <xdr:rowOff>9434</xdr:rowOff>
    </xdr:to>
    <xdr:sp macro="" textlink="">
      <xdr:nvSpPr>
        <xdr:cNvPr id="455" name="フローチャート : 判断 454"/>
        <xdr:cNvSpPr/>
      </xdr:nvSpPr>
      <xdr:spPr>
        <a:xfrm>
          <a:off x="14351000" y="24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165661</xdr:rowOff>
    </xdr:from>
    <xdr:ext cx="762000" cy="259045"/>
    <xdr:sp macro="" textlink="">
      <xdr:nvSpPr>
        <xdr:cNvPr id="456" name="テキスト ボックス 455"/>
        <xdr:cNvSpPr txBox="1"/>
      </xdr:nvSpPr>
      <xdr:spPr>
        <a:xfrm>
          <a:off x="14020800" y="256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28484</xdr:rowOff>
    </xdr:from>
    <xdr:to>
      <xdr:col>19</xdr:col>
      <xdr:colOff>533400</xdr:colOff>
      <xdr:row>15</xdr:row>
      <xdr:rowOff>130084</xdr:rowOff>
    </xdr:to>
    <xdr:sp macro="" textlink="">
      <xdr:nvSpPr>
        <xdr:cNvPr id="457" name="フローチャート : 判断 456"/>
        <xdr:cNvSpPr/>
      </xdr:nvSpPr>
      <xdr:spPr>
        <a:xfrm>
          <a:off x="13462000" y="260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114861</xdr:rowOff>
    </xdr:from>
    <xdr:ext cx="762000" cy="259045"/>
    <xdr:sp macro="" textlink="">
      <xdr:nvSpPr>
        <xdr:cNvPr id="458" name="テキスト ボックス 457"/>
        <xdr:cNvSpPr txBox="1"/>
      </xdr:nvSpPr>
      <xdr:spPr>
        <a:xfrm>
          <a:off x="13131800" y="268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14938</xdr:rowOff>
    </xdr:from>
    <xdr:to>
      <xdr:col>24</xdr:col>
      <xdr:colOff>609600</xdr:colOff>
      <xdr:row>14</xdr:row>
      <xdr:rowOff>116538</xdr:rowOff>
    </xdr:to>
    <xdr:sp macro="" textlink="">
      <xdr:nvSpPr>
        <xdr:cNvPr id="464" name="円/楕円 463"/>
        <xdr:cNvSpPr/>
      </xdr:nvSpPr>
      <xdr:spPr>
        <a:xfrm>
          <a:off x="16967200" y="24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31465</xdr:rowOff>
    </xdr:from>
    <xdr:ext cx="762000" cy="259045"/>
    <xdr:sp macro="" textlink="">
      <xdr:nvSpPr>
        <xdr:cNvPr id="465" name="将来負担の状況該当値テキスト"/>
        <xdr:cNvSpPr txBox="1"/>
      </xdr:nvSpPr>
      <xdr:spPr>
        <a:xfrm>
          <a:off x="17106900" y="226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123190</xdr:rowOff>
    </xdr:from>
    <xdr:to>
      <xdr:col>23</xdr:col>
      <xdr:colOff>457200</xdr:colOff>
      <xdr:row>14</xdr:row>
      <xdr:rowOff>53340</xdr:rowOff>
    </xdr:to>
    <xdr:sp macro="" textlink="">
      <xdr:nvSpPr>
        <xdr:cNvPr id="466" name="円/楕円 465"/>
        <xdr:cNvSpPr/>
      </xdr:nvSpPr>
      <xdr:spPr>
        <a:xfrm>
          <a:off x="161290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63517</xdr:rowOff>
    </xdr:from>
    <xdr:ext cx="736600" cy="259045"/>
    <xdr:sp macro="" textlink="">
      <xdr:nvSpPr>
        <xdr:cNvPr id="467" name="テキスト ボックス 466"/>
        <xdr:cNvSpPr txBox="1"/>
      </xdr:nvSpPr>
      <xdr:spPr>
        <a:xfrm>
          <a:off x="15798800" y="212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47353</xdr:rowOff>
    </xdr:from>
    <xdr:to>
      <xdr:col>22</xdr:col>
      <xdr:colOff>254000</xdr:colOff>
      <xdr:row>13</xdr:row>
      <xdr:rowOff>148953</xdr:rowOff>
    </xdr:to>
    <xdr:sp macro="" textlink="">
      <xdr:nvSpPr>
        <xdr:cNvPr id="468" name="円/楕円 467"/>
        <xdr:cNvSpPr/>
      </xdr:nvSpPr>
      <xdr:spPr>
        <a:xfrm>
          <a:off x="15240000" y="227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159130</xdr:rowOff>
    </xdr:from>
    <xdr:ext cx="762000" cy="259045"/>
    <xdr:sp macro="" textlink="">
      <xdr:nvSpPr>
        <xdr:cNvPr id="469" name="テキスト ボックス 468"/>
        <xdr:cNvSpPr txBox="1"/>
      </xdr:nvSpPr>
      <xdr:spPr>
        <a:xfrm>
          <a:off x="14909800" y="204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151916</xdr:rowOff>
    </xdr:from>
    <xdr:to>
      <xdr:col>21</xdr:col>
      <xdr:colOff>50800</xdr:colOff>
      <xdr:row>14</xdr:row>
      <xdr:rowOff>82066</xdr:rowOff>
    </xdr:to>
    <xdr:sp macro="" textlink="">
      <xdr:nvSpPr>
        <xdr:cNvPr id="470" name="円/楕円 469"/>
        <xdr:cNvSpPr/>
      </xdr:nvSpPr>
      <xdr:spPr>
        <a:xfrm>
          <a:off x="14351000" y="23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92243</xdr:rowOff>
    </xdr:from>
    <xdr:ext cx="762000" cy="259045"/>
    <xdr:sp macro="" textlink="">
      <xdr:nvSpPr>
        <xdr:cNvPr id="471" name="テキスト ボックス 470"/>
        <xdr:cNvSpPr txBox="1"/>
      </xdr:nvSpPr>
      <xdr:spPr>
        <a:xfrm>
          <a:off x="14020800" y="214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14938</xdr:rowOff>
    </xdr:from>
    <xdr:to>
      <xdr:col>19</xdr:col>
      <xdr:colOff>533400</xdr:colOff>
      <xdr:row>14</xdr:row>
      <xdr:rowOff>116538</xdr:rowOff>
    </xdr:to>
    <xdr:sp macro="" textlink="">
      <xdr:nvSpPr>
        <xdr:cNvPr id="472" name="円/楕円 471"/>
        <xdr:cNvSpPr/>
      </xdr:nvSpPr>
      <xdr:spPr>
        <a:xfrm>
          <a:off x="13462000" y="24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126715</xdr:rowOff>
    </xdr:from>
    <xdr:ext cx="762000" cy="259045"/>
    <xdr:sp macro="" textlink="">
      <xdr:nvSpPr>
        <xdr:cNvPr id="473" name="テキスト ボックス 472"/>
        <xdr:cNvSpPr txBox="1"/>
      </xdr:nvSpPr>
      <xdr:spPr>
        <a:xfrm>
          <a:off x="13131800" y="218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熊本県美里町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10,586
10,538
144.00
9,082,775
8,596,603
140,204
4,238,957
6,691,411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13.3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年度において</a:t>
          </a:r>
          <a:r>
            <a:rPr kumimoji="1" lang="en-US" altLang="ja-JP" sz="1300">
              <a:latin typeface="ＭＳ Ｐゴシック"/>
            </a:rPr>
            <a:t>2</a:t>
          </a:r>
          <a:r>
            <a:rPr kumimoji="1" lang="en-US" altLang="ja-JP" sz="1300">
              <a:solidFill>
                <a:sysClr val="windowText" lastClr="000000"/>
              </a:solidFill>
              <a:latin typeface="ＭＳ Ｐゴシック"/>
            </a:rPr>
            <a:t>3.8</a:t>
          </a:r>
          <a:r>
            <a:rPr kumimoji="1" lang="ja-JP" altLang="en-US" sz="1300">
              <a:latin typeface="ＭＳ Ｐゴシック"/>
            </a:rPr>
            <a:t>％と類似団体平均より</a:t>
          </a:r>
          <a:r>
            <a:rPr kumimoji="1" lang="en-US" altLang="ja-JP" sz="1300">
              <a:latin typeface="ＭＳ Ｐゴシック"/>
            </a:rPr>
            <a:t>1.6</a:t>
          </a:r>
          <a:r>
            <a:rPr kumimoji="1" lang="ja-JP" altLang="en-US" sz="1300">
              <a:latin typeface="ＭＳ Ｐゴシック"/>
            </a:rPr>
            <a:t>ポイント高い水準にある。人件費充当経常一般財源は、前年度と比較して</a:t>
          </a:r>
          <a:r>
            <a:rPr kumimoji="1" lang="en-US" altLang="ja-JP" sz="1300">
              <a:latin typeface="ＭＳ Ｐゴシック"/>
            </a:rPr>
            <a:t>3</a:t>
          </a:r>
          <a:r>
            <a:rPr kumimoji="1" lang="ja-JP" altLang="en-US" sz="1300">
              <a:latin typeface="ＭＳ Ｐゴシック"/>
            </a:rPr>
            <a:t>千</a:t>
          </a:r>
          <a:r>
            <a:rPr kumimoji="1" lang="en-US" altLang="ja-JP" sz="1300">
              <a:latin typeface="ＭＳ Ｐゴシック"/>
            </a:rPr>
            <a:t>7</a:t>
          </a:r>
          <a:r>
            <a:rPr kumimoji="1" lang="ja-JP" altLang="en-US" sz="1300">
              <a:latin typeface="ＭＳ Ｐゴシック"/>
            </a:rPr>
            <a:t>百万円の減額となって</a:t>
          </a:r>
          <a:r>
            <a:rPr kumimoji="1" lang="ja-JP" altLang="en-US" sz="1300">
              <a:solidFill>
                <a:sysClr val="windowText" lastClr="000000"/>
              </a:solidFill>
              <a:latin typeface="ＭＳ Ｐゴシック"/>
            </a:rPr>
            <a:t>おり</a:t>
          </a:r>
          <a:r>
            <a:rPr kumimoji="1" lang="ja-JP" altLang="en-US" sz="1300">
              <a:latin typeface="ＭＳ Ｐゴシック"/>
            </a:rPr>
            <a:t>、ここ２年間は類似団体平均を上回る状況となっている。</a:t>
          </a:r>
          <a:endParaRPr kumimoji="1" lang="en-US" altLang="ja-JP" sz="1300">
            <a:latin typeface="ＭＳ Ｐゴシック"/>
          </a:endParaRPr>
        </a:p>
        <a:p>
          <a:r>
            <a:rPr kumimoji="1" lang="ja-JP" altLang="en-US" sz="1300">
              <a:latin typeface="ＭＳ Ｐゴシック"/>
            </a:rPr>
            <a:t>　現在、学校給食調理業務の民間委託や直営の公共施設の指定管理者制度の導入を検討しており、人件費の抑制と適正な定員管理を図っていく。</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134620</xdr:rowOff>
    </xdr:from>
    <xdr:to>
      <xdr:col>7</xdr:col>
      <xdr:colOff>15875</xdr:colOff>
      <xdr:row>36</xdr:row>
      <xdr:rowOff>149860</xdr:rowOff>
    </xdr:to>
    <xdr:cxnSp macro="">
      <xdr:nvCxnSpPr>
        <xdr:cNvPr id="66" name="直線コネクタ 65"/>
        <xdr:cNvCxnSpPr/>
      </xdr:nvCxnSpPr>
      <xdr:spPr>
        <a:xfrm>
          <a:off x="3987800" y="6306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165117</xdr:rowOff>
    </xdr:from>
    <xdr:ext cx="762000" cy="259045"/>
    <xdr:sp macro="" textlink="">
      <xdr:nvSpPr>
        <xdr:cNvPr id="67" name="人件費平均値テキスト"/>
        <xdr:cNvSpPr txBox="1"/>
      </xdr:nvSpPr>
      <xdr:spPr>
        <a:xfrm>
          <a:off x="4914900" y="5994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111760</xdr:rowOff>
    </xdr:from>
    <xdr:to>
      <xdr:col>5</xdr:col>
      <xdr:colOff>549275</xdr:colOff>
      <xdr:row>36</xdr:row>
      <xdr:rowOff>134620</xdr:rowOff>
    </xdr:to>
    <xdr:cxnSp macro="">
      <xdr:nvCxnSpPr>
        <xdr:cNvPr id="69" name="直線コネクタ 68"/>
        <xdr:cNvCxnSpPr/>
      </xdr:nvCxnSpPr>
      <xdr:spPr>
        <a:xfrm>
          <a:off x="3098800" y="628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146050</xdr:rowOff>
    </xdr:from>
    <xdr:to>
      <xdr:col>4</xdr:col>
      <xdr:colOff>346075</xdr:colOff>
      <xdr:row>36</xdr:row>
      <xdr:rowOff>111760</xdr:rowOff>
    </xdr:to>
    <xdr:cxnSp macro="">
      <xdr:nvCxnSpPr>
        <xdr:cNvPr id="72" name="直線コネクタ 71"/>
        <xdr:cNvCxnSpPr/>
      </xdr:nvCxnSpPr>
      <xdr:spPr>
        <a:xfrm>
          <a:off x="2209800" y="61468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114300</xdr:rowOff>
    </xdr:from>
    <xdr:to>
      <xdr:col>4</xdr:col>
      <xdr:colOff>396875</xdr:colOff>
      <xdr:row>37</xdr:row>
      <xdr:rowOff>44450</xdr:rowOff>
    </xdr:to>
    <xdr:sp macro="" textlink="">
      <xdr:nvSpPr>
        <xdr:cNvPr id="73" name="フローチャート :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146050</xdr:rowOff>
    </xdr:from>
    <xdr:to>
      <xdr:col>3</xdr:col>
      <xdr:colOff>142875</xdr:colOff>
      <xdr:row>36</xdr:row>
      <xdr:rowOff>66040</xdr:rowOff>
    </xdr:to>
    <xdr:cxnSp macro="">
      <xdr:nvCxnSpPr>
        <xdr:cNvPr id="75" name="直線コネクタ 74"/>
        <xdr:cNvCxnSpPr/>
      </xdr:nvCxnSpPr>
      <xdr:spPr>
        <a:xfrm flipV="1">
          <a:off x="1320800" y="6146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91440</xdr:rowOff>
    </xdr:from>
    <xdr:to>
      <xdr:col>3</xdr:col>
      <xdr:colOff>193675</xdr:colOff>
      <xdr:row>37</xdr:row>
      <xdr:rowOff>21590</xdr:rowOff>
    </xdr:to>
    <xdr:sp macro="" textlink="">
      <xdr:nvSpPr>
        <xdr:cNvPr id="76" name="フローチャート :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6367</xdr:rowOff>
    </xdr:from>
    <xdr:ext cx="762000" cy="259045"/>
    <xdr:sp macro="" textlink="">
      <xdr:nvSpPr>
        <xdr:cNvPr id="77" name="テキスト ボックス 76"/>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85" name="円/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71137</xdr:rowOff>
    </xdr:from>
    <xdr:ext cx="762000" cy="259045"/>
    <xdr:sp macro="" textlink="">
      <xdr:nvSpPr>
        <xdr:cNvPr id="86" name="人件費該当値テキスト"/>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83820</xdr:rowOff>
    </xdr:from>
    <xdr:to>
      <xdr:col>5</xdr:col>
      <xdr:colOff>600075</xdr:colOff>
      <xdr:row>37</xdr:row>
      <xdr:rowOff>13970</xdr:rowOff>
    </xdr:to>
    <xdr:sp macro="" textlink="">
      <xdr:nvSpPr>
        <xdr:cNvPr id="87" name="円/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170197</xdr:rowOff>
    </xdr:from>
    <xdr:ext cx="736600" cy="259045"/>
    <xdr:sp macro="" textlink="">
      <xdr:nvSpPr>
        <xdr:cNvPr id="88" name="テキスト ボックス 87"/>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60960</xdr:rowOff>
    </xdr:from>
    <xdr:to>
      <xdr:col>4</xdr:col>
      <xdr:colOff>396875</xdr:colOff>
      <xdr:row>36</xdr:row>
      <xdr:rowOff>162560</xdr:rowOff>
    </xdr:to>
    <xdr:sp macro="" textlink="">
      <xdr:nvSpPr>
        <xdr:cNvPr id="89" name="円/楕円 88"/>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1287</xdr:rowOff>
    </xdr:from>
    <xdr:ext cx="762000" cy="259045"/>
    <xdr:sp macro="" textlink="">
      <xdr:nvSpPr>
        <xdr:cNvPr id="90" name="テキスト ボックス 89"/>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95250</xdr:rowOff>
    </xdr:from>
    <xdr:to>
      <xdr:col>3</xdr:col>
      <xdr:colOff>193675</xdr:colOff>
      <xdr:row>36</xdr:row>
      <xdr:rowOff>25400</xdr:rowOff>
    </xdr:to>
    <xdr:sp macro="" textlink="">
      <xdr:nvSpPr>
        <xdr:cNvPr id="91" name="円/楕円 90"/>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35577</xdr:rowOff>
    </xdr:from>
    <xdr:ext cx="762000" cy="259045"/>
    <xdr:sp macro="" textlink="">
      <xdr:nvSpPr>
        <xdr:cNvPr id="92" name="テキスト ボックス 91"/>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15240</xdr:rowOff>
    </xdr:from>
    <xdr:to>
      <xdr:col>1</xdr:col>
      <xdr:colOff>676275</xdr:colOff>
      <xdr:row>36</xdr:row>
      <xdr:rowOff>116840</xdr:rowOff>
    </xdr:to>
    <xdr:sp macro="" textlink="">
      <xdr:nvSpPr>
        <xdr:cNvPr id="93" name="円/楕円 92"/>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127017</xdr:rowOff>
    </xdr:from>
    <xdr:ext cx="762000" cy="259045"/>
    <xdr:sp macro="" textlink="">
      <xdr:nvSpPr>
        <xdr:cNvPr id="94" name="テキスト ボックス 93"/>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年度において類似団体平均より</a:t>
          </a:r>
          <a:r>
            <a:rPr kumimoji="1" lang="en-US" altLang="ja-JP" sz="1300">
              <a:solidFill>
                <a:sysClr val="windowText" lastClr="000000"/>
              </a:solidFill>
              <a:latin typeface="ＭＳ Ｐゴシック"/>
            </a:rPr>
            <a:t>0.7</a:t>
          </a:r>
          <a:r>
            <a:rPr kumimoji="1" lang="ja-JP" altLang="en-US" sz="1300">
              <a:solidFill>
                <a:sysClr val="windowText" lastClr="000000"/>
              </a:solidFill>
              <a:latin typeface="ＭＳ Ｐゴシック"/>
            </a:rPr>
            <a:t>ポイント低い水準にあるが、前年度から</a:t>
          </a:r>
          <a:r>
            <a:rPr kumimoji="1" lang="en-US" altLang="ja-JP" sz="1300">
              <a:solidFill>
                <a:sysClr val="windowText" lastClr="000000"/>
              </a:solidFill>
              <a:latin typeface="ＭＳ Ｐゴシック"/>
            </a:rPr>
            <a:t>0.3</a:t>
          </a:r>
          <a:r>
            <a:rPr kumimoji="1" lang="ja-JP" altLang="en-US" sz="1300">
              <a:solidFill>
                <a:sysClr val="windowText" lastClr="000000"/>
              </a:solidFill>
              <a:latin typeface="ＭＳ Ｐゴシック"/>
            </a:rPr>
            <a:t>ポイント上昇している。物件費全体では平成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年度から増加傾向にあり、</a:t>
          </a:r>
          <a:r>
            <a:rPr kumimoji="1" lang="ja-JP" altLang="en-US" sz="1300">
              <a:latin typeface="ＭＳ Ｐゴシック"/>
            </a:rPr>
            <a:t>情報セキリュティ強靭化や業務委託の増加が影響している。なお、今後は公衆無線</a:t>
          </a:r>
          <a:r>
            <a:rPr kumimoji="1" lang="en-US" altLang="ja-JP" sz="1300">
              <a:latin typeface="ＭＳ Ｐゴシック"/>
            </a:rPr>
            <a:t>LAN</a:t>
          </a:r>
          <a:r>
            <a:rPr kumimoji="1" lang="ja-JP" altLang="en-US" sz="1300">
              <a:latin typeface="ＭＳ Ｐゴシック"/>
            </a:rPr>
            <a:t>整備よるランニングコストが見込まれる。このため、新規リース契約の抑制や庁舎等公共施設の新電力導入を図り、経常経費の節減に努めていく。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96520</xdr:rowOff>
    </xdr:from>
    <xdr:to>
      <xdr:col>24</xdr:col>
      <xdr:colOff>31750</xdr:colOff>
      <xdr:row>16</xdr:row>
      <xdr:rowOff>119380</xdr:rowOff>
    </xdr:to>
    <xdr:cxnSp macro="">
      <xdr:nvCxnSpPr>
        <xdr:cNvPr id="127" name="直線コネクタ 126"/>
        <xdr:cNvCxnSpPr/>
      </xdr:nvCxnSpPr>
      <xdr:spPr>
        <a:xfrm>
          <a:off x="15671800" y="2839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93997</xdr:rowOff>
    </xdr:from>
    <xdr:ext cx="762000" cy="259045"/>
    <xdr:sp macro="" textlink="">
      <xdr:nvSpPr>
        <xdr:cNvPr id="128" name="物件費平均値テキスト"/>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43180</xdr:rowOff>
    </xdr:from>
    <xdr:to>
      <xdr:col>22</xdr:col>
      <xdr:colOff>565150</xdr:colOff>
      <xdr:row>16</xdr:row>
      <xdr:rowOff>96520</xdr:rowOff>
    </xdr:to>
    <xdr:cxnSp macro="">
      <xdr:nvCxnSpPr>
        <xdr:cNvPr id="130" name="直線コネクタ 129"/>
        <xdr:cNvCxnSpPr/>
      </xdr:nvCxnSpPr>
      <xdr:spPr>
        <a:xfrm>
          <a:off x="14782800" y="2786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1" name="フローチャート : 判断 130"/>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170197</xdr:rowOff>
    </xdr:from>
    <xdr:ext cx="736600" cy="259045"/>
    <xdr:sp macro="" textlink="">
      <xdr:nvSpPr>
        <xdr:cNvPr id="132" name="テキスト ボックス 131"/>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62230</xdr:rowOff>
    </xdr:from>
    <xdr:to>
      <xdr:col>21</xdr:col>
      <xdr:colOff>361950</xdr:colOff>
      <xdr:row>16</xdr:row>
      <xdr:rowOff>43180</xdr:rowOff>
    </xdr:to>
    <xdr:cxnSp macro="">
      <xdr:nvCxnSpPr>
        <xdr:cNvPr id="133" name="直線コネクタ 132"/>
        <xdr:cNvCxnSpPr/>
      </xdr:nvCxnSpPr>
      <xdr:spPr>
        <a:xfrm>
          <a:off x="13893800" y="26339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4" name="フローチャート :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147337</xdr:rowOff>
    </xdr:from>
    <xdr:ext cx="762000" cy="259045"/>
    <xdr:sp macro="" textlink="">
      <xdr:nvSpPr>
        <xdr:cNvPr id="135" name="テキスト ボックス 134"/>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54610</xdr:rowOff>
    </xdr:from>
    <xdr:to>
      <xdr:col>20</xdr:col>
      <xdr:colOff>158750</xdr:colOff>
      <xdr:row>15</xdr:row>
      <xdr:rowOff>62230</xdr:rowOff>
    </xdr:to>
    <xdr:cxnSp macro="">
      <xdr:nvCxnSpPr>
        <xdr:cNvPr id="136" name="直線コネクタ 135"/>
        <xdr:cNvCxnSpPr/>
      </xdr:nvCxnSpPr>
      <xdr:spPr>
        <a:xfrm>
          <a:off x="13004800" y="2626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7" name="フローチャート :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109237</xdr:rowOff>
    </xdr:from>
    <xdr:ext cx="762000" cy="259045"/>
    <xdr:sp macro="" textlink="">
      <xdr:nvSpPr>
        <xdr:cNvPr id="138" name="テキスト ボックス 137"/>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68580</xdr:rowOff>
    </xdr:from>
    <xdr:to>
      <xdr:col>24</xdr:col>
      <xdr:colOff>82550</xdr:colOff>
      <xdr:row>16</xdr:row>
      <xdr:rowOff>170180</xdr:rowOff>
    </xdr:to>
    <xdr:sp macro="" textlink="">
      <xdr:nvSpPr>
        <xdr:cNvPr id="146" name="円/楕円 145"/>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85107</xdr:rowOff>
    </xdr:from>
    <xdr:ext cx="762000" cy="259045"/>
    <xdr:sp macro="" textlink="">
      <xdr:nvSpPr>
        <xdr:cNvPr id="147" name="物件費該当値テキスト"/>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45720</xdr:rowOff>
    </xdr:from>
    <xdr:to>
      <xdr:col>22</xdr:col>
      <xdr:colOff>615950</xdr:colOff>
      <xdr:row>16</xdr:row>
      <xdr:rowOff>147320</xdr:rowOff>
    </xdr:to>
    <xdr:sp macro="" textlink="">
      <xdr:nvSpPr>
        <xdr:cNvPr id="148" name="円/楕円 147"/>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157497</xdr:rowOff>
    </xdr:from>
    <xdr:ext cx="736600" cy="259045"/>
    <xdr:sp macro="" textlink="">
      <xdr:nvSpPr>
        <xdr:cNvPr id="149" name="テキスト ボックス 148"/>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163830</xdr:rowOff>
    </xdr:from>
    <xdr:to>
      <xdr:col>21</xdr:col>
      <xdr:colOff>412750</xdr:colOff>
      <xdr:row>16</xdr:row>
      <xdr:rowOff>93980</xdr:rowOff>
    </xdr:to>
    <xdr:sp macro="" textlink="">
      <xdr:nvSpPr>
        <xdr:cNvPr id="150" name="円/楕円 149"/>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104157</xdr:rowOff>
    </xdr:from>
    <xdr:ext cx="762000" cy="259045"/>
    <xdr:sp macro="" textlink="">
      <xdr:nvSpPr>
        <xdr:cNvPr id="151" name="テキスト ボックス 150"/>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11430</xdr:rowOff>
    </xdr:from>
    <xdr:to>
      <xdr:col>20</xdr:col>
      <xdr:colOff>209550</xdr:colOff>
      <xdr:row>15</xdr:row>
      <xdr:rowOff>113030</xdr:rowOff>
    </xdr:to>
    <xdr:sp macro="" textlink="">
      <xdr:nvSpPr>
        <xdr:cNvPr id="152" name="円/楕円 151"/>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123207</xdr:rowOff>
    </xdr:from>
    <xdr:ext cx="762000" cy="259045"/>
    <xdr:sp macro="" textlink="">
      <xdr:nvSpPr>
        <xdr:cNvPr id="153" name="テキスト ボックス 152"/>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3810</xdr:rowOff>
    </xdr:from>
    <xdr:to>
      <xdr:col>19</xdr:col>
      <xdr:colOff>6350</xdr:colOff>
      <xdr:row>15</xdr:row>
      <xdr:rowOff>105410</xdr:rowOff>
    </xdr:to>
    <xdr:sp macro="" textlink="">
      <xdr:nvSpPr>
        <xdr:cNvPr id="154" name="円/楕円 153"/>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115587</xdr:rowOff>
    </xdr:from>
    <xdr:ext cx="762000" cy="259045"/>
    <xdr:sp macro="" textlink="">
      <xdr:nvSpPr>
        <xdr:cNvPr id="155" name="テキスト ボックス 154"/>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年度において</a:t>
          </a:r>
          <a:r>
            <a:rPr kumimoji="1" lang="en-US" altLang="ja-JP" sz="1300">
              <a:latin typeface="ＭＳ Ｐゴシック"/>
            </a:rPr>
            <a:t>4.1</a:t>
          </a:r>
          <a:r>
            <a:rPr kumimoji="1" lang="ja-JP" altLang="en-US" sz="1300">
              <a:latin typeface="ＭＳ Ｐゴシック"/>
            </a:rPr>
            <a:t>％と類似団体平均より</a:t>
          </a:r>
          <a:r>
            <a:rPr kumimoji="1" lang="en-US" altLang="ja-JP" sz="1300">
              <a:latin typeface="ＭＳ Ｐゴシック"/>
            </a:rPr>
            <a:t>1.2</a:t>
          </a:r>
          <a:r>
            <a:rPr kumimoji="1" lang="ja-JP" altLang="en-US" sz="1300">
              <a:latin typeface="ＭＳ Ｐゴシック"/>
            </a:rPr>
            <a:t>ポイント低く、前年度から</a:t>
          </a:r>
          <a:r>
            <a:rPr kumimoji="1" lang="en-US" altLang="ja-JP" sz="1300">
              <a:latin typeface="ＭＳ Ｐゴシック"/>
            </a:rPr>
            <a:t>0.1</a:t>
          </a:r>
          <a:r>
            <a:rPr kumimoji="1" lang="ja-JP" altLang="en-US" sz="1300">
              <a:latin typeface="ＭＳ Ｐゴシック"/>
            </a:rPr>
            <a:t>ポイント上昇したもののほぼ同水準にある。また、経常経費充当一般財源も</a:t>
          </a:r>
          <a:r>
            <a:rPr kumimoji="1" lang="en-US" altLang="ja-JP" sz="1300">
              <a:latin typeface="ＭＳ Ｐゴシック"/>
            </a:rPr>
            <a:t>1</a:t>
          </a:r>
          <a:r>
            <a:rPr kumimoji="1" lang="ja-JP" altLang="en-US" sz="1300">
              <a:latin typeface="ＭＳ Ｐゴシック"/>
            </a:rPr>
            <a:t>億</a:t>
          </a:r>
          <a:r>
            <a:rPr kumimoji="1" lang="en-US" altLang="ja-JP" sz="1300">
              <a:latin typeface="ＭＳ Ｐゴシック"/>
            </a:rPr>
            <a:t>7</a:t>
          </a:r>
          <a:r>
            <a:rPr kumimoji="1" lang="ja-JP" altLang="en-US" sz="1300">
              <a:latin typeface="ＭＳ Ｐゴシック"/>
            </a:rPr>
            <a:t>千</a:t>
          </a:r>
          <a:r>
            <a:rPr kumimoji="1" lang="en-US" altLang="ja-JP" sz="1300">
              <a:latin typeface="ＭＳ Ｐゴシック"/>
            </a:rPr>
            <a:t>5</a:t>
          </a:r>
          <a:r>
            <a:rPr kumimoji="1" lang="ja-JP" altLang="en-US" sz="1300">
              <a:latin typeface="ＭＳ Ｐゴシック"/>
            </a:rPr>
            <a:t>百万円となっていて、前年度と同額程度である。なお、毎年増加している障害福祉サービス費等給付費や障害児通所支援事業についても、安定的なサービス提供のための財源</a:t>
          </a:r>
          <a:r>
            <a:rPr kumimoji="1" lang="ja-JP" altLang="en-US" sz="1300">
              <a:solidFill>
                <a:sysClr val="windowText" lastClr="000000"/>
              </a:solidFill>
              <a:latin typeface="ＭＳ Ｐゴシック"/>
            </a:rPr>
            <a:t>を確保し、また、過度な給付がなされていないかを検証する等、給付費の適正化</a:t>
          </a:r>
          <a:r>
            <a:rPr kumimoji="1" lang="ja-JP" altLang="en-US" sz="1300">
              <a:latin typeface="ＭＳ Ｐゴシック"/>
            </a:rPr>
            <a:t>に努めていく。</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94343</xdr:rowOff>
    </xdr:from>
    <xdr:to>
      <xdr:col>7</xdr:col>
      <xdr:colOff>15875</xdr:colOff>
      <xdr:row>54</xdr:row>
      <xdr:rowOff>110672</xdr:rowOff>
    </xdr:to>
    <xdr:cxnSp macro="">
      <xdr:nvCxnSpPr>
        <xdr:cNvPr id="190" name="直線コネクタ 189"/>
        <xdr:cNvCxnSpPr/>
      </xdr:nvCxnSpPr>
      <xdr:spPr>
        <a:xfrm>
          <a:off x="3987800" y="93526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56442</xdr:rowOff>
    </xdr:from>
    <xdr:ext cx="762000" cy="259045"/>
    <xdr:sp macro="" textlink="">
      <xdr:nvSpPr>
        <xdr:cNvPr id="191"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94343</xdr:rowOff>
    </xdr:from>
    <xdr:to>
      <xdr:col>5</xdr:col>
      <xdr:colOff>549275</xdr:colOff>
      <xdr:row>56</xdr:row>
      <xdr:rowOff>127000</xdr:rowOff>
    </xdr:to>
    <xdr:cxnSp macro="">
      <xdr:nvCxnSpPr>
        <xdr:cNvPr id="193" name="直線コネクタ 192"/>
        <xdr:cNvCxnSpPr/>
      </xdr:nvCxnSpPr>
      <xdr:spPr>
        <a:xfrm flipV="1">
          <a:off x="3098800" y="9352643"/>
          <a:ext cx="8890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170742</xdr:rowOff>
    </xdr:from>
    <xdr:ext cx="736600" cy="259045"/>
    <xdr:sp macro="" textlink="">
      <xdr:nvSpPr>
        <xdr:cNvPr id="195" name="テキスト ボックス 194"/>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78015</xdr:rowOff>
    </xdr:from>
    <xdr:to>
      <xdr:col>4</xdr:col>
      <xdr:colOff>346075</xdr:colOff>
      <xdr:row>56</xdr:row>
      <xdr:rowOff>127000</xdr:rowOff>
    </xdr:to>
    <xdr:cxnSp macro="">
      <xdr:nvCxnSpPr>
        <xdr:cNvPr id="196" name="直線コネクタ 195"/>
        <xdr:cNvCxnSpPr/>
      </xdr:nvCxnSpPr>
      <xdr:spPr>
        <a:xfrm>
          <a:off x="2209800" y="96792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7" name="フローチャート : 判断 196"/>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198" name="テキスト ボックス 197"/>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29028</xdr:rowOff>
    </xdr:from>
    <xdr:to>
      <xdr:col>3</xdr:col>
      <xdr:colOff>142875</xdr:colOff>
      <xdr:row>56</xdr:row>
      <xdr:rowOff>78015</xdr:rowOff>
    </xdr:to>
    <xdr:cxnSp macro="">
      <xdr:nvCxnSpPr>
        <xdr:cNvPr id="199" name="直線コネクタ 198"/>
        <xdr:cNvCxnSpPr/>
      </xdr:nvCxnSpPr>
      <xdr:spPr>
        <a:xfrm>
          <a:off x="1320800" y="96302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01" name="テキスト ボックス 200"/>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2" name="フローチャート : 判断 201"/>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3" name="テキスト ボックス 202"/>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59872</xdr:rowOff>
    </xdr:from>
    <xdr:to>
      <xdr:col>7</xdr:col>
      <xdr:colOff>66675</xdr:colOff>
      <xdr:row>54</xdr:row>
      <xdr:rowOff>161472</xdr:rowOff>
    </xdr:to>
    <xdr:sp macro="" textlink="">
      <xdr:nvSpPr>
        <xdr:cNvPr id="209" name="円/楕円 208"/>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76399</xdr:rowOff>
    </xdr:from>
    <xdr:ext cx="762000" cy="259045"/>
    <xdr:sp macro="" textlink="">
      <xdr:nvSpPr>
        <xdr:cNvPr id="210" name="扶助費該当値テキスト"/>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43543</xdr:rowOff>
    </xdr:from>
    <xdr:to>
      <xdr:col>5</xdr:col>
      <xdr:colOff>600075</xdr:colOff>
      <xdr:row>54</xdr:row>
      <xdr:rowOff>145143</xdr:rowOff>
    </xdr:to>
    <xdr:sp macro="" textlink="">
      <xdr:nvSpPr>
        <xdr:cNvPr id="211" name="円/楕円 210"/>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155320</xdr:rowOff>
    </xdr:from>
    <xdr:ext cx="736600" cy="259045"/>
    <xdr:sp macro="" textlink="">
      <xdr:nvSpPr>
        <xdr:cNvPr id="212" name="テキスト ボックス 211"/>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76200</xdr:rowOff>
    </xdr:from>
    <xdr:to>
      <xdr:col>4</xdr:col>
      <xdr:colOff>396875</xdr:colOff>
      <xdr:row>57</xdr:row>
      <xdr:rowOff>6350</xdr:rowOff>
    </xdr:to>
    <xdr:sp macro="" textlink="">
      <xdr:nvSpPr>
        <xdr:cNvPr id="213" name="円/楕円 212"/>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162577</xdr:rowOff>
    </xdr:from>
    <xdr:ext cx="762000" cy="259045"/>
    <xdr:sp macro="" textlink="">
      <xdr:nvSpPr>
        <xdr:cNvPr id="214" name="テキスト ボックス 213"/>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27215</xdr:rowOff>
    </xdr:from>
    <xdr:to>
      <xdr:col>3</xdr:col>
      <xdr:colOff>193675</xdr:colOff>
      <xdr:row>56</xdr:row>
      <xdr:rowOff>128815</xdr:rowOff>
    </xdr:to>
    <xdr:sp macro="" textlink="">
      <xdr:nvSpPr>
        <xdr:cNvPr id="215" name="円/楕円 214"/>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113592</xdr:rowOff>
    </xdr:from>
    <xdr:ext cx="762000" cy="259045"/>
    <xdr:sp macro="" textlink="">
      <xdr:nvSpPr>
        <xdr:cNvPr id="216" name="テキスト ボックス 215"/>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149678</xdr:rowOff>
    </xdr:from>
    <xdr:to>
      <xdr:col>1</xdr:col>
      <xdr:colOff>676275</xdr:colOff>
      <xdr:row>56</xdr:row>
      <xdr:rowOff>79828</xdr:rowOff>
    </xdr:to>
    <xdr:sp macro="" textlink="">
      <xdr:nvSpPr>
        <xdr:cNvPr id="217" name="円/楕円 216"/>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64605</xdr:rowOff>
    </xdr:from>
    <xdr:ext cx="762000" cy="259045"/>
    <xdr:sp macro="" textlink="">
      <xdr:nvSpPr>
        <xdr:cNvPr id="218" name="テキスト ボックス 217"/>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年度において類似団体平均より</a:t>
          </a:r>
          <a:r>
            <a:rPr kumimoji="1" lang="en-US" altLang="ja-JP" sz="1300">
              <a:latin typeface="ＭＳ Ｐゴシック"/>
            </a:rPr>
            <a:t>2.1</a:t>
          </a:r>
          <a:r>
            <a:rPr kumimoji="1" lang="ja-JP" altLang="en-US" sz="1300">
              <a:latin typeface="ＭＳ Ｐゴシック"/>
            </a:rPr>
            <a:t>％高く、平成</a:t>
          </a:r>
          <a:r>
            <a:rPr kumimoji="1" lang="en-US" altLang="ja-JP" sz="1300">
              <a:latin typeface="ＭＳ Ｐゴシック"/>
            </a:rPr>
            <a:t>24</a:t>
          </a:r>
          <a:r>
            <a:rPr kumimoji="1" lang="ja-JP" altLang="en-US" sz="1300">
              <a:latin typeface="ＭＳ Ｐゴシック"/>
            </a:rPr>
            <a:t>年度から上昇傾向にある。繰出金の経常経費充当一般財源については、前年度から減少したが、構成比については、人件費や公債費、物件費も減少したことから、</a:t>
          </a:r>
          <a:r>
            <a:rPr kumimoji="1" lang="en-US" altLang="ja-JP" sz="1300">
              <a:latin typeface="ＭＳ Ｐゴシック"/>
            </a:rPr>
            <a:t>0.2</a:t>
          </a:r>
          <a:r>
            <a:rPr kumimoji="1" lang="ja-JP" altLang="en-US" sz="1300">
              <a:latin typeface="ＭＳ Ｐゴシック"/>
            </a:rPr>
            <a:t>ポイント上昇した。今後は、２つの簡易水道事業の統合を含め、経営合理化を推進し、受益者負担の適正化を図っていく。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156718</xdr:rowOff>
    </xdr:from>
    <xdr:to>
      <xdr:col>24</xdr:col>
      <xdr:colOff>31750</xdr:colOff>
      <xdr:row>57</xdr:row>
      <xdr:rowOff>165862</xdr:rowOff>
    </xdr:to>
    <xdr:cxnSp macro="">
      <xdr:nvCxnSpPr>
        <xdr:cNvPr id="248" name="直線コネクタ 247"/>
        <xdr:cNvCxnSpPr/>
      </xdr:nvCxnSpPr>
      <xdr:spPr>
        <a:xfrm>
          <a:off x="15671800" y="99293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35577</xdr:rowOff>
    </xdr:from>
    <xdr:ext cx="762000" cy="259045"/>
    <xdr:sp macro="" textlink="">
      <xdr:nvSpPr>
        <xdr:cNvPr id="249"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152146</xdr:rowOff>
    </xdr:from>
    <xdr:to>
      <xdr:col>22</xdr:col>
      <xdr:colOff>565150</xdr:colOff>
      <xdr:row>57</xdr:row>
      <xdr:rowOff>156718</xdr:rowOff>
    </xdr:to>
    <xdr:cxnSp macro="">
      <xdr:nvCxnSpPr>
        <xdr:cNvPr id="251" name="直線コネクタ 250"/>
        <xdr:cNvCxnSpPr/>
      </xdr:nvCxnSpPr>
      <xdr:spPr>
        <a:xfrm>
          <a:off x="14782800" y="9924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112539</xdr:rowOff>
    </xdr:from>
    <xdr:ext cx="736600" cy="259045"/>
    <xdr:sp macro="" textlink="">
      <xdr:nvSpPr>
        <xdr:cNvPr id="253" name="テキスト ボックス 252"/>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106426</xdr:rowOff>
    </xdr:from>
    <xdr:to>
      <xdr:col>21</xdr:col>
      <xdr:colOff>361950</xdr:colOff>
      <xdr:row>57</xdr:row>
      <xdr:rowOff>152146</xdr:rowOff>
    </xdr:to>
    <xdr:cxnSp macro="">
      <xdr:nvCxnSpPr>
        <xdr:cNvPr id="254" name="直線コネクタ 253"/>
        <xdr:cNvCxnSpPr/>
      </xdr:nvCxnSpPr>
      <xdr:spPr>
        <a:xfrm>
          <a:off x="13893800" y="9879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5" name="フローチャート : 判断 254"/>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6" name="テキスト ボックス 255"/>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74422</xdr:rowOff>
    </xdr:from>
    <xdr:to>
      <xdr:col>20</xdr:col>
      <xdr:colOff>158750</xdr:colOff>
      <xdr:row>57</xdr:row>
      <xdr:rowOff>106426</xdr:rowOff>
    </xdr:to>
    <xdr:cxnSp macro="">
      <xdr:nvCxnSpPr>
        <xdr:cNvPr id="257" name="直線コネクタ 256"/>
        <xdr:cNvCxnSpPr/>
      </xdr:nvCxnSpPr>
      <xdr:spPr>
        <a:xfrm>
          <a:off x="13004800" y="98470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131064</xdr:rowOff>
    </xdr:from>
    <xdr:to>
      <xdr:col>20</xdr:col>
      <xdr:colOff>209550</xdr:colOff>
      <xdr:row>57</xdr:row>
      <xdr:rowOff>61214</xdr:rowOff>
    </xdr:to>
    <xdr:sp macro="" textlink="">
      <xdr:nvSpPr>
        <xdr:cNvPr id="258" name="フローチャート : 判断 257"/>
        <xdr:cNvSpPr/>
      </xdr:nvSpPr>
      <xdr:spPr>
        <a:xfrm>
          <a:off x="13843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71391</xdr:rowOff>
    </xdr:from>
    <xdr:ext cx="762000" cy="259045"/>
    <xdr:sp macro="" textlink="">
      <xdr:nvSpPr>
        <xdr:cNvPr id="259" name="テキスト ボックス 258"/>
        <xdr:cNvSpPr txBox="1"/>
      </xdr:nvSpPr>
      <xdr:spPr>
        <a:xfrm>
          <a:off x="13512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126492</xdr:rowOff>
    </xdr:from>
    <xdr:to>
      <xdr:col>19</xdr:col>
      <xdr:colOff>6350</xdr:colOff>
      <xdr:row>57</xdr:row>
      <xdr:rowOff>56642</xdr:rowOff>
    </xdr:to>
    <xdr:sp macro="" textlink="">
      <xdr:nvSpPr>
        <xdr:cNvPr id="260" name="フローチャート : 判断 259"/>
        <xdr:cNvSpPr/>
      </xdr:nvSpPr>
      <xdr:spPr>
        <a:xfrm>
          <a:off x="12954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66819</xdr:rowOff>
    </xdr:from>
    <xdr:ext cx="762000" cy="259045"/>
    <xdr:sp macro="" textlink="">
      <xdr:nvSpPr>
        <xdr:cNvPr id="261" name="テキスト ボックス 260"/>
        <xdr:cNvSpPr txBox="1"/>
      </xdr:nvSpPr>
      <xdr:spPr>
        <a:xfrm>
          <a:off x="12623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115062</xdr:rowOff>
    </xdr:from>
    <xdr:to>
      <xdr:col>24</xdr:col>
      <xdr:colOff>82550</xdr:colOff>
      <xdr:row>58</xdr:row>
      <xdr:rowOff>45212</xdr:rowOff>
    </xdr:to>
    <xdr:sp macro="" textlink="">
      <xdr:nvSpPr>
        <xdr:cNvPr id="267" name="円/楕円 266"/>
        <xdr:cNvSpPr/>
      </xdr:nvSpPr>
      <xdr:spPr>
        <a:xfrm>
          <a:off x="16459200" y="98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87139</xdr:rowOff>
    </xdr:from>
    <xdr:ext cx="762000" cy="259045"/>
    <xdr:sp macro="" textlink="">
      <xdr:nvSpPr>
        <xdr:cNvPr id="268" name="その他該当値テキスト"/>
        <xdr:cNvSpPr txBox="1"/>
      </xdr:nvSpPr>
      <xdr:spPr>
        <a:xfrm>
          <a:off x="165989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105918</xdr:rowOff>
    </xdr:from>
    <xdr:to>
      <xdr:col>22</xdr:col>
      <xdr:colOff>615950</xdr:colOff>
      <xdr:row>58</xdr:row>
      <xdr:rowOff>36068</xdr:rowOff>
    </xdr:to>
    <xdr:sp macro="" textlink="">
      <xdr:nvSpPr>
        <xdr:cNvPr id="269" name="円/楕円 268"/>
        <xdr:cNvSpPr/>
      </xdr:nvSpPr>
      <xdr:spPr>
        <a:xfrm>
          <a:off x="156210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20845</xdr:rowOff>
    </xdr:from>
    <xdr:ext cx="736600" cy="259045"/>
    <xdr:sp macro="" textlink="">
      <xdr:nvSpPr>
        <xdr:cNvPr id="270" name="テキスト ボックス 269"/>
        <xdr:cNvSpPr txBox="1"/>
      </xdr:nvSpPr>
      <xdr:spPr>
        <a:xfrm>
          <a:off x="15290800" y="996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101346</xdr:rowOff>
    </xdr:from>
    <xdr:to>
      <xdr:col>21</xdr:col>
      <xdr:colOff>412750</xdr:colOff>
      <xdr:row>58</xdr:row>
      <xdr:rowOff>31496</xdr:rowOff>
    </xdr:to>
    <xdr:sp macro="" textlink="">
      <xdr:nvSpPr>
        <xdr:cNvPr id="271" name="円/楕円 270"/>
        <xdr:cNvSpPr/>
      </xdr:nvSpPr>
      <xdr:spPr>
        <a:xfrm>
          <a:off x="14732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16273</xdr:rowOff>
    </xdr:from>
    <xdr:ext cx="762000" cy="259045"/>
    <xdr:sp macro="" textlink="">
      <xdr:nvSpPr>
        <xdr:cNvPr id="272" name="テキスト ボックス 271"/>
        <xdr:cNvSpPr txBox="1"/>
      </xdr:nvSpPr>
      <xdr:spPr>
        <a:xfrm>
          <a:off x="14401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55626</xdr:rowOff>
    </xdr:from>
    <xdr:to>
      <xdr:col>20</xdr:col>
      <xdr:colOff>209550</xdr:colOff>
      <xdr:row>57</xdr:row>
      <xdr:rowOff>157226</xdr:rowOff>
    </xdr:to>
    <xdr:sp macro="" textlink="">
      <xdr:nvSpPr>
        <xdr:cNvPr id="273" name="円/楕円 272"/>
        <xdr:cNvSpPr/>
      </xdr:nvSpPr>
      <xdr:spPr>
        <a:xfrm>
          <a:off x="13843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142003</xdr:rowOff>
    </xdr:from>
    <xdr:ext cx="762000" cy="259045"/>
    <xdr:sp macro="" textlink="">
      <xdr:nvSpPr>
        <xdr:cNvPr id="274" name="テキスト ボックス 273"/>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23622</xdr:rowOff>
    </xdr:from>
    <xdr:to>
      <xdr:col>19</xdr:col>
      <xdr:colOff>6350</xdr:colOff>
      <xdr:row>57</xdr:row>
      <xdr:rowOff>125222</xdr:rowOff>
    </xdr:to>
    <xdr:sp macro="" textlink="">
      <xdr:nvSpPr>
        <xdr:cNvPr id="275" name="円/楕円 274"/>
        <xdr:cNvSpPr/>
      </xdr:nvSpPr>
      <xdr:spPr>
        <a:xfrm>
          <a:off x="12954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109999</xdr:rowOff>
    </xdr:from>
    <xdr:ext cx="762000" cy="259045"/>
    <xdr:sp macro="" textlink="">
      <xdr:nvSpPr>
        <xdr:cNvPr id="276" name="テキスト ボックス 275"/>
        <xdr:cNvSpPr txBox="1"/>
      </xdr:nvSpPr>
      <xdr:spPr>
        <a:xfrm>
          <a:off x="126238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年度において類似団体平均より</a:t>
          </a:r>
          <a:r>
            <a:rPr kumimoji="1" lang="en-US" altLang="ja-JP" sz="1300">
              <a:latin typeface="ＭＳ Ｐゴシック"/>
            </a:rPr>
            <a:t>1.9</a:t>
          </a:r>
          <a:r>
            <a:rPr kumimoji="1" lang="ja-JP" altLang="en-US" sz="1300">
              <a:latin typeface="ＭＳ Ｐゴシック"/>
            </a:rPr>
            <a:t>％高く、平成</a:t>
          </a:r>
          <a:r>
            <a:rPr kumimoji="1" lang="en-US" altLang="ja-JP" sz="1300">
              <a:latin typeface="ＭＳ Ｐゴシック"/>
            </a:rPr>
            <a:t>26</a:t>
          </a:r>
          <a:r>
            <a:rPr kumimoji="1" lang="ja-JP" altLang="en-US" sz="1300">
              <a:latin typeface="ＭＳ Ｐゴシック"/>
            </a:rPr>
            <a:t>年度から上昇傾向にある。補助費等充当経常一般財源は前年度と比べ</a:t>
          </a:r>
          <a:r>
            <a:rPr kumimoji="1" lang="en-US" altLang="ja-JP" sz="1300">
              <a:latin typeface="ＭＳ Ｐゴシック"/>
            </a:rPr>
            <a:t>6</a:t>
          </a:r>
          <a:r>
            <a:rPr kumimoji="1" lang="ja-JP" altLang="en-US" sz="1300">
              <a:latin typeface="ＭＳ Ｐゴシック"/>
            </a:rPr>
            <a:t>千</a:t>
          </a:r>
          <a:r>
            <a:rPr kumimoji="1" lang="en-US" altLang="ja-JP" sz="1300">
              <a:latin typeface="ＭＳ Ｐゴシック"/>
            </a:rPr>
            <a:t>7</a:t>
          </a:r>
          <a:r>
            <a:rPr kumimoji="1" lang="ja-JP" altLang="en-US" sz="1300">
              <a:latin typeface="ＭＳ Ｐゴシック"/>
            </a:rPr>
            <a:t>百万円増額となっており、なかでも児童措置費の施設型給付費が</a:t>
          </a:r>
          <a:r>
            <a:rPr kumimoji="1" lang="en-US" altLang="ja-JP" sz="1300">
              <a:latin typeface="ＭＳ Ｐゴシック"/>
            </a:rPr>
            <a:t>1</a:t>
          </a:r>
          <a:r>
            <a:rPr kumimoji="1" lang="ja-JP" altLang="en-US" sz="1300">
              <a:latin typeface="ＭＳ Ｐゴシック"/>
            </a:rPr>
            <a:t>千</a:t>
          </a:r>
          <a:r>
            <a:rPr kumimoji="1" lang="en-US" altLang="ja-JP" sz="1300">
              <a:latin typeface="ＭＳ Ｐゴシック"/>
            </a:rPr>
            <a:t>3</a:t>
          </a:r>
          <a:r>
            <a:rPr kumimoji="1" lang="ja-JP" altLang="en-US" sz="1300">
              <a:latin typeface="ＭＳ Ｐゴシック"/>
            </a:rPr>
            <a:t>百万円、宇城広域連合負担金（清掃費）が</a:t>
          </a:r>
          <a:r>
            <a:rPr kumimoji="1" lang="en-US" altLang="ja-JP" sz="1300">
              <a:latin typeface="ＭＳ Ｐゴシック"/>
            </a:rPr>
            <a:t>1</a:t>
          </a:r>
          <a:r>
            <a:rPr kumimoji="1" lang="ja-JP" altLang="en-US" sz="1300">
              <a:latin typeface="ＭＳ Ｐゴシック"/>
            </a:rPr>
            <a:t>千</a:t>
          </a:r>
          <a:r>
            <a:rPr kumimoji="1" lang="en-US" altLang="ja-JP" sz="1300">
              <a:latin typeface="ＭＳ Ｐゴシック"/>
            </a:rPr>
            <a:t>4</a:t>
          </a:r>
          <a:r>
            <a:rPr kumimoji="1" lang="ja-JP" altLang="en-US" sz="1300">
              <a:latin typeface="ＭＳ Ｐゴシック"/>
            </a:rPr>
            <a:t>百万円を占めている状況がある。なお、単独補助金については、定期的な事務事業評価を実施し、団体運営補助金については、その必要性や効果等を検証して、歳出削減を図っていく。</a:t>
          </a: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1270</xdr:rowOff>
    </xdr:from>
    <xdr:to>
      <xdr:col>24</xdr:col>
      <xdr:colOff>31750</xdr:colOff>
      <xdr:row>37</xdr:row>
      <xdr:rowOff>97282</xdr:rowOff>
    </xdr:to>
    <xdr:cxnSp macro="">
      <xdr:nvCxnSpPr>
        <xdr:cNvPr id="306" name="直線コネクタ 305"/>
        <xdr:cNvCxnSpPr/>
      </xdr:nvCxnSpPr>
      <xdr:spPr>
        <a:xfrm>
          <a:off x="15671800" y="634492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07"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131572</xdr:rowOff>
    </xdr:from>
    <xdr:to>
      <xdr:col>22</xdr:col>
      <xdr:colOff>565150</xdr:colOff>
      <xdr:row>37</xdr:row>
      <xdr:rowOff>1270</xdr:rowOff>
    </xdr:to>
    <xdr:cxnSp macro="">
      <xdr:nvCxnSpPr>
        <xdr:cNvPr id="309" name="直線コネクタ 308"/>
        <xdr:cNvCxnSpPr/>
      </xdr:nvCxnSpPr>
      <xdr:spPr>
        <a:xfrm>
          <a:off x="14782800" y="63037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10" name="フローチャート :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12700</xdr:rowOff>
    </xdr:from>
    <xdr:to>
      <xdr:col>21</xdr:col>
      <xdr:colOff>361950</xdr:colOff>
      <xdr:row>36</xdr:row>
      <xdr:rowOff>131572</xdr:rowOff>
    </xdr:to>
    <xdr:cxnSp macro="">
      <xdr:nvCxnSpPr>
        <xdr:cNvPr id="312" name="直線コネクタ 311"/>
        <xdr:cNvCxnSpPr/>
      </xdr:nvCxnSpPr>
      <xdr:spPr>
        <a:xfrm>
          <a:off x="13893800" y="61849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3" name="フローチャート : 判断 312"/>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4" name="テキスト ボックス 313"/>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xdr:rowOff>
    </xdr:from>
    <xdr:to>
      <xdr:col>20</xdr:col>
      <xdr:colOff>158750</xdr:colOff>
      <xdr:row>36</xdr:row>
      <xdr:rowOff>62992</xdr:rowOff>
    </xdr:to>
    <xdr:cxnSp macro="">
      <xdr:nvCxnSpPr>
        <xdr:cNvPr id="315" name="直線コネクタ 314"/>
        <xdr:cNvCxnSpPr/>
      </xdr:nvCxnSpPr>
      <xdr:spPr>
        <a:xfrm flipV="1">
          <a:off x="13004800" y="61849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6" name="フローチャート : 判断 315"/>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7" name="テキスト ボックス 316"/>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8" name="フローチャート : 判断 317"/>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19" name="テキスト ボックス 318"/>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46482</xdr:rowOff>
    </xdr:from>
    <xdr:to>
      <xdr:col>24</xdr:col>
      <xdr:colOff>82550</xdr:colOff>
      <xdr:row>37</xdr:row>
      <xdr:rowOff>148082</xdr:rowOff>
    </xdr:to>
    <xdr:sp macro="" textlink="">
      <xdr:nvSpPr>
        <xdr:cNvPr id="325" name="円/楕円 324"/>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18559</xdr:rowOff>
    </xdr:from>
    <xdr:ext cx="762000" cy="259045"/>
    <xdr:sp macro="" textlink="">
      <xdr:nvSpPr>
        <xdr:cNvPr id="326"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121920</xdr:rowOff>
    </xdr:from>
    <xdr:to>
      <xdr:col>22</xdr:col>
      <xdr:colOff>615950</xdr:colOff>
      <xdr:row>37</xdr:row>
      <xdr:rowOff>52070</xdr:rowOff>
    </xdr:to>
    <xdr:sp macro="" textlink="">
      <xdr:nvSpPr>
        <xdr:cNvPr id="327" name="円/楕円 326"/>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62247</xdr:rowOff>
    </xdr:from>
    <xdr:ext cx="736600" cy="259045"/>
    <xdr:sp macro="" textlink="">
      <xdr:nvSpPr>
        <xdr:cNvPr id="328" name="テキスト ボックス 327"/>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80772</xdr:rowOff>
    </xdr:from>
    <xdr:to>
      <xdr:col>21</xdr:col>
      <xdr:colOff>412750</xdr:colOff>
      <xdr:row>37</xdr:row>
      <xdr:rowOff>10922</xdr:rowOff>
    </xdr:to>
    <xdr:sp macro="" textlink="">
      <xdr:nvSpPr>
        <xdr:cNvPr id="329" name="円/楕円 328"/>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30" name="テキスト ボックス 329"/>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133350</xdr:rowOff>
    </xdr:from>
    <xdr:to>
      <xdr:col>20</xdr:col>
      <xdr:colOff>209550</xdr:colOff>
      <xdr:row>36</xdr:row>
      <xdr:rowOff>63500</xdr:rowOff>
    </xdr:to>
    <xdr:sp macro="" textlink="">
      <xdr:nvSpPr>
        <xdr:cNvPr id="331" name="円/楕円 330"/>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73677</xdr:rowOff>
    </xdr:from>
    <xdr:ext cx="762000" cy="259045"/>
    <xdr:sp macro="" textlink="">
      <xdr:nvSpPr>
        <xdr:cNvPr id="332" name="テキスト ボックス 331"/>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12192</xdr:rowOff>
    </xdr:from>
    <xdr:to>
      <xdr:col>19</xdr:col>
      <xdr:colOff>6350</xdr:colOff>
      <xdr:row>36</xdr:row>
      <xdr:rowOff>113792</xdr:rowOff>
    </xdr:to>
    <xdr:sp macro="" textlink="">
      <xdr:nvSpPr>
        <xdr:cNvPr id="333" name="円/楕円 332"/>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123969</xdr:rowOff>
    </xdr:from>
    <xdr:ext cx="762000" cy="259045"/>
    <xdr:sp macro="" textlink="">
      <xdr:nvSpPr>
        <xdr:cNvPr id="334" name="テキスト ボックス 333"/>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平成</a:t>
          </a:r>
          <a:r>
            <a:rPr kumimoji="1" lang="en-US" altLang="ja-JP" sz="1200">
              <a:latin typeface="ＭＳ Ｐゴシック"/>
            </a:rPr>
            <a:t>28</a:t>
          </a:r>
          <a:r>
            <a:rPr kumimoji="1" lang="ja-JP" altLang="en-US" sz="1200">
              <a:latin typeface="ＭＳ Ｐゴシック"/>
            </a:rPr>
            <a:t>年度において</a:t>
          </a:r>
          <a:r>
            <a:rPr kumimoji="1" lang="en-US" altLang="ja-JP" sz="1200">
              <a:latin typeface="ＭＳ Ｐゴシック"/>
            </a:rPr>
            <a:t>17.6</a:t>
          </a:r>
          <a:r>
            <a:rPr kumimoji="1" lang="ja-JP" altLang="en-US" sz="1200">
              <a:latin typeface="ＭＳ Ｐゴシック"/>
            </a:rPr>
            <a:t>％と類似団体平均より</a:t>
          </a:r>
          <a:r>
            <a:rPr kumimoji="1" lang="en-US" altLang="ja-JP" sz="1200">
              <a:latin typeface="ＭＳ Ｐゴシック"/>
            </a:rPr>
            <a:t>1.2</a:t>
          </a:r>
          <a:r>
            <a:rPr kumimoji="1" lang="ja-JP" altLang="en-US" sz="1200">
              <a:latin typeface="ＭＳ Ｐゴシック"/>
            </a:rPr>
            <a:t>ポイント</a:t>
          </a:r>
          <a:r>
            <a:rPr kumimoji="1" lang="ja-JP" altLang="en-US" sz="1200">
              <a:solidFill>
                <a:sysClr val="windowText" lastClr="000000"/>
              </a:solidFill>
              <a:latin typeface="ＭＳ Ｐゴシック"/>
            </a:rPr>
            <a:t>高い。</a:t>
          </a:r>
          <a:r>
            <a:rPr kumimoji="1" lang="ja-JP" altLang="en-US" sz="1200">
              <a:latin typeface="ＭＳ Ｐゴシック"/>
            </a:rPr>
            <a:t>主な要因としては、公債費に充当可能であった公営住宅使用料が</a:t>
          </a:r>
          <a:r>
            <a:rPr kumimoji="1" lang="en-US" altLang="ja-JP" sz="1200">
              <a:latin typeface="ＭＳ Ｐゴシック"/>
            </a:rPr>
            <a:t>5</a:t>
          </a:r>
          <a:r>
            <a:rPr kumimoji="1" lang="ja-JP" altLang="en-US" sz="1200">
              <a:latin typeface="ＭＳ Ｐゴシック"/>
            </a:rPr>
            <a:t>百万円減少</a:t>
          </a:r>
          <a:r>
            <a:rPr kumimoji="1" lang="ja-JP" altLang="en-US" sz="1200">
              <a:solidFill>
                <a:sysClr val="windowText" lastClr="000000"/>
              </a:solidFill>
              <a:latin typeface="ＭＳ Ｐゴシック"/>
            </a:rPr>
            <a:t>した一方、公債費充当経常一般財源が前年度と比べ</a:t>
          </a:r>
          <a:r>
            <a:rPr kumimoji="1" lang="en-US" altLang="ja-JP" sz="1200">
              <a:solidFill>
                <a:sysClr val="windowText" lastClr="000000"/>
              </a:solidFill>
              <a:latin typeface="ＭＳ Ｐゴシック"/>
            </a:rPr>
            <a:t>5</a:t>
          </a:r>
          <a:r>
            <a:rPr kumimoji="1" lang="ja-JP" altLang="en-US" sz="1200">
              <a:solidFill>
                <a:sysClr val="windowText" lastClr="000000"/>
              </a:solidFill>
              <a:latin typeface="ＭＳ Ｐゴシック"/>
            </a:rPr>
            <a:t>百万円増額となったこと</a:t>
          </a:r>
          <a:r>
            <a:rPr kumimoji="1" lang="ja-JP" altLang="en-US" sz="1200">
              <a:latin typeface="ＭＳ Ｐゴシック"/>
            </a:rPr>
            <a:t>による。平成</a:t>
          </a:r>
          <a:r>
            <a:rPr kumimoji="1" lang="en-US" altLang="ja-JP" sz="1200">
              <a:latin typeface="ＭＳ Ｐゴシック"/>
            </a:rPr>
            <a:t>19</a:t>
          </a:r>
          <a:r>
            <a:rPr kumimoji="1" lang="ja-JP" altLang="en-US" sz="1200">
              <a:latin typeface="ＭＳ Ｐゴシック"/>
            </a:rPr>
            <a:t>年度から取り組んだ行財政改革の公債費抑制（投資的経費の起債上限額</a:t>
          </a:r>
          <a:r>
            <a:rPr kumimoji="1" lang="en-US" altLang="ja-JP" sz="1200">
              <a:latin typeface="ＭＳ Ｐゴシック"/>
            </a:rPr>
            <a:t>3</a:t>
          </a:r>
          <a:r>
            <a:rPr kumimoji="1" lang="ja-JP" altLang="en-US" sz="1200">
              <a:latin typeface="ＭＳ Ｐゴシック"/>
            </a:rPr>
            <a:t>億円）の効果により、年々減少傾向にあったが、</a:t>
          </a:r>
          <a:r>
            <a:rPr kumimoji="1" lang="ja-JP" altLang="en-US" sz="1200">
              <a:solidFill>
                <a:sysClr val="windowText" lastClr="000000"/>
              </a:solidFill>
              <a:latin typeface="ＭＳ Ｐゴシック"/>
            </a:rPr>
            <a:t>平成</a:t>
          </a:r>
          <a:r>
            <a:rPr kumimoji="1" lang="en-US" altLang="ja-JP" sz="1200">
              <a:solidFill>
                <a:sysClr val="windowText" lastClr="000000"/>
              </a:solidFill>
              <a:latin typeface="ＭＳ Ｐゴシック"/>
            </a:rPr>
            <a:t>28</a:t>
          </a:r>
          <a:r>
            <a:rPr kumimoji="1" lang="ja-JP" altLang="en-US" sz="1200">
              <a:solidFill>
                <a:sysClr val="windowText" lastClr="000000"/>
              </a:solidFill>
              <a:latin typeface="ＭＳ Ｐゴシック"/>
            </a:rPr>
            <a:t>年熊本</a:t>
          </a:r>
          <a:r>
            <a:rPr kumimoji="1" lang="ja-JP" altLang="en-US" sz="1200">
              <a:latin typeface="ＭＳ Ｐゴシック"/>
            </a:rPr>
            <a:t>地震及び豪雨災害に係る災害対策・災害復旧事業債の借入れの影響により、後年度の元利償還金の増加が見込まれるため、引き続き投資的経費の抑制に努めていく。</a:t>
          </a: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156718</xdr:rowOff>
    </xdr:from>
    <xdr:to>
      <xdr:col>7</xdr:col>
      <xdr:colOff>15875</xdr:colOff>
      <xdr:row>78</xdr:row>
      <xdr:rowOff>17272</xdr:rowOff>
    </xdr:to>
    <xdr:cxnSp macro="">
      <xdr:nvCxnSpPr>
        <xdr:cNvPr id="364" name="直線コネクタ 363"/>
        <xdr:cNvCxnSpPr/>
      </xdr:nvCxnSpPr>
      <xdr:spPr>
        <a:xfrm>
          <a:off x="3987800" y="133583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99585</xdr:rowOff>
    </xdr:from>
    <xdr:ext cx="762000" cy="259045"/>
    <xdr:sp macro="" textlink="">
      <xdr:nvSpPr>
        <xdr:cNvPr id="365" name="公債費平均値テキスト"/>
        <xdr:cNvSpPr txBox="1"/>
      </xdr:nvSpPr>
      <xdr:spPr>
        <a:xfrm>
          <a:off x="4914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156718</xdr:rowOff>
    </xdr:from>
    <xdr:to>
      <xdr:col>5</xdr:col>
      <xdr:colOff>549275</xdr:colOff>
      <xdr:row>78</xdr:row>
      <xdr:rowOff>53848</xdr:rowOff>
    </xdr:to>
    <xdr:cxnSp macro="">
      <xdr:nvCxnSpPr>
        <xdr:cNvPr id="367" name="直線コネクタ 366"/>
        <xdr:cNvCxnSpPr/>
      </xdr:nvCxnSpPr>
      <xdr:spPr>
        <a:xfrm flipV="1">
          <a:off x="3098800" y="133583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69" name="テキスト ボックス 36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53848</xdr:rowOff>
    </xdr:from>
    <xdr:to>
      <xdr:col>4</xdr:col>
      <xdr:colOff>346075</xdr:colOff>
      <xdr:row>78</xdr:row>
      <xdr:rowOff>168148</xdr:rowOff>
    </xdr:to>
    <xdr:cxnSp macro="">
      <xdr:nvCxnSpPr>
        <xdr:cNvPr id="370" name="直線コネクタ 369"/>
        <xdr:cNvCxnSpPr/>
      </xdr:nvCxnSpPr>
      <xdr:spPr>
        <a:xfrm flipV="1">
          <a:off x="2209800" y="134269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71" name="フローチャート : 判断 370"/>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14240</xdr:rowOff>
    </xdr:from>
    <xdr:ext cx="762000" cy="259045"/>
    <xdr:sp macro="" textlink="">
      <xdr:nvSpPr>
        <xdr:cNvPr id="372" name="テキスト ボックス 371"/>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168148</xdr:rowOff>
    </xdr:from>
    <xdr:to>
      <xdr:col>3</xdr:col>
      <xdr:colOff>142875</xdr:colOff>
      <xdr:row>79</xdr:row>
      <xdr:rowOff>97282</xdr:rowOff>
    </xdr:to>
    <xdr:cxnSp macro="">
      <xdr:nvCxnSpPr>
        <xdr:cNvPr id="373" name="直線コネクタ 372"/>
        <xdr:cNvCxnSpPr/>
      </xdr:nvCxnSpPr>
      <xdr:spPr>
        <a:xfrm flipV="1">
          <a:off x="1320800" y="135412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4" name="フローチャート : 判断 373"/>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32529</xdr:rowOff>
    </xdr:from>
    <xdr:ext cx="762000" cy="259045"/>
    <xdr:sp macro="" textlink="">
      <xdr:nvSpPr>
        <xdr:cNvPr id="375" name="テキスト ボックス 374"/>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6" name="フローチャート : 判断 375"/>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7" name="テキスト ボックス 376"/>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137922</xdr:rowOff>
    </xdr:from>
    <xdr:to>
      <xdr:col>7</xdr:col>
      <xdr:colOff>66675</xdr:colOff>
      <xdr:row>78</xdr:row>
      <xdr:rowOff>68072</xdr:rowOff>
    </xdr:to>
    <xdr:sp macro="" textlink="">
      <xdr:nvSpPr>
        <xdr:cNvPr id="383" name="円/楕円 382"/>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109999</xdr:rowOff>
    </xdr:from>
    <xdr:ext cx="762000" cy="259045"/>
    <xdr:sp macro="" textlink="">
      <xdr:nvSpPr>
        <xdr:cNvPr id="384" name="公債費該当値テキスト"/>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105918</xdr:rowOff>
    </xdr:from>
    <xdr:to>
      <xdr:col>5</xdr:col>
      <xdr:colOff>600075</xdr:colOff>
      <xdr:row>78</xdr:row>
      <xdr:rowOff>36068</xdr:rowOff>
    </xdr:to>
    <xdr:sp macro="" textlink="">
      <xdr:nvSpPr>
        <xdr:cNvPr id="385" name="円/楕円 384"/>
        <xdr:cNvSpPr/>
      </xdr:nvSpPr>
      <xdr:spPr>
        <a:xfrm>
          <a:off x="3937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20845</xdr:rowOff>
    </xdr:from>
    <xdr:ext cx="736600" cy="259045"/>
    <xdr:sp macro="" textlink="">
      <xdr:nvSpPr>
        <xdr:cNvPr id="386" name="テキスト ボックス 385"/>
        <xdr:cNvSpPr txBox="1"/>
      </xdr:nvSpPr>
      <xdr:spPr>
        <a:xfrm>
          <a:off x="3606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3048</xdr:rowOff>
    </xdr:from>
    <xdr:to>
      <xdr:col>4</xdr:col>
      <xdr:colOff>396875</xdr:colOff>
      <xdr:row>78</xdr:row>
      <xdr:rowOff>104648</xdr:rowOff>
    </xdr:to>
    <xdr:sp macro="" textlink="">
      <xdr:nvSpPr>
        <xdr:cNvPr id="387" name="円/楕円 386"/>
        <xdr:cNvSpPr/>
      </xdr:nvSpPr>
      <xdr:spPr>
        <a:xfrm>
          <a:off x="3048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89425</xdr:rowOff>
    </xdr:from>
    <xdr:ext cx="762000" cy="259045"/>
    <xdr:sp macro="" textlink="">
      <xdr:nvSpPr>
        <xdr:cNvPr id="388" name="テキスト ボックス 387"/>
        <xdr:cNvSpPr txBox="1"/>
      </xdr:nvSpPr>
      <xdr:spPr>
        <a:xfrm>
          <a:off x="2717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117348</xdr:rowOff>
    </xdr:from>
    <xdr:to>
      <xdr:col>3</xdr:col>
      <xdr:colOff>193675</xdr:colOff>
      <xdr:row>79</xdr:row>
      <xdr:rowOff>47498</xdr:rowOff>
    </xdr:to>
    <xdr:sp macro="" textlink="">
      <xdr:nvSpPr>
        <xdr:cNvPr id="389" name="円/楕円 388"/>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32275</xdr:rowOff>
    </xdr:from>
    <xdr:ext cx="762000" cy="259045"/>
    <xdr:sp macro="" textlink="">
      <xdr:nvSpPr>
        <xdr:cNvPr id="390" name="テキスト ボックス 389"/>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46482</xdr:rowOff>
    </xdr:from>
    <xdr:to>
      <xdr:col>1</xdr:col>
      <xdr:colOff>676275</xdr:colOff>
      <xdr:row>79</xdr:row>
      <xdr:rowOff>148082</xdr:rowOff>
    </xdr:to>
    <xdr:sp macro="" textlink="">
      <xdr:nvSpPr>
        <xdr:cNvPr id="391" name="円/楕円 390"/>
        <xdr:cNvSpPr/>
      </xdr:nvSpPr>
      <xdr:spPr>
        <a:xfrm>
          <a:off x="1270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132859</xdr:rowOff>
    </xdr:from>
    <xdr:ext cx="762000" cy="259045"/>
    <xdr:sp macro="" textlink="">
      <xdr:nvSpPr>
        <xdr:cNvPr id="392" name="テキスト ボックス 391"/>
        <xdr:cNvSpPr txBox="1"/>
      </xdr:nvSpPr>
      <xdr:spPr>
        <a:xfrm>
          <a:off x="939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公債費以外に係る経常収支比率は、前年度に比べ全て上昇しており、要因としては、公債費を除いて、経常経費充当一般財源等が</a:t>
          </a:r>
          <a:r>
            <a:rPr kumimoji="1" lang="en-US" altLang="ja-JP" sz="1200">
              <a:latin typeface="ＭＳ Ｐゴシック"/>
            </a:rPr>
            <a:t>2</a:t>
          </a:r>
          <a:r>
            <a:rPr kumimoji="1" lang="ja-JP" altLang="en-US" sz="1200">
              <a:latin typeface="ＭＳ Ｐゴシック"/>
            </a:rPr>
            <a:t>千</a:t>
          </a:r>
          <a:r>
            <a:rPr kumimoji="1" lang="en-US" altLang="ja-JP" sz="1200">
              <a:latin typeface="ＭＳ Ｐゴシック"/>
            </a:rPr>
            <a:t>2</a:t>
          </a:r>
          <a:r>
            <a:rPr kumimoji="1" lang="ja-JP" altLang="en-US" sz="1200">
              <a:latin typeface="ＭＳ Ｐゴシック"/>
            </a:rPr>
            <a:t>百万円増加した一方、全体の経常一般財源等が</a:t>
          </a:r>
          <a:r>
            <a:rPr kumimoji="1" lang="en-US" altLang="ja-JP" sz="1200">
              <a:latin typeface="ＭＳ Ｐゴシック"/>
            </a:rPr>
            <a:t>1</a:t>
          </a:r>
          <a:r>
            <a:rPr kumimoji="1" lang="ja-JP" altLang="en-US" sz="1200">
              <a:latin typeface="ＭＳ Ｐゴシック"/>
            </a:rPr>
            <a:t>億</a:t>
          </a:r>
          <a:r>
            <a:rPr kumimoji="1" lang="en-US" altLang="ja-JP" sz="1200">
              <a:latin typeface="ＭＳ Ｐゴシック"/>
            </a:rPr>
            <a:t>4</a:t>
          </a:r>
          <a:r>
            <a:rPr kumimoji="1" lang="ja-JP" altLang="en-US" sz="1200">
              <a:latin typeface="ＭＳ Ｐゴシック"/>
            </a:rPr>
            <a:t>千</a:t>
          </a:r>
          <a:r>
            <a:rPr kumimoji="1" lang="en-US" altLang="ja-JP" sz="1200">
              <a:latin typeface="ＭＳ Ｐゴシック"/>
            </a:rPr>
            <a:t>3</a:t>
          </a:r>
          <a:r>
            <a:rPr kumimoji="1" lang="ja-JP" altLang="en-US" sz="1200">
              <a:latin typeface="ＭＳ Ｐゴシック"/>
            </a:rPr>
            <a:t>百万円減少した影響が大きい。なかでも、普通交付税と臨時財政対策で</a:t>
          </a:r>
          <a:r>
            <a:rPr kumimoji="1" lang="en-US" altLang="ja-JP" sz="1200">
              <a:latin typeface="ＭＳ Ｐゴシック"/>
            </a:rPr>
            <a:t>1</a:t>
          </a:r>
          <a:r>
            <a:rPr kumimoji="1" lang="ja-JP" altLang="en-US" sz="1200">
              <a:latin typeface="ＭＳ Ｐゴシック"/>
            </a:rPr>
            <a:t>億</a:t>
          </a:r>
          <a:r>
            <a:rPr kumimoji="1" lang="en-US" altLang="ja-JP" sz="1200">
              <a:latin typeface="ＭＳ Ｐゴシック"/>
            </a:rPr>
            <a:t>6</a:t>
          </a:r>
          <a:r>
            <a:rPr kumimoji="1" lang="ja-JP" altLang="en-US" sz="1200">
              <a:latin typeface="ＭＳ Ｐゴシック"/>
            </a:rPr>
            <a:t>百万円減少した。平成</a:t>
          </a:r>
          <a:r>
            <a:rPr kumimoji="1" lang="en-US" altLang="ja-JP" sz="1200">
              <a:latin typeface="ＭＳ Ｐゴシック"/>
            </a:rPr>
            <a:t>19</a:t>
          </a:r>
          <a:r>
            <a:rPr kumimoji="1" lang="ja-JP" altLang="en-US" sz="1200">
              <a:latin typeface="ＭＳ Ｐゴシック"/>
            </a:rPr>
            <a:t>年度から</a:t>
          </a:r>
          <a:r>
            <a:rPr kumimoji="1" lang="en-US" altLang="ja-JP" sz="1200">
              <a:latin typeface="ＭＳ Ｐゴシック"/>
            </a:rPr>
            <a:t>10</a:t>
          </a:r>
          <a:r>
            <a:rPr kumimoji="1" lang="ja-JP" altLang="en-US" sz="1200">
              <a:latin typeface="ＭＳ Ｐゴシック"/>
            </a:rPr>
            <a:t>年間取り組んだ行財政改革期間は平成</a:t>
          </a:r>
          <a:r>
            <a:rPr kumimoji="1" lang="en-US" altLang="ja-JP" sz="1200">
              <a:latin typeface="ＭＳ Ｐゴシック"/>
            </a:rPr>
            <a:t>28</a:t>
          </a:r>
          <a:r>
            <a:rPr kumimoji="1" lang="ja-JP" altLang="en-US" sz="1200">
              <a:latin typeface="ＭＳ Ｐゴシック"/>
            </a:rPr>
            <a:t>年度までとされているが、創意工夫による自主財源の確保と徹底した歳出削減に努めていく必要がある。</a:t>
          </a: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111761</xdr:rowOff>
    </xdr:from>
    <xdr:to>
      <xdr:col>24</xdr:col>
      <xdr:colOff>31750</xdr:colOff>
      <xdr:row>78</xdr:row>
      <xdr:rowOff>50800</xdr:rowOff>
    </xdr:to>
    <xdr:cxnSp macro="">
      <xdr:nvCxnSpPr>
        <xdr:cNvPr id="425" name="直線コネクタ 424"/>
        <xdr:cNvCxnSpPr/>
      </xdr:nvCxnSpPr>
      <xdr:spPr>
        <a:xfrm>
          <a:off x="15671800" y="13313411"/>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47007</xdr:rowOff>
    </xdr:from>
    <xdr:ext cx="762000" cy="259045"/>
    <xdr:sp macro="" textlink="">
      <xdr:nvSpPr>
        <xdr:cNvPr id="426" name="公債費以外平均値テキスト"/>
        <xdr:cNvSpPr txBox="1"/>
      </xdr:nvSpPr>
      <xdr:spPr>
        <a:xfrm>
          <a:off x="16598900" y="13077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111761</xdr:rowOff>
    </xdr:from>
    <xdr:to>
      <xdr:col>22</xdr:col>
      <xdr:colOff>565150</xdr:colOff>
      <xdr:row>77</xdr:row>
      <xdr:rowOff>123189</xdr:rowOff>
    </xdr:to>
    <xdr:cxnSp macro="">
      <xdr:nvCxnSpPr>
        <xdr:cNvPr id="428" name="直線コネクタ 427"/>
        <xdr:cNvCxnSpPr/>
      </xdr:nvCxnSpPr>
      <xdr:spPr>
        <a:xfrm flipV="1">
          <a:off x="14782800" y="133134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163830</xdr:rowOff>
    </xdr:from>
    <xdr:to>
      <xdr:col>22</xdr:col>
      <xdr:colOff>615950</xdr:colOff>
      <xdr:row>77</xdr:row>
      <xdr:rowOff>93980</xdr:rowOff>
    </xdr:to>
    <xdr:sp macro="" textlink="">
      <xdr:nvSpPr>
        <xdr:cNvPr id="429" name="フローチャート : 判断 428"/>
        <xdr:cNvSpPr/>
      </xdr:nvSpPr>
      <xdr:spPr>
        <a:xfrm>
          <a:off x="15621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104157</xdr:rowOff>
    </xdr:from>
    <xdr:ext cx="736600" cy="259045"/>
    <xdr:sp macro="" textlink="">
      <xdr:nvSpPr>
        <xdr:cNvPr id="430" name="テキスト ボックス 429"/>
        <xdr:cNvSpPr txBox="1"/>
      </xdr:nvSpPr>
      <xdr:spPr>
        <a:xfrm>
          <a:off x="15290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1270</xdr:rowOff>
    </xdr:from>
    <xdr:to>
      <xdr:col>21</xdr:col>
      <xdr:colOff>361950</xdr:colOff>
      <xdr:row>77</xdr:row>
      <xdr:rowOff>123189</xdr:rowOff>
    </xdr:to>
    <xdr:cxnSp macro="">
      <xdr:nvCxnSpPr>
        <xdr:cNvPr id="431" name="直線コネクタ 430"/>
        <xdr:cNvCxnSpPr/>
      </xdr:nvCxnSpPr>
      <xdr:spPr>
        <a:xfrm>
          <a:off x="13893800" y="13031470"/>
          <a:ext cx="889000" cy="29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32" name="フローチャート : 判断 431"/>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3" name="テキスト ボックス 432"/>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1270</xdr:rowOff>
    </xdr:from>
    <xdr:to>
      <xdr:col>20</xdr:col>
      <xdr:colOff>158750</xdr:colOff>
      <xdr:row>76</xdr:row>
      <xdr:rowOff>46989</xdr:rowOff>
    </xdr:to>
    <xdr:cxnSp macro="">
      <xdr:nvCxnSpPr>
        <xdr:cNvPr id="434" name="直線コネクタ 433"/>
        <xdr:cNvCxnSpPr/>
      </xdr:nvCxnSpPr>
      <xdr:spPr>
        <a:xfrm flipV="1">
          <a:off x="13004800" y="130314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163830</xdr:rowOff>
    </xdr:from>
    <xdr:to>
      <xdr:col>20</xdr:col>
      <xdr:colOff>209550</xdr:colOff>
      <xdr:row>77</xdr:row>
      <xdr:rowOff>93980</xdr:rowOff>
    </xdr:to>
    <xdr:sp macro="" textlink="">
      <xdr:nvSpPr>
        <xdr:cNvPr id="435" name="フローチャート : 判断 434"/>
        <xdr:cNvSpPr/>
      </xdr:nvSpPr>
      <xdr:spPr>
        <a:xfrm>
          <a:off x="13843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78757</xdr:rowOff>
    </xdr:from>
    <xdr:ext cx="762000" cy="259045"/>
    <xdr:sp macro="" textlink="">
      <xdr:nvSpPr>
        <xdr:cNvPr id="436" name="テキスト ボックス 435"/>
        <xdr:cNvSpPr txBox="1"/>
      </xdr:nvSpPr>
      <xdr:spPr>
        <a:xfrm>
          <a:off x="13512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11430</xdr:rowOff>
    </xdr:from>
    <xdr:to>
      <xdr:col>19</xdr:col>
      <xdr:colOff>6350</xdr:colOff>
      <xdr:row>77</xdr:row>
      <xdr:rowOff>113030</xdr:rowOff>
    </xdr:to>
    <xdr:sp macro="" textlink="">
      <xdr:nvSpPr>
        <xdr:cNvPr id="437" name="フローチャート : 判断 436"/>
        <xdr:cNvSpPr/>
      </xdr:nvSpPr>
      <xdr:spPr>
        <a:xfrm>
          <a:off x="12954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97807</xdr:rowOff>
    </xdr:from>
    <xdr:ext cx="762000" cy="259045"/>
    <xdr:sp macro="" textlink="">
      <xdr:nvSpPr>
        <xdr:cNvPr id="438" name="テキスト ボックス 437"/>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0</xdr:rowOff>
    </xdr:from>
    <xdr:to>
      <xdr:col>24</xdr:col>
      <xdr:colOff>82550</xdr:colOff>
      <xdr:row>78</xdr:row>
      <xdr:rowOff>101600</xdr:rowOff>
    </xdr:to>
    <xdr:sp macro="" textlink="">
      <xdr:nvSpPr>
        <xdr:cNvPr id="444" name="円/楕円 443"/>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143527</xdr:rowOff>
    </xdr:from>
    <xdr:ext cx="762000" cy="259045"/>
    <xdr:sp macro="" textlink="">
      <xdr:nvSpPr>
        <xdr:cNvPr id="445" name="公債費以外該当値テキスト"/>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60961</xdr:rowOff>
    </xdr:from>
    <xdr:to>
      <xdr:col>22</xdr:col>
      <xdr:colOff>615950</xdr:colOff>
      <xdr:row>77</xdr:row>
      <xdr:rowOff>162561</xdr:rowOff>
    </xdr:to>
    <xdr:sp macro="" textlink="">
      <xdr:nvSpPr>
        <xdr:cNvPr id="446" name="円/楕円 445"/>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147338</xdr:rowOff>
    </xdr:from>
    <xdr:ext cx="736600" cy="259045"/>
    <xdr:sp macro="" textlink="">
      <xdr:nvSpPr>
        <xdr:cNvPr id="447" name="テキスト ボックス 446"/>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72389</xdr:rowOff>
    </xdr:from>
    <xdr:to>
      <xdr:col>21</xdr:col>
      <xdr:colOff>412750</xdr:colOff>
      <xdr:row>78</xdr:row>
      <xdr:rowOff>2539</xdr:rowOff>
    </xdr:to>
    <xdr:sp macro="" textlink="">
      <xdr:nvSpPr>
        <xdr:cNvPr id="448" name="円/楕円 447"/>
        <xdr:cNvSpPr/>
      </xdr:nvSpPr>
      <xdr:spPr>
        <a:xfrm>
          <a:off x="14732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158766</xdr:rowOff>
    </xdr:from>
    <xdr:ext cx="762000" cy="259045"/>
    <xdr:sp macro="" textlink="">
      <xdr:nvSpPr>
        <xdr:cNvPr id="449" name="テキスト ボックス 448"/>
        <xdr:cNvSpPr txBox="1"/>
      </xdr:nvSpPr>
      <xdr:spPr>
        <a:xfrm>
          <a:off x="14401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121920</xdr:rowOff>
    </xdr:from>
    <xdr:to>
      <xdr:col>20</xdr:col>
      <xdr:colOff>209550</xdr:colOff>
      <xdr:row>76</xdr:row>
      <xdr:rowOff>52070</xdr:rowOff>
    </xdr:to>
    <xdr:sp macro="" textlink="">
      <xdr:nvSpPr>
        <xdr:cNvPr id="450" name="円/楕円 449"/>
        <xdr:cNvSpPr/>
      </xdr:nvSpPr>
      <xdr:spPr>
        <a:xfrm>
          <a:off x="13843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62247</xdr:rowOff>
    </xdr:from>
    <xdr:ext cx="762000" cy="259045"/>
    <xdr:sp macro="" textlink="">
      <xdr:nvSpPr>
        <xdr:cNvPr id="451" name="テキスト ボックス 450"/>
        <xdr:cNvSpPr txBox="1"/>
      </xdr:nvSpPr>
      <xdr:spPr>
        <a:xfrm>
          <a:off x="13512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167639</xdr:rowOff>
    </xdr:from>
    <xdr:to>
      <xdr:col>19</xdr:col>
      <xdr:colOff>6350</xdr:colOff>
      <xdr:row>76</xdr:row>
      <xdr:rowOff>97789</xdr:rowOff>
    </xdr:to>
    <xdr:sp macro="" textlink="">
      <xdr:nvSpPr>
        <xdr:cNvPr id="452" name="円/楕円 451"/>
        <xdr:cNvSpPr/>
      </xdr:nvSpPr>
      <xdr:spPr>
        <a:xfrm>
          <a:off x="12954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107967</xdr:rowOff>
    </xdr:from>
    <xdr:ext cx="762000" cy="259045"/>
    <xdr:sp macro="" textlink="">
      <xdr:nvSpPr>
        <xdr:cNvPr id="453" name="テキスト ボックス 452"/>
        <xdr:cNvSpPr txBox="1"/>
      </xdr:nvSpPr>
      <xdr:spPr>
        <a:xfrm>
          <a:off x="12623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熊本県美里町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55448</xdr:rowOff>
    </xdr:from>
    <xdr:to>
      <xdr:col>4</xdr:col>
      <xdr:colOff>1117600</xdr:colOff>
      <xdr:row>20</xdr:row>
      <xdr:rowOff>53894</xdr:rowOff>
    </xdr:to>
    <xdr:cxnSp macro="">
      <xdr:nvCxnSpPr>
        <xdr:cNvPr id="45" name="直線コネクタ 44"/>
        <xdr:cNvCxnSpPr/>
      </xdr:nvCxnSpPr>
      <xdr:spPr bwMode="auto">
        <a:xfrm flipV="1">
          <a:off x="5651500" y="2160473"/>
          <a:ext cx="0" cy="1370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25971</xdr:rowOff>
    </xdr:from>
    <xdr:ext cx="762000" cy="259045"/>
    <xdr:sp macro="" textlink="">
      <xdr:nvSpPr>
        <xdr:cNvPr id="46" name="人口1人当たり決算額の推移最小値テキスト130"/>
        <xdr:cNvSpPr txBox="1"/>
      </xdr:nvSpPr>
      <xdr:spPr>
        <a:xfrm>
          <a:off x="5740400" y="35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53894</xdr:rowOff>
    </xdr:from>
    <xdr:to>
      <xdr:col>5</xdr:col>
      <xdr:colOff>73025</xdr:colOff>
      <xdr:row>20</xdr:row>
      <xdr:rowOff>53894</xdr:rowOff>
    </xdr:to>
    <xdr:cxnSp macro="">
      <xdr:nvCxnSpPr>
        <xdr:cNvPr id="47" name="直線コネクタ 46"/>
        <xdr:cNvCxnSpPr/>
      </xdr:nvCxnSpPr>
      <xdr:spPr bwMode="auto">
        <a:xfrm>
          <a:off x="5562600" y="35305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55448</xdr:rowOff>
    </xdr:from>
    <xdr:to>
      <xdr:col>5</xdr:col>
      <xdr:colOff>73025</xdr:colOff>
      <xdr:row>12</xdr:row>
      <xdr:rowOff>55448</xdr:rowOff>
    </xdr:to>
    <xdr:cxnSp macro="">
      <xdr:nvCxnSpPr>
        <xdr:cNvPr id="49" name="直線コネクタ 48"/>
        <xdr:cNvCxnSpPr/>
      </xdr:nvCxnSpPr>
      <xdr:spPr bwMode="auto">
        <a:xfrm>
          <a:off x="5562600" y="2160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38143</xdr:rowOff>
    </xdr:from>
    <xdr:to>
      <xdr:col>4</xdr:col>
      <xdr:colOff>1117600</xdr:colOff>
      <xdr:row>17</xdr:row>
      <xdr:rowOff>65507</xdr:rowOff>
    </xdr:to>
    <xdr:cxnSp macro="">
      <xdr:nvCxnSpPr>
        <xdr:cNvPr id="50" name="直線コネクタ 49"/>
        <xdr:cNvCxnSpPr/>
      </xdr:nvCxnSpPr>
      <xdr:spPr bwMode="auto">
        <a:xfrm flipV="1">
          <a:off x="5003800" y="3000418"/>
          <a:ext cx="647700" cy="27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86971</xdr:rowOff>
    </xdr:from>
    <xdr:ext cx="762000" cy="259045"/>
    <xdr:sp macro="" textlink="">
      <xdr:nvSpPr>
        <xdr:cNvPr id="51" name="人口1人当たり決算額の推移平均値テキスト130"/>
        <xdr:cNvSpPr txBox="1"/>
      </xdr:nvSpPr>
      <xdr:spPr>
        <a:xfrm>
          <a:off x="5740400" y="3049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114894</xdr:rowOff>
    </xdr:from>
    <xdr:to>
      <xdr:col>5</xdr:col>
      <xdr:colOff>34925</xdr:colOff>
      <xdr:row>18</xdr:row>
      <xdr:rowOff>45044</xdr:rowOff>
    </xdr:to>
    <xdr:sp macro="" textlink="">
      <xdr:nvSpPr>
        <xdr:cNvPr id="52" name="フローチャート : 判断 51"/>
        <xdr:cNvSpPr/>
      </xdr:nvSpPr>
      <xdr:spPr bwMode="auto">
        <a:xfrm>
          <a:off x="56007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65507</xdr:rowOff>
    </xdr:from>
    <xdr:to>
      <xdr:col>4</xdr:col>
      <xdr:colOff>469900</xdr:colOff>
      <xdr:row>17</xdr:row>
      <xdr:rowOff>90637</xdr:rowOff>
    </xdr:to>
    <xdr:cxnSp macro="">
      <xdr:nvCxnSpPr>
        <xdr:cNvPr id="53" name="直線コネクタ 52"/>
        <xdr:cNvCxnSpPr/>
      </xdr:nvCxnSpPr>
      <xdr:spPr bwMode="auto">
        <a:xfrm flipV="1">
          <a:off x="4305300" y="3027782"/>
          <a:ext cx="698500" cy="25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45145</xdr:rowOff>
    </xdr:from>
    <xdr:ext cx="736600" cy="259045"/>
    <xdr:sp macro="" textlink="">
      <xdr:nvSpPr>
        <xdr:cNvPr id="55" name="テキスト ボックス 54"/>
        <xdr:cNvSpPr txBox="1"/>
      </xdr:nvSpPr>
      <xdr:spPr>
        <a:xfrm>
          <a:off x="4622800" y="317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90637</xdr:rowOff>
    </xdr:from>
    <xdr:to>
      <xdr:col>3</xdr:col>
      <xdr:colOff>904875</xdr:colOff>
      <xdr:row>17</xdr:row>
      <xdr:rowOff>159004</xdr:rowOff>
    </xdr:to>
    <xdr:cxnSp macro="">
      <xdr:nvCxnSpPr>
        <xdr:cNvPr id="56" name="直線コネクタ 55"/>
        <xdr:cNvCxnSpPr/>
      </xdr:nvCxnSpPr>
      <xdr:spPr bwMode="auto">
        <a:xfrm flipV="1">
          <a:off x="3606800" y="3052912"/>
          <a:ext cx="698500" cy="6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7388</xdr:rowOff>
    </xdr:from>
    <xdr:ext cx="762000" cy="259045"/>
    <xdr:sp macro="" textlink="">
      <xdr:nvSpPr>
        <xdr:cNvPr id="58" name="テキスト ボックス 57"/>
        <xdr:cNvSpPr txBox="1"/>
      </xdr:nvSpPr>
      <xdr:spPr>
        <a:xfrm>
          <a:off x="3924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131580</xdr:rowOff>
    </xdr:from>
    <xdr:to>
      <xdr:col>3</xdr:col>
      <xdr:colOff>206375</xdr:colOff>
      <xdr:row>17</xdr:row>
      <xdr:rowOff>159004</xdr:rowOff>
    </xdr:to>
    <xdr:cxnSp macro="">
      <xdr:nvCxnSpPr>
        <xdr:cNvPr id="59" name="直線コネクタ 58"/>
        <xdr:cNvCxnSpPr/>
      </xdr:nvCxnSpPr>
      <xdr:spPr bwMode="auto">
        <a:xfrm>
          <a:off x="2908300" y="3093855"/>
          <a:ext cx="698500" cy="27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30073</xdr:rowOff>
    </xdr:from>
    <xdr:ext cx="762000" cy="259045"/>
    <xdr:sp macro="" textlink="">
      <xdr:nvSpPr>
        <xdr:cNvPr id="61" name="テキスト ボックス 60"/>
        <xdr:cNvSpPr txBox="1"/>
      </xdr:nvSpPr>
      <xdr:spPr>
        <a:xfrm>
          <a:off x="32258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23169</xdr:rowOff>
    </xdr:from>
    <xdr:ext cx="762000" cy="259045"/>
    <xdr:sp macro="" textlink="">
      <xdr:nvSpPr>
        <xdr:cNvPr id="63" name="テキスト ボックス 62"/>
        <xdr:cNvSpPr txBox="1"/>
      </xdr:nvSpPr>
      <xdr:spPr>
        <a:xfrm>
          <a:off x="25273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158793</xdr:rowOff>
    </xdr:from>
    <xdr:to>
      <xdr:col>5</xdr:col>
      <xdr:colOff>34925</xdr:colOff>
      <xdr:row>17</xdr:row>
      <xdr:rowOff>88943</xdr:rowOff>
    </xdr:to>
    <xdr:sp macro="" textlink="">
      <xdr:nvSpPr>
        <xdr:cNvPr id="69" name="円/楕円 68"/>
        <xdr:cNvSpPr/>
      </xdr:nvSpPr>
      <xdr:spPr bwMode="auto">
        <a:xfrm>
          <a:off x="5600700" y="2949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3870</xdr:rowOff>
    </xdr:from>
    <xdr:ext cx="762000" cy="259045"/>
    <xdr:sp macro="" textlink="">
      <xdr:nvSpPr>
        <xdr:cNvPr id="70" name="人口1人当たり決算額の推移該当値テキスト130"/>
        <xdr:cNvSpPr txBox="1"/>
      </xdr:nvSpPr>
      <xdr:spPr>
        <a:xfrm>
          <a:off x="5740400" y="279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122,911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14707</xdr:rowOff>
    </xdr:from>
    <xdr:to>
      <xdr:col>4</xdr:col>
      <xdr:colOff>520700</xdr:colOff>
      <xdr:row>17</xdr:row>
      <xdr:rowOff>116307</xdr:rowOff>
    </xdr:to>
    <xdr:sp macro="" textlink="">
      <xdr:nvSpPr>
        <xdr:cNvPr id="71" name="円/楕円 70"/>
        <xdr:cNvSpPr/>
      </xdr:nvSpPr>
      <xdr:spPr bwMode="auto">
        <a:xfrm>
          <a:off x="4953000" y="2976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126484</xdr:rowOff>
    </xdr:from>
    <xdr:ext cx="736600" cy="259045"/>
    <xdr:sp macro="" textlink="">
      <xdr:nvSpPr>
        <xdr:cNvPr id="72" name="テキスト ボックス 71"/>
        <xdr:cNvSpPr txBox="1"/>
      </xdr:nvSpPr>
      <xdr:spPr>
        <a:xfrm>
          <a:off x="4622800" y="274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119,320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39837</xdr:rowOff>
    </xdr:from>
    <xdr:to>
      <xdr:col>3</xdr:col>
      <xdr:colOff>955675</xdr:colOff>
      <xdr:row>17</xdr:row>
      <xdr:rowOff>141437</xdr:rowOff>
    </xdr:to>
    <xdr:sp macro="" textlink="">
      <xdr:nvSpPr>
        <xdr:cNvPr id="73" name="円/楕円 72"/>
        <xdr:cNvSpPr/>
      </xdr:nvSpPr>
      <xdr:spPr bwMode="auto">
        <a:xfrm>
          <a:off x="4254500" y="3002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151614</xdr:rowOff>
    </xdr:from>
    <xdr:ext cx="762000" cy="259045"/>
    <xdr:sp macro="" textlink="">
      <xdr:nvSpPr>
        <xdr:cNvPr id="74" name="テキスト ボックス 73"/>
        <xdr:cNvSpPr txBox="1"/>
      </xdr:nvSpPr>
      <xdr:spPr>
        <a:xfrm>
          <a:off x="3924300" y="27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116,022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108204</xdr:rowOff>
    </xdr:from>
    <xdr:to>
      <xdr:col>3</xdr:col>
      <xdr:colOff>257175</xdr:colOff>
      <xdr:row>18</xdr:row>
      <xdr:rowOff>38354</xdr:rowOff>
    </xdr:to>
    <xdr:sp macro="" textlink="">
      <xdr:nvSpPr>
        <xdr:cNvPr id="75" name="円/楕円 74"/>
        <xdr:cNvSpPr/>
      </xdr:nvSpPr>
      <xdr:spPr bwMode="auto">
        <a:xfrm>
          <a:off x="3556000" y="3070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48531</xdr:rowOff>
    </xdr:from>
    <xdr:ext cx="762000" cy="259045"/>
    <xdr:sp macro="" textlink="">
      <xdr:nvSpPr>
        <xdr:cNvPr id="76" name="テキスト ボックス 75"/>
        <xdr:cNvSpPr txBox="1"/>
      </xdr:nvSpPr>
      <xdr:spPr>
        <a:xfrm>
          <a:off x="3225800" y="283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107,050</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80780</xdr:rowOff>
    </xdr:from>
    <xdr:to>
      <xdr:col>2</xdr:col>
      <xdr:colOff>692150</xdr:colOff>
      <xdr:row>18</xdr:row>
      <xdr:rowOff>10930</xdr:rowOff>
    </xdr:to>
    <xdr:sp macro="" textlink="">
      <xdr:nvSpPr>
        <xdr:cNvPr id="77" name="円/楕円 76"/>
        <xdr:cNvSpPr/>
      </xdr:nvSpPr>
      <xdr:spPr bwMode="auto">
        <a:xfrm>
          <a:off x="2857500" y="3043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21107</xdr:rowOff>
    </xdr:from>
    <xdr:ext cx="762000" cy="259045"/>
    <xdr:sp macro="" textlink="">
      <xdr:nvSpPr>
        <xdr:cNvPr id="78" name="テキスト ボックス 77"/>
        <xdr:cNvSpPr txBox="1"/>
      </xdr:nvSpPr>
      <xdr:spPr>
        <a:xfrm>
          <a:off x="2527300" y="281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110,649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143328</xdr:rowOff>
    </xdr:from>
    <xdr:to>
      <xdr:col>5</xdr:col>
      <xdr:colOff>733425</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6" name="テキスト ボックス 95"/>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220204</xdr:rowOff>
    </xdr:from>
    <xdr:to>
      <xdr:col>4</xdr:col>
      <xdr:colOff>1117600</xdr:colOff>
      <xdr:row>39</xdr:row>
      <xdr:rowOff>6462</xdr:rowOff>
    </xdr:to>
    <xdr:cxnSp macro="">
      <xdr:nvCxnSpPr>
        <xdr:cNvPr id="110" name="直線コネクタ 109"/>
        <xdr:cNvCxnSpPr/>
      </xdr:nvCxnSpPr>
      <xdr:spPr bwMode="auto">
        <a:xfrm flipV="1">
          <a:off x="5651500" y="6144754"/>
          <a:ext cx="0" cy="15007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149989</xdr:rowOff>
    </xdr:from>
    <xdr:ext cx="762000" cy="259045"/>
    <xdr:sp macro="" textlink="">
      <xdr:nvSpPr>
        <xdr:cNvPr id="111" name="人口1人当たり決算額の推移最小値テキスト445"/>
        <xdr:cNvSpPr txBox="1"/>
      </xdr:nvSpPr>
      <xdr:spPr>
        <a:xfrm>
          <a:off x="5740400" y="76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39</xdr:row>
      <xdr:rowOff>6462</xdr:rowOff>
    </xdr:from>
    <xdr:to>
      <xdr:col>5</xdr:col>
      <xdr:colOff>73025</xdr:colOff>
      <xdr:row>39</xdr:row>
      <xdr:rowOff>6462</xdr:rowOff>
    </xdr:to>
    <xdr:cxnSp macro="">
      <xdr:nvCxnSpPr>
        <xdr:cNvPr id="112" name="直線コネクタ 111"/>
        <xdr:cNvCxnSpPr/>
      </xdr:nvCxnSpPr>
      <xdr:spPr bwMode="auto">
        <a:xfrm>
          <a:off x="5562600" y="7645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135131</xdr:rowOff>
    </xdr:from>
    <xdr:ext cx="762000" cy="259045"/>
    <xdr:sp macro="" textlink="">
      <xdr:nvSpPr>
        <xdr:cNvPr id="113" name="人口1人当たり決算額の推移最大値テキスト445"/>
        <xdr:cNvSpPr txBox="1"/>
      </xdr:nvSpPr>
      <xdr:spPr>
        <a:xfrm>
          <a:off x="5740400" y="588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220204</xdr:rowOff>
    </xdr:from>
    <xdr:to>
      <xdr:col>5</xdr:col>
      <xdr:colOff>73025</xdr:colOff>
      <xdr:row>33</xdr:row>
      <xdr:rowOff>220204</xdr:rowOff>
    </xdr:to>
    <xdr:cxnSp macro="">
      <xdr:nvCxnSpPr>
        <xdr:cNvPr id="114" name="直線コネクタ 113"/>
        <xdr:cNvCxnSpPr/>
      </xdr:nvCxnSpPr>
      <xdr:spPr bwMode="auto">
        <a:xfrm>
          <a:off x="5562600" y="6144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101984</xdr:rowOff>
    </xdr:from>
    <xdr:to>
      <xdr:col>4</xdr:col>
      <xdr:colOff>1117600</xdr:colOff>
      <xdr:row>37</xdr:row>
      <xdr:rowOff>143721</xdr:rowOff>
    </xdr:to>
    <xdr:cxnSp macro="">
      <xdr:nvCxnSpPr>
        <xdr:cNvPr id="115" name="直線コネクタ 114"/>
        <xdr:cNvCxnSpPr/>
      </xdr:nvCxnSpPr>
      <xdr:spPr bwMode="auto">
        <a:xfrm flipV="1">
          <a:off x="5003800" y="7226684"/>
          <a:ext cx="647700" cy="41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255033</xdr:rowOff>
    </xdr:from>
    <xdr:ext cx="762000" cy="259045"/>
    <xdr:sp macro="" textlink="">
      <xdr:nvSpPr>
        <xdr:cNvPr id="116" name="人口1人当たり決算額の推移平均値テキスト445"/>
        <xdr:cNvSpPr txBox="1"/>
      </xdr:nvSpPr>
      <xdr:spPr>
        <a:xfrm>
          <a:off x="5740400" y="6865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67056</xdr:rowOff>
    </xdr:from>
    <xdr:to>
      <xdr:col>5</xdr:col>
      <xdr:colOff>34925</xdr:colOff>
      <xdr:row>36</xdr:row>
      <xdr:rowOff>168656</xdr:rowOff>
    </xdr:to>
    <xdr:sp macro="" textlink="">
      <xdr:nvSpPr>
        <xdr:cNvPr id="117" name="フローチャート : 判断 116"/>
        <xdr:cNvSpPr/>
      </xdr:nvSpPr>
      <xdr:spPr bwMode="auto">
        <a:xfrm>
          <a:off x="5600700" y="7020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140389</xdr:rowOff>
    </xdr:from>
    <xdr:to>
      <xdr:col>4</xdr:col>
      <xdr:colOff>469900</xdr:colOff>
      <xdr:row>37</xdr:row>
      <xdr:rowOff>143721</xdr:rowOff>
    </xdr:to>
    <xdr:cxnSp macro="">
      <xdr:nvCxnSpPr>
        <xdr:cNvPr id="118" name="直線コネクタ 117"/>
        <xdr:cNvCxnSpPr/>
      </xdr:nvCxnSpPr>
      <xdr:spPr bwMode="auto">
        <a:xfrm>
          <a:off x="4305300" y="7265089"/>
          <a:ext cx="698500" cy="3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132011</xdr:rowOff>
    </xdr:from>
    <xdr:to>
      <xdr:col>4</xdr:col>
      <xdr:colOff>520700</xdr:colOff>
      <xdr:row>37</xdr:row>
      <xdr:rowOff>62161</xdr:rowOff>
    </xdr:to>
    <xdr:sp macro="" textlink="">
      <xdr:nvSpPr>
        <xdr:cNvPr id="119" name="フローチャート : 判断 118"/>
        <xdr:cNvSpPr/>
      </xdr:nvSpPr>
      <xdr:spPr bwMode="auto">
        <a:xfrm>
          <a:off x="4953000" y="7085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243788</xdr:rowOff>
    </xdr:from>
    <xdr:ext cx="736600" cy="259045"/>
    <xdr:sp macro="" textlink="">
      <xdr:nvSpPr>
        <xdr:cNvPr id="120" name="テキスト ボックス 119"/>
        <xdr:cNvSpPr txBox="1"/>
      </xdr:nvSpPr>
      <xdr:spPr>
        <a:xfrm>
          <a:off x="4622800" y="6854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38728</xdr:rowOff>
    </xdr:from>
    <xdr:to>
      <xdr:col>3</xdr:col>
      <xdr:colOff>904875</xdr:colOff>
      <xdr:row>37</xdr:row>
      <xdr:rowOff>140389</xdr:rowOff>
    </xdr:to>
    <xdr:cxnSp macro="">
      <xdr:nvCxnSpPr>
        <xdr:cNvPr id="121" name="直線コネクタ 120"/>
        <xdr:cNvCxnSpPr/>
      </xdr:nvCxnSpPr>
      <xdr:spPr bwMode="auto">
        <a:xfrm>
          <a:off x="3606800" y="7163428"/>
          <a:ext cx="698500" cy="10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171232</xdr:rowOff>
    </xdr:from>
    <xdr:to>
      <xdr:col>3</xdr:col>
      <xdr:colOff>955675</xdr:colOff>
      <xdr:row>37</xdr:row>
      <xdr:rowOff>101382</xdr:rowOff>
    </xdr:to>
    <xdr:sp macro="" textlink="">
      <xdr:nvSpPr>
        <xdr:cNvPr id="122" name="フローチャート : 判断 121"/>
        <xdr:cNvSpPr/>
      </xdr:nvSpPr>
      <xdr:spPr bwMode="auto">
        <a:xfrm>
          <a:off x="4254500" y="7124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283009</xdr:rowOff>
    </xdr:from>
    <xdr:ext cx="762000" cy="259045"/>
    <xdr:sp macro="" textlink="">
      <xdr:nvSpPr>
        <xdr:cNvPr id="123" name="テキスト ボックス 122"/>
        <xdr:cNvSpPr txBox="1"/>
      </xdr:nvSpPr>
      <xdr:spPr>
        <a:xfrm>
          <a:off x="3924300" y="689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64853</xdr:rowOff>
    </xdr:from>
    <xdr:to>
      <xdr:col>3</xdr:col>
      <xdr:colOff>206375</xdr:colOff>
      <xdr:row>37</xdr:row>
      <xdr:rowOff>38728</xdr:rowOff>
    </xdr:to>
    <xdr:cxnSp macro="">
      <xdr:nvCxnSpPr>
        <xdr:cNvPr id="124" name="直線コネクタ 123"/>
        <xdr:cNvCxnSpPr/>
      </xdr:nvCxnSpPr>
      <xdr:spPr bwMode="auto">
        <a:xfrm>
          <a:off x="2908300" y="7018103"/>
          <a:ext cx="698500" cy="145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93280</xdr:rowOff>
    </xdr:from>
    <xdr:to>
      <xdr:col>3</xdr:col>
      <xdr:colOff>257175</xdr:colOff>
      <xdr:row>37</xdr:row>
      <xdr:rowOff>23430</xdr:rowOff>
    </xdr:to>
    <xdr:sp macro="" textlink="">
      <xdr:nvSpPr>
        <xdr:cNvPr id="125" name="フローチャート : 判断 124"/>
        <xdr:cNvSpPr/>
      </xdr:nvSpPr>
      <xdr:spPr bwMode="auto">
        <a:xfrm>
          <a:off x="3556000" y="704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205057</xdr:rowOff>
    </xdr:from>
    <xdr:ext cx="762000" cy="259045"/>
    <xdr:sp macro="" textlink="">
      <xdr:nvSpPr>
        <xdr:cNvPr id="126" name="テキスト ボックス 125"/>
        <xdr:cNvSpPr txBox="1"/>
      </xdr:nvSpPr>
      <xdr:spPr>
        <a:xfrm>
          <a:off x="3225800" y="681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43380</xdr:rowOff>
    </xdr:from>
    <xdr:to>
      <xdr:col>2</xdr:col>
      <xdr:colOff>692150</xdr:colOff>
      <xdr:row>36</xdr:row>
      <xdr:rowOff>144980</xdr:rowOff>
    </xdr:to>
    <xdr:sp macro="" textlink="">
      <xdr:nvSpPr>
        <xdr:cNvPr id="127" name="フローチャート : 判断 126"/>
        <xdr:cNvSpPr/>
      </xdr:nvSpPr>
      <xdr:spPr bwMode="auto">
        <a:xfrm>
          <a:off x="2857500" y="6996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129757</xdr:rowOff>
    </xdr:from>
    <xdr:ext cx="762000" cy="259045"/>
    <xdr:sp macro="" textlink="">
      <xdr:nvSpPr>
        <xdr:cNvPr id="128" name="テキスト ボックス 127"/>
        <xdr:cNvSpPr txBox="1"/>
      </xdr:nvSpPr>
      <xdr:spPr>
        <a:xfrm>
          <a:off x="2527300" y="708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51184</xdr:rowOff>
    </xdr:from>
    <xdr:to>
      <xdr:col>5</xdr:col>
      <xdr:colOff>34925</xdr:colOff>
      <xdr:row>37</xdr:row>
      <xdr:rowOff>152784</xdr:rowOff>
    </xdr:to>
    <xdr:sp macro="" textlink="">
      <xdr:nvSpPr>
        <xdr:cNvPr id="134" name="円/楕円 133"/>
        <xdr:cNvSpPr/>
      </xdr:nvSpPr>
      <xdr:spPr bwMode="auto">
        <a:xfrm>
          <a:off x="5600700" y="7175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23261</xdr:rowOff>
    </xdr:from>
    <xdr:ext cx="762000" cy="259045"/>
    <xdr:sp macro="" textlink="">
      <xdr:nvSpPr>
        <xdr:cNvPr id="135" name="人口1人当たり決算額の推移該当値テキスト445"/>
        <xdr:cNvSpPr txBox="1"/>
      </xdr:nvSpPr>
      <xdr:spPr>
        <a:xfrm>
          <a:off x="57404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21,766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92921</xdr:rowOff>
    </xdr:from>
    <xdr:to>
      <xdr:col>4</xdr:col>
      <xdr:colOff>520700</xdr:colOff>
      <xdr:row>37</xdr:row>
      <xdr:rowOff>194521</xdr:rowOff>
    </xdr:to>
    <xdr:sp macro="" textlink="">
      <xdr:nvSpPr>
        <xdr:cNvPr id="136" name="円/楕円 135"/>
        <xdr:cNvSpPr/>
      </xdr:nvSpPr>
      <xdr:spPr bwMode="auto">
        <a:xfrm>
          <a:off x="4953000" y="7217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179298</xdr:rowOff>
    </xdr:from>
    <xdr:ext cx="736600" cy="259045"/>
    <xdr:sp macro="" textlink="">
      <xdr:nvSpPr>
        <xdr:cNvPr id="137" name="テキスト ボックス 136"/>
        <xdr:cNvSpPr txBox="1"/>
      </xdr:nvSpPr>
      <xdr:spPr>
        <a:xfrm>
          <a:off x="4622800" y="7303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20,488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89589</xdr:rowOff>
    </xdr:from>
    <xdr:to>
      <xdr:col>3</xdr:col>
      <xdr:colOff>955675</xdr:colOff>
      <xdr:row>37</xdr:row>
      <xdr:rowOff>191189</xdr:rowOff>
    </xdr:to>
    <xdr:sp macro="" textlink="">
      <xdr:nvSpPr>
        <xdr:cNvPr id="138" name="円/楕円 137"/>
        <xdr:cNvSpPr/>
      </xdr:nvSpPr>
      <xdr:spPr bwMode="auto">
        <a:xfrm>
          <a:off x="4254500" y="7214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175966</xdr:rowOff>
    </xdr:from>
    <xdr:ext cx="762000" cy="259045"/>
    <xdr:sp macro="" textlink="">
      <xdr:nvSpPr>
        <xdr:cNvPr id="139" name="テキスト ボックス 138"/>
        <xdr:cNvSpPr txBox="1"/>
      </xdr:nvSpPr>
      <xdr:spPr>
        <a:xfrm>
          <a:off x="3924300" y="730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20,590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159378</xdr:rowOff>
    </xdr:from>
    <xdr:to>
      <xdr:col>3</xdr:col>
      <xdr:colOff>257175</xdr:colOff>
      <xdr:row>37</xdr:row>
      <xdr:rowOff>89528</xdr:rowOff>
    </xdr:to>
    <xdr:sp macro="" textlink="">
      <xdr:nvSpPr>
        <xdr:cNvPr id="140" name="円/楕円 139"/>
        <xdr:cNvSpPr/>
      </xdr:nvSpPr>
      <xdr:spPr bwMode="auto">
        <a:xfrm>
          <a:off x="3556000" y="7112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74305</xdr:rowOff>
    </xdr:from>
    <xdr:ext cx="762000" cy="259045"/>
    <xdr:sp macro="" textlink="">
      <xdr:nvSpPr>
        <xdr:cNvPr id="141" name="テキスト ボックス 140"/>
        <xdr:cNvSpPr txBox="1"/>
      </xdr:nvSpPr>
      <xdr:spPr>
        <a:xfrm>
          <a:off x="3225800" y="719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23,703</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14053</xdr:rowOff>
    </xdr:from>
    <xdr:to>
      <xdr:col>2</xdr:col>
      <xdr:colOff>692150</xdr:colOff>
      <xdr:row>36</xdr:row>
      <xdr:rowOff>115653</xdr:rowOff>
    </xdr:to>
    <xdr:sp macro="" textlink="">
      <xdr:nvSpPr>
        <xdr:cNvPr id="142" name="円/楕円 141"/>
        <xdr:cNvSpPr/>
      </xdr:nvSpPr>
      <xdr:spPr bwMode="auto">
        <a:xfrm>
          <a:off x="2857500" y="6967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125830</xdr:rowOff>
    </xdr:from>
    <xdr:ext cx="762000" cy="259045"/>
    <xdr:sp macro="" textlink="">
      <xdr:nvSpPr>
        <xdr:cNvPr id="143" name="テキスト ボックス 142"/>
        <xdr:cNvSpPr txBox="1"/>
      </xdr:nvSpPr>
      <xdr:spPr>
        <a:xfrm>
          <a:off x="2527300" y="6736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28,153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熊本県美里町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10,586
10,538
144.00
9,082,775
8,596,603
140,204
4,238,957
6,691,411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120939</xdr:rowOff>
    </xdr:from>
    <xdr:ext cx="534377" cy="259045"/>
    <xdr:sp macro="" textlink="">
      <xdr:nvSpPr>
        <xdr:cNvPr id="59" name="人件費最小値テキスト"/>
        <xdr:cNvSpPr txBox="1"/>
      </xdr:nvSpPr>
      <xdr:spPr>
        <a:xfrm>
          <a:off x="4686300" y="66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85277</xdr:rowOff>
    </xdr:from>
    <xdr:ext cx="599010" cy="259045"/>
    <xdr:sp macro="" textlink="">
      <xdr:nvSpPr>
        <xdr:cNvPr id="61" name="人件費最大値テキスト"/>
        <xdr:cNvSpPr txBox="1"/>
      </xdr:nvSpPr>
      <xdr:spPr>
        <a:xfrm>
          <a:off x="4686300" y="48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36</xdr:rowOff>
    </xdr:from>
    <xdr:to>
      <xdr:col>6</xdr:col>
      <xdr:colOff>511175</xdr:colOff>
      <xdr:row>35</xdr:row>
      <xdr:rowOff>10018</xdr:rowOff>
    </xdr:to>
    <xdr:cxnSp macro="">
      <xdr:nvCxnSpPr>
        <xdr:cNvPr id="63" name="直線コネクタ 62"/>
        <xdr:cNvCxnSpPr/>
      </xdr:nvCxnSpPr>
      <xdr:spPr>
        <a:xfrm flipV="1">
          <a:off x="3797300" y="6000786"/>
          <a:ext cx="8382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111958</xdr:rowOff>
    </xdr:from>
    <xdr:ext cx="534377" cy="259045"/>
    <xdr:sp macro="" textlink="">
      <xdr:nvSpPr>
        <xdr:cNvPr id="64" name="人件費平均値テキスト"/>
        <xdr:cNvSpPr txBox="1"/>
      </xdr:nvSpPr>
      <xdr:spPr>
        <a:xfrm>
          <a:off x="4686300" y="611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10018</xdr:rowOff>
    </xdr:from>
    <xdr:to>
      <xdr:col>5</xdr:col>
      <xdr:colOff>358775</xdr:colOff>
      <xdr:row>35</xdr:row>
      <xdr:rowOff>72894</xdr:rowOff>
    </xdr:to>
    <xdr:cxnSp macro="">
      <xdr:nvCxnSpPr>
        <xdr:cNvPr id="66" name="直線コネクタ 65"/>
        <xdr:cNvCxnSpPr/>
      </xdr:nvCxnSpPr>
      <xdr:spPr>
        <a:xfrm flipV="1">
          <a:off x="2908300" y="6010768"/>
          <a:ext cx="889000" cy="6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146714</xdr:rowOff>
    </xdr:from>
    <xdr:to>
      <xdr:col>5</xdr:col>
      <xdr:colOff>409575</xdr:colOff>
      <xdr:row>36</xdr:row>
      <xdr:rowOff>76864</xdr:rowOff>
    </xdr:to>
    <xdr:sp macro="" textlink="">
      <xdr:nvSpPr>
        <xdr:cNvPr id="67" name="フローチャート : 判断 66"/>
        <xdr:cNvSpPr/>
      </xdr:nvSpPr>
      <xdr:spPr>
        <a:xfrm>
          <a:off x="37465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67991</xdr:rowOff>
    </xdr:from>
    <xdr:ext cx="534377" cy="259045"/>
    <xdr:sp macro="" textlink="">
      <xdr:nvSpPr>
        <xdr:cNvPr id="68" name="テキスト ボックス 67"/>
        <xdr:cNvSpPr txBox="1"/>
      </xdr:nvSpPr>
      <xdr:spPr>
        <a:xfrm>
          <a:off x="3530111" y="62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72894</xdr:rowOff>
    </xdr:from>
    <xdr:to>
      <xdr:col>4</xdr:col>
      <xdr:colOff>155575</xdr:colOff>
      <xdr:row>35</xdr:row>
      <xdr:rowOff>149105</xdr:rowOff>
    </xdr:to>
    <xdr:cxnSp macro="">
      <xdr:nvCxnSpPr>
        <xdr:cNvPr id="69" name="直線コネクタ 68"/>
        <xdr:cNvCxnSpPr/>
      </xdr:nvCxnSpPr>
      <xdr:spPr>
        <a:xfrm flipV="1">
          <a:off x="2019300" y="6073644"/>
          <a:ext cx="889000" cy="7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85144</xdr:rowOff>
    </xdr:from>
    <xdr:to>
      <xdr:col>4</xdr:col>
      <xdr:colOff>206375</xdr:colOff>
      <xdr:row>36</xdr:row>
      <xdr:rowOff>15294</xdr:rowOff>
    </xdr:to>
    <xdr:sp macro="" textlink="">
      <xdr:nvSpPr>
        <xdr:cNvPr id="70" name="フローチャート : 判断 69"/>
        <xdr:cNvSpPr/>
      </xdr:nvSpPr>
      <xdr:spPr>
        <a:xfrm>
          <a:off x="2857500" y="608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6421</xdr:rowOff>
    </xdr:from>
    <xdr:ext cx="534377" cy="259045"/>
    <xdr:sp macro="" textlink="">
      <xdr:nvSpPr>
        <xdr:cNvPr id="71" name="テキスト ボックス 70"/>
        <xdr:cNvSpPr txBox="1"/>
      </xdr:nvSpPr>
      <xdr:spPr>
        <a:xfrm>
          <a:off x="2641111" y="617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93762</xdr:rowOff>
    </xdr:from>
    <xdr:to>
      <xdr:col>2</xdr:col>
      <xdr:colOff>638175</xdr:colOff>
      <xdr:row>35</xdr:row>
      <xdr:rowOff>149105</xdr:rowOff>
    </xdr:to>
    <xdr:cxnSp macro="">
      <xdr:nvCxnSpPr>
        <xdr:cNvPr id="72" name="直線コネクタ 71"/>
        <xdr:cNvCxnSpPr/>
      </xdr:nvCxnSpPr>
      <xdr:spPr>
        <a:xfrm>
          <a:off x="1130300" y="6094512"/>
          <a:ext cx="889000" cy="5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109681</xdr:rowOff>
    </xdr:from>
    <xdr:to>
      <xdr:col>3</xdr:col>
      <xdr:colOff>3175</xdr:colOff>
      <xdr:row>36</xdr:row>
      <xdr:rowOff>39831</xdr:rowOff>
    </xdr:to>
    <xdr:sp macro="" textlink="">
      <xdr:nvSpPr>
        <xdr:cNvPr id="73" name="フローチャート : 判断 72"/>
        <xdr:cNvSpPr/>
      </xdr:nvSpPr>
      <xdr:spPr>
        <a:xfrm>
          <a:off x="1968500" y="61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30958</xdr:rowOff>
    </xdr:from>
    <xdr:ext cx="534377" cy="259045"/>
    <xdr:sp macro="" textlink="">
      <xdr:nvSpPr>
        <xdr:cNvPr id="74" name="テキスト ボックス 73"/>
        <xdr:cNvSpPr txBox="1"/>
      </xdr:nvSpPr>
      <xdr:spPr>
        <a:xfrm>
          <a:off x="1752111" y="62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89738</xdr:rowOff>
    </xdr:from>
    <xdr:to>
      <xdr:col>1</xdr:col>
      <xdr:colOff>485775</xdr:colOff>
      <xdr:row>36</xdr:row>
      <xdr:rowOff>19888</xdr:rowOff>
    </xdr:to>
    <xdr:sp macro="" textlink="">
      <xdr:nvSpPr>
        <xdr:cNvPr id="75" name="フローチャート : 判断 74"/>
        <xdr:cNvSpPr/>
      </xdr:nvSpPr>
      <xdr:spPr>
        <a:xfrm>
          <a:off x="1079500" y="60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11015</xdr:rowOff>
    </xdr:from>
    <xdr:ext cx="534377" cy="259045"/>
    <xdr:sp macro="" textlink="">
      <xdr:nvSpPr>
        <xdr:cNvPr id="76" name="テキスト ボックス 75"/>
        <xdr:cNvSpPr txBox="1"/>
      </xdr:nvSpPr>
      <xdr:spPr>
        <a:xfrm>
          <a:off x="863111" y="61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120686</xdr:rowOff>
    </xdr:from>
    <xdr:to>
      <xdr:col>6</xdr:col>
      <xdr:colOff>561975</xdr:colOff>
      <xdr:row>35</xdr:row>
      <xdr:rowOff>50836</xdr:rowOff>
    </xdr:to>
    <xdr:sp macro="" textlink="">
      <xdr:nvSpPr>
        <xdr:cNvPr id="82" name="円/楕円 81"/>
        <xdr:cNvSpPr/>
      </xdr:nvSpPr>
      <xdr:spPr>
        <a:xfrm>
          <a:off x="4584700" y="59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143563</xdr:rowOff>
    </xdr:from>
    <xdr:ext cx="599010" cy="259045"/>
    <xdr:sp macro="" textlink="">
      <xdr:nvSpPr>
        <xdr:cNvPr id="83" name="人件費該当値テキスト"/>
        <xdr:cNvSpPr txBox="1"/>
      </xdr:nvSpPr>
      <xdr:spPr>
        <a:xfrm>
          <a:off x="4686300" y="580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102,080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130668</xdr:rowOff>
    </xdr:from>
    <xdr:to>
      <xdr:col>5</xdr:col>
      <xdr:colOff>409575</xdr:colOff>
      <xdr:row>35</xdr:row>
      <xdr:rowOff>60818</xdr:rowOff>
    </xdr:to>
    <xdr:sp macro="" textlink="">
      <xdr:nvSpPr>
        <xdr:cNvPr id="84" name="円/楕円 83"/>
        <xdr:cNvSpPr/>
      </xdr:nvSpPr>
      <xdr:spPr>
        <a:xfrm>
          <a:off x="3746500" y="595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77345</xdr:rowOff>
    </xdr:from>
    <xdr:ext cx="599010" cy="259045"/>
    <xdr:sp macro="" textlink="">
      <xdr:nvSpPr>
        <xdr:cNvPr id="85" name="テキスト ボックス 84"/>
        <xdr:cNvSpPr txBox="1"/>
      </xdr:nvSpPr>
      <xdr:spPr>
        <a:xfrm>
          <a:off x="3497794" y="573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101,163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22094</xdr:rowOff>
    </xdr:from>
    <xdr:to>
      <xdr:col>4</xdr:col>
      <xdr:colOff>206375</xdr:colOff>
      <xdr:row>35</xdr:row>
      <xdr:rowOff>123694</xdr:rowOff>
    </xdr:to>
    <xdr:sp macro="" textlink="">
      <xdr:nvSpPr>
        <xdr:cNvPr id="86" name="円/楕円 85"/>
        <xdr:cNvSpPr/>
      </xdr:nvSpPr>
      <xdr:spPr>
        <a:xfrm>
          <a:off x="2857500" y="60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140221</xdr:rowOff>
    </xdr:from>
    <xdr:ext cx="534377" cy="259045"/>
    <xdr:sp macro="" textlink="">
      <xdr:nvSpPr>
        <xdr:cNvPr id="87" name="テキスト ボックス 86"/>
        <xdr:cNvSpPr txBox="1"/>
      </xdr:nvSpPr>
      <xdr:spPr>
        <a:xfrm>
          <a:off x="2641111" y="579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95,387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98305</xdr:rowOff>
    </xdr:from>
    <xdr:to>
      <xdr:col>3</xdr:col>
      <xdr:colOff>3175</xdr:colOff>
      <xdr:row>36</xdr:row>
      <xdr:rowOff>28455</xdr:rowOff>
    </xdr:to>
    <xdr:sp macro="" textlink="">
      <xdr:nvSpPr>
        <xdr:cNvPr id="88" name="円/楕円 87"/>
        <xdr:cNvSpPr/>
      </xdr:nvSpPr>
      <xdr:spPr>
        <a:xfrm>
          <a:off x="1968500" y="609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44982</xdr:rowOff>
    </xdr:from>
    <xdr:ext cx="534377" cy="259045"/>
    <xdr:sp macro="" textlink="">
      <xdr:nvSpPr>
        <xdr:cNvPr id="89" name="テキスト ボックス 88"/>
        <xdr:cNvSpPr txBox="1"/>
      </xdr:nvSpPr>
      <xdr:spPr>
        <a:xfrm>
          <a:off x="1752111" y="58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88,386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42962</xdr:rowOff>
    </xdr:from>
    <xdr:to>
      <xdr:col>1</xdr:col>
      <xdr:colOff>485775</xdr:colOff>
      <xdr:row>35</xdr:row>
      <xdr:rowOff>144562</xdr:rowOff>
    </xdr:to>
    <xdr:sp macro="" textlink="">
      <xdr:nvSpPr>
        <xdr:cNvPr id="90" name="円/楕円 89"/>
        <xdr:cNvSpPr/>
      </xdr:nvSpPr>
      <xdr:spPr>
        <a:xfrm>
          <a:off x="1079500" y="604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161089</xdr:rowOff>
    </xdr:from>
    <xdr:ext cx="534377" cy="259045"/>
    <xdr:sp macro="" textlink="">
      <xdr:nvSpPr>
        <xdr:cNvPr id="91" name="テキスト ボックス 90"/>
        <xdr:cNvSpPr txBox="1"/>
      </xdr:nvSpPr>
      <xdr:spPr>
        <a:xfrm>
          <a:off x="863111" y="581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93,470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13993</xdr:rowOff>
    </xdr:from>
    <xdr:to>
      <xdr:col>6</xdr:col>
      <xdr:colOff>510540</xdr:colOff>
      <xdr:row>59</xdr:row>
      <xdr:rowOff>112740</xdr:rowOff>
    </xdr:to>
    <xdr:cxnSp macro="">
      <xdr:nvCxnSpPr>
        <xdr:cNvPr id="116" name="直線コネクタ 115"/>
        <xdr:cNvCxnSpPr/>
      </xdr:nvCxnSpPr>
      <xdr:spPr>
        <a:xfrm flipV="1">
          <a:off x="4633595" y="8757943"/>
          <a:ext cx="1270" cy="14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116567</xdr:rowOff>
    </xdr:from>
    <xdr:ext cx="534377" cy="259045"/>
    <xdr:sp macro="" textlink="">
      <xdr:nvSpPr>
        <xdr:cNvPr id="117" name="物件費最小値テキスト"/>
        <xdr:cNvSpPr txBox="1"/>
      </xdr:nvSpPr>
      <xdr:spPr>
        <a:xfrm>
          <a:off x="4686300" y="102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59</xdr:row>
      <xdr:rowOff>112740</xdr:rowOff>
    </xdr:from>
    <xdr:to>
      <xdr:col>6</xdr:col>
      <xdr:colOff>600075</xdr:colOff>
      <xdr:row>59</xdr:row>
      <xdr:rowOff>112740</xdr:rowOff>
    </xdr:to>
    <xdr:cxnSp macro="">
      <xdr:nvCxnSpPr>
        <xdr:cNvPr id="118" name="直線コネクタ 117"/>
        <xdr:cNvCxnSpPr/>
      </xdr:nvCxnSpPr>
      <xdr:spPr>
        <a:xfrm>
          <a:off x="4546600" y="1022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132120</xdr:rowOff>
    </xdr:from>
    <xdr:ext cx="599010" cy="259045"/>
    <xdr:sp macro="" textlink="">
      <xdr:nvSpPr>
        <xdr:cNvPr id="119" name="物件費最大値テキスト"/>
        <xdr:cNvSpPr txBox="1"/>
      </xdr:nvSpPr>
      <xdr:spPr>
        <a:xfrm>
          <a:off x="4686300" y="853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51</xdr:row>
      <xdr:rowOff>13993</xdr:rowOff>
    </xdr:from>
    <xdr:to>
      <xdr:col>6</xdr:col>
      <xdr:colOff>600075</xdr:colOff>
      <xdr:row>51</xdr:row>
      <xdr:rowOff>13993</xdr:rowOff>
    </xdr:to>
    <xdr:cxnSp macro="">
      <xdr:nvCxnSpPr>
        <xdr:cNvPr id="120" name="直線コネクタ 119"/>
        <xdr:cNvCxnSpPr/>
      </xdr:nvCxnSpPr>
      <xdr:spPr>
        <a:xfrm>
          <a:off x="4546600" y="8757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136408</xdr:rowOff>
    </xdr:from>
    <xdr:to>
      <xdr:col>6</xdr:col>
      <xdr:colOff>511175</xdr:colOff>
      <xdr:row>58</xdr:row>
      <xdr:rowOff>26970</xdr:rowOff>
    </xdr:to>
    <xdr:cxnSp macro="">
      <xdr:nvCxnSpPr>
        <xdr:cNvPr id="121" name="直線コネクタ 120"/>
        <xdr:cNvCxnSpPr/>
      </xdr:nvCxnSpPr>
      <xdr:spPr>
        <a:xfrm flipV="1">
          <a:off x="3797300" y="9566158"/>
          <a:ext cx="838200" cy="40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29730</xdr:rowOff>
    </xdr:from>
    <xdr:ext cx="534377" cy="259045"/>
    <xdr:sp macro="" textlink="">
      <xdr:nvSpPr>
        <xdr:cNvPr id="122" name="物件費平均値テキスト"/>
        <xdr:cNvSpPr txBox="1"/>
      </xdr:nvSpPr>
      <xdr:spPr>
        <a:xfrm>
          <a:off x="4686300" y="9802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51303</xdr:rowOff>
    </xdr:from>
    <xdr:to>
      <xdr:col>6</xdr:col>
      <xdr:colOff>561975</xdr:colOff>
      <xdr:row>57</xdr:row>
      <xdr:rowOff>152903</xdr:rowOff>
    </xdr:to>
    <xdr:sp macro="" textlink="">
      <xdr:nvSpPr>
        <xdr:cNvPr id="123" name="フローチャート : 判断 122"/>
        <xdr:cNvSpPr/>
      </xdr:nvSpPr>
      <xdr:spPr>
        <a:xfrm>
          <a:off x="45847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26970</xdr:rowOff>
    </xdr:from>
    <xdr:to>
      <xdr:col>5</xdr:col>
      <xdr:colOff>358775</xdr:colOff>
      <xdr:row>58</xdr:row>
      <xdr:rowOff>143358</xdr:rowOff>
    </xdr:to>
    <xdr:cxnSp macro="">
      <xdr:nvCxnSpPr>
        <xdr:cNvPr id="124" name="直線コネクタ 123"/>
        <xdr:cNvCxnSpPr/>
      </xdr:nvCxnSpPr>
      <xdr:spPr>
        <a:xfrm flipV="1">
          <a:off x="2908300" y="9971070"/>
          <a:ext cx="889000" cy="11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15732</xdr:rowOff>
    </xdr:from>
    <xdr:to>
      <xdr:col>5</xdr:col>
      <xdr:colOff>409575</xdr:colOff>
      <xdr:row>57</xdr:row>
      <xdr:rowOff>117332</xdr:rowOff>
    </xdr:to>
    <xdr:sp macro="" textlink="">
      <xdr:nvSpPr>
        <xdr:cNvPr id="125" name="フローチャート : 判断 124"/>
        <xdr:cNvSpPr/>
      </xdr:nvSpPr>
      <xdr:spPr>
        <a:xfrm>
          <a:off x="3746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133859</xdr:rowOff>
    </xdr:from>
    <xdr:ext cx="534377" cy="259045"/>
    <xdr:sp macro="" textlink="">
      <xdr:nvSpPr>
        <xdr:cNvPr id="126" name="テキスト ボックス 125"/>
        <xdr:cNvSpPr txBox="1"/>
      </xdr:nvSpPr>
      <xdr:spPr>
        <a:xfrm>
          <a:off x="3530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143358</xdr:rowOff>
    </xdr:from>
    <xdr:to>
      <xdr:col>4</xdr:col>
      <xdr:colOff>155575</xdr:colOff>
      <xdr:row>59</xdr:row>
      <xdr:rowOff>14115</xdr:rowOff>
    </xdr:to>
    <xdr:cxnSp macro="">
      <xdr:nvCxnSpPr>
        <xdr:cNvPr id="127" name="直線コネクタ 126"/>
        <xdr:cNvCxnSpPr/>
      </xdr:nvCxnSpPr>
      <xdr:spPr>
        <a:xfrm flipV="1">
          <a:off x="2019300" y="10087458"/>
          <a:ext cx="889000" cy="4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143832</xdr:rowOff>
    </xdr:from>
    <xdr:to>
      <xdr:col>4</xdr:col>
      <xdr:colOff>206375</xdr:colOff>
      <xdr:row>58</xdr:row>
      <xdr:rowOff>73982</xdr:rowOff>
    </xdr:to>
    <xdr:sp macro="" textlink="">
      <xdr:nvSpPr>
        <xdr:cNvPr id="128" name="フローチャート : 判断 127"/>
        <xdr:cNvSpPr/>
      </xdr:nvSpPr>
      <xdr:spPr>
        <a:xfrm>
          <a:off x="2857500" y="991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90509</xdr:rowOff>
    </xdr:from>
    <xdr:ext cx="534377" cy="259045"/>
    <xdr:sp macro="" textlink="">
      <xdr:nvSpPr>
        <xdr:cNvPr id="129" name="テキスト ボックス 128"/>
        <xdr:cNvSpPr txBox="1"/>
      </xdr:nvSpPr>
      <xdr:spPr>
        <a:xfrm>
          <a:off x="2641111" y="96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14115</xdr:rowOff>
    </xdr:from>
    <xdr:to>
      <xdr:col>2</xdr:col>
      <xdr:colOff>638175</xdr:colOff>
      <xdr:row>59</xdr:row>
      <xdr:rowOff>24219</xdr:rowOff>
    </xdr:to>
    <xdr:cxnSp macro="">
      <xdr:nvCxnSpPr>
        <xdr:cNvPr id="130" name="直線コネクタ 129"/>
        <xdr:cNvCxnSpPr/>
      </xdr:nvCxnSpPr>
      <xdr:spPr>
        <a:xfrm flipV="1">
          <a:off x="1130300" y="10129665"/>
          <a:ext cx="8890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4364</xdr:rowOff>
    </xdr:from>
    <xdr:to>
      <xdr:col>3</xdr:col>
      <xdr:colOff>3175</xdr:colOff>
      <xdr:row>58</xdr:row>
      <xdr:rowOff>105964</xdr:rowOff>
    </xdr:to>
    <xdr:sp macro="" textlink="">
      <xdr:nvSpPr>
        <xdr:cNvPr id="131" name="フローチャート : 判断 130"/>
        <xdr:cNvSpPr/>
      </xdr:nvSpPr>
      <xdr:spPr>
        <a:xfrm>
          <a:off x="1968500" y="994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122491</xdr:rowOff>
    </xdr:from>
    <xdr:ext cx="534377" cy="259045"/>
    <xdr:sp macro="" textlink="">
      <xdr:nvSpPr>
        <xdr:cNvPr id="132" name="テキスト ボックス 131"/>
        <xdr:cNvSpPr txBox="1"/>
      </xdr:nvSpPr>
      <xdr:spPr>
        <a:xfrm>
          <a:off x="1752111" y="972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21943</xdr:rowOff>
    </xdr:from>
    <xdr:to>
      <xdr:col>1</xdr:col>
      <xdr:colOff>485775</xdr:colOff>
      <xdr:row>58</xdr:row>
      <xdr:rowOff>123543</xdr:rowOff>
    </xdr:to>
    <xdr:sp macro="" textlink="">
      <xdr:nvSpPr>
        <xdr:cNvPr id="133" name="フローチャート : 判断 132"/>
        <xdr:cNvSpPr/>
      </xdr:nvSpPr>
      <xdr:spPr>
        <a:xfrm>
          <a:off x="1079500" y="996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140070</xdr:rowOff>
    </xdr:from>
    <xdr:ext cx="534377" cy="259045"/>
    <xdr:sp macro="" textlink="">
      <xdr:nvSpPr>
        <xdr:cNvPr id="134" name="テキスト ボックス 133"/>
        <xdr:cNvSpPr txBox="1"/>
      </xdr:nvSpPr>
      <xdr:spPr>
        <a:xfrm>
          <a:off x="863111" y="97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85608</xdr:rowOff>
    </xdr:from>
    <xdr:to>
      <xdr:col>6</xdr:col>
      <xdr:colOff>561975</xdr:colOff>
      <xdr:row>56</xdr:row>
      <xdr:rowOff>15758</xdr:rowOff>
    </xdr:to>
    <xdr:sp macro="" textlink="">
      <xdr:nvSpPr>
        <xdr:cNvPr id="140" name="円/楕円 139"/>
        <xdr:cNvSpPr/>
      </xdr:nvSpPr>
      <xdr:spPr>
        <a:xfrm>
          <a:off x="4584700" y="951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108485</xdr:rowOff>
    </xdr:from>
    <xdr:ext cx="599010" cy="259045"/>
    <xdr:sp macro="" textlink="">
      <xdr:nvSpPr>
        <xdr:cNvPr id="141" name="物件費該当値テキスト"/>
        <xdr:cNvSpPr txBox="1"/>
      </xdr:nvSpPr>
      <xdr:spPr>
        <a:xfrm>
          <a:off x="4686300" y="936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127,932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147620</xdr:rowOff>
    </xdr:from>
    <xdr:to>
      <xdr:col>5</xdr:col>
      <xdr:colOff>409575</xdr:colOff>
      <xdr:row>58</xdr:row>
      <xdr:rowOff>77770</xdr:rowOff>
    </xdr:to>
    <xdr:sp macro="" textlink="">
      <xdr:nvSpPr>
        <xdr:cNvPr id="142" name="円/楕円 141"/>
        <xdr:cNvSpPr/>
      </xdr:nvSpPr>
      <xdr:spPr>
        <a:xfrm>
          <a:off x="3746500" y="992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68897</xdr:rowOff>
    </xdr:from>
    <xdr:ext cx="534377" cy="259045"/>
    <xdr:sp macro="" textlink="">
      <xdr:nvSpPr>
        <xdr:cNvPr id="143" name="テキスト ボックス 142"/>
        <xdr:cNvSpPr txBox="1"/>
      </xdr:nvSpPr>
      <xdr:spPr>
        <a:xfrm>
          <a:off x="3530111" y="1001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74,794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92558</xdr:rowOff>
    </xdr:from>
    <xdr:to>
      <xdr:col>4</xdr:col>
      <xdr:colOff>206375</xdr:colOff>
      <xdr:row>59</xdr:row>
      <xdr:rowOff>22708</xdr:rowOff>
    </xdr:to>
    <xdr:sp macro="" textlink="">
      <xdr:nvSpPr>
        <xdr:cNvPr id="144" name="円/楕円 143"/>
        <xdr:cNvSpPr/>
      </xdr:nvSpPr>
      <xdr:spPr>
        <a:xfrm>
          <a:off x="2857500" y="1003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13835</xdr:rowOff>
    </xdr:from>
    <xdr:ext cx="534377" cy="259045"/>
    <xdr:sp macro="" textlink="">
      <xdr:nvSpPr>
        <xdr:cNvPr id="145" name="テキスト ボックス 144"/>
        <xdr:cNvSpPr txBox="1"/>
      </xdr:nvSpPr>
      <xdr:spPr>
        <a:xfrm>
          <a:off x="2641111" y="1012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59,520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134765</xdr:rowOff>
    </xdr:from>
    <xdr:to>
      <xdr:col>3</xdr:col>
      <xdr:colOff>3175</xdr:colOff>
      <xdr:row>59</xdr:row>
      <xdr:rowOff>64915</xdr:rowOff>
    </xdr:to>
    <xdr:sp macro="" textlink="">
      <xdr:nvSpPr>
        <xdr:cNvPr id="146" name="円/楕円 145"/>
        <xdr:cNvSpPr/>
      </xdr:nvSpPr>
      <xdr:spPr>
        <a:xfrm>
          <a:off x="1968500" y="1007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56042</xdr:rowOff>
    </xdr:from>
    <xdr:ext cx="534377" cy="259045"/>
    <xdr:sp macro="" textlink="">
      <xdr:nvSpPr>
        <xdr:cNvPr id="147" name="テキスト ボックス 146"/>
        <xdr:cNvSpPr txBox="1"/>
      </xdr:nvSpPr>
      <xdr:spPr>
        <a:xfrm>
          <a:off x="1752111" y="1017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53,981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144869</xdr:rowOff>
    </xdr:from>
    <xdr:to>
      <xdr:col>1</xdr:col>
      <xdr:colOff>485775</xdr:colOff>
      <xdr:row>59</xdr:row>
      <xdr:rowOff>75019</xdr:rowOff>
    </xdr:to>
    <xdr:sp macro="" textlink="">
      <xdr:nvSpPr>
        <xdr:cNvPr id="148" name="円/楕円 147"/>
        <xdr:cNvSpPr/>
      </xdr:nvSpPr>
      <xdr:spPr>
        <a:xfrm>
          <a:off x="1079500" y="100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66146</xdr:rowOff>
    </xdr:from>
    <xdr:ext cx="534377" cy="259045"/>
    <xdr:sp macro="" textlink="">
      <xdr:nvSpPr>
        <xdr:cNvPr id="149" name="テキスト ボックス 148"/>
        <xdr:cNvSpPr txBox="1"/>
      </xdr:nvSpPr>
      <xdr:spPr>
        <a:xfrm>
          <a:off x="863111" y="101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52,655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71" name="直線コネクタ 170"/>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127023</xdr:rowOff>
    </xdr:from>
    <xdr:ext cx="378565" cy="259045"/>
    <xdr:sp macro="" textlink="">
      <xdr:nvSpPr>
        <xdr:cNvPr id="172" name="維持補修費最小値テキスト"/>
        <xdr:cNvSpPr txBox="1"/>
      </xdr:nvSpPr>
      <xdr:spPr>
        <a:xfrm>
          <a:off x="4686300" y="1350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3" name="直線コネクタ 172"/>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139778</xdr:rowOff>
    </xdr:from>
    <xdr:ext cx="534377" cy="259045"/>
    <xdr:sp macro="" textlink="">
      <xdr:nvSpPr>
        <xdr:cNvPr id="174" name="維持補修費最大値テキスト"/>
        <xdr:cNvSpPr txBox="1"/>
      </xdr:nvSpPr>
      <xdr:spPr>
        <a:xfrm>
          <a:off x="4686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5" name="直線コネクタ 174"/>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78550</xdr:rowOff>
    </xdr:from>
    <xdr:to>
      <xdr:col>6</xdr:col>
      <xdr:colOff>511175</xdr:colOff>
      <xdr:row>78</xdr:row>
      <xdr:rowOff>84837</xdr:rowOff>
    </xdr:to>
    <xdr:cxnSp macro="">
      <xdr:nvCxnSpPr>
        <xdr:cNvPr id="176" name="直線コネクタ 175"/>
        <xdr:cNvCxnSpPr/>
      </xdr:nvCxnSpPr>
      <xdr:spPr>
        <a:xfrm flipV="1">
          <a:off x="3797300" y="13451650"/>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115434</xdr:rowOff>
    </xdr:from>
    <xdr:ext cx="469744" cy="259045"/>
    <xdr:sp macro="" textlink="">
      <xdr:nvSpPr>
        <xdr:cNvPr id="177" name="維持補修費平均値テキスト"/>
        <xdr:cNvSpPr txBox="1"/>
      </xdr:nvSpPr>
      <xdr:spPr>
        <a:xfrm>
          <a:off x="4686300" y="13145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8" name="フローチャート : 判断 177"/>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55415</xdr:rowOff>
    </xdr:from>
    <xdr:to>
      <xdr:col>5</xdr:col>
      <xdr:colOff>358775</xdr:colOff>
      <xdr:row>78</xdr:row>
      <xdr:rowOff>84837</xdr:rowOff>
    </xdr:to>
    <xdr:cxnSp macro="">
      <xdr:nvCxnSpPr>
        <xdr:cNvPr id="179" name="直線コネクタ 178"/>
        <xdr:cNvCxnSpPr/>
      </xdr:nvCxnSpPr>
      <xdr:spPr>
        <a:xfrm>
          <a:off x="2908300" y="13428515"/>
          <a:ext cx="889000" cy="2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135054</xdr:rowOff>
    </xdr:from>
    <xdr:to>
      <xdr:col>5</xdr:col>
      <xdr:colOff>409575</xdr:colOff>
      <xdr:row>78</xdr:row>
      <xdr:rowOff>65204</xdr:rowOff>
    </xdr:to>
    <xdr:sp macro="" textlink="">
      <xdr:nvSpPr>
        <xdr:cNvPr id="180" name="フローチャート : 判断 179"/>
        <xdr:cNvSpPr/>
      </xdr:nvSpPr>
      <xdr:spPr>
        <a:xfrm>
          <a:off x="3746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81731</xdr:rowOff>
    </xdr:from>
    <xdr:ext cx="469744" cy="259045"/>
    <xdr:sp macro="" textlink="">
      <xdr:nvSpPr>
        <xdr:cNvPr id="181" name="テキスト ボックス 180"/>
        <xdr:cNvSpPr txBox="1"/>
      </xdr:nvSpPr>
      <xdr:spPr>
        <a:xfrm>
          <a:off x="3562427"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49197</xdr:rowOff>
    </xdr:from>
    <xdr:to>
      <xdr:col>4</xdr:col>
      <xdr:colOff>155575</xdr:colOff>
      <xdr:row>78</xdr:row>
      <xdr:rowOff>55415</xdr:rowOff>
    </xdr:to>
    <xdr:cxnSp macro="">
      <xdr:nvCxnSpPr>
        <xdr:cNvPr id="182" name="直線コネクタ 181"/>
        <xdr:cNvCxnSpPr/>
      </xdr:nvCxnSpPr>
      <xdr:spPr>
        <a:xfrm>
          <a:off x="2019300" y="13422297"/>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122572</xdr:rowOff>
    </xdr:from>
    <xdr:to>
      <xdr:col>4</xdr:col>
      <xdr:colOff>206375</xdr:colOff>
      <xdr:row>78</xdr:row>
      <xdr:rowOff>52722</xdr:rowOff>
    </xdr:to>
    <xdr:sp macro="" textlink="">
      <xdr:nvSpPr>
        <xdr:cNvPr id="183" name="フローチャート : 判断 182"/>
        <xdr:cNvSpPr/>
      </xdr:nvSpPr>
      <xdr:spPr>
        <a:xfrm>
          <a:off x="2857500" y="133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69249</xdr:rowOff>
    </xdr:from>
    <xdr:ext cx="469744" cy="259045"/>
    <xdr:sp macro="" textlink="">
      <xdr:nvSpPr>
        <xdr:cNvPr id="184" name="テキスト ボックス 183"/>
        <xdr:cNvSpPr txBox="1"/>
      </xdr:nvSpPr>
      <xdr:spPr>
        <a:xfrm>
          <a:off x="2673427" y="1309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49197</xdr:rowOff>
    </xdr:from>
    <xdr:to>
      <xdr:col>2</xdr:col>
      <xdr:colOff>638175</xdr:colOff>
      <xdr:row>78</xdr:row>
      <xdr:rowOff>88105</xdr:rowOff>
    </xdr:to>
    <xdr:cxnSp macro="">
      <xdr:nvCxnSpPr>
        <xdr:cNvPr id="185" name="直線コネクタ 184"/>
        <xdr:cNvCxnSpPr/>
      </xdr:nvCxnSpPr>
      <xdr:spPr>
        <a:xfrm flipV="1">
          <a:off x="1130300" y="13422297"/>
          <a:ext cx="889000" cy="3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135511</xdr:rowOff>
    </xdr:from>
    <xdr:to>
      <xdr:col>3</xdr:col>
      <xdr:colOff>3175</xdr:colOff>
      <xdr:row>78</xdr:row>
      <xdr:rowOff>65661</xdr:rowOff>
    </xdr:to>
    <xdr:sp macro="" textlink="">
      <xdr:nvSpPr>
        <xdr:cNvPr id="186" name="フローチャート : 判断 185"/>
        <xdr:cNvSpPr/>
      </xdr:nvSpPr>
      <xdr:spPr>
        <a:xfrm>
          <a:off x="1968500" y="1333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82188</xdr:rowOff>
    </xdr:from>
    <xdr:ext cx="469744" cy="259045"/>
    <xdr:sp macro="" textlink="">
      <xdr:nvSpPr>
        <xdr:cNvPr id="187" name="テキスト ボックス 186"/>
        <xdr:cNvSpPr txBox="1"/>
      </xdr:nvSpPr>
      <xdr:spPr>
        <a:xfrm>
          <a:off x="1784427" y="1311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135923</xdr:rowOff>
    </xdr:from>
    <xdr:to>
      <xdr:col>1</xdr:col>
      <xdr:colOff>485775</xdr:colOff>
      <xdr:row>78</xdr:row>
      <xdr:rowOff>66073</xdr:rowOff>
    </xdr:to>
    <xdr:sp macro="" textlink="">
      <xdr:nvSpPr>
        <xdr:cNvPr id="188" name="フローチャート : 判断 187"/>
        <xdr:cNvSpPr/>
      </xdr:nvSpPr>
      <xdr:spPr>
        <a:xfrm>
          <a:off x="1079500" y="1333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82600</xdr:rowOff>
    </xdr:from>
    <xdr:ext cx="469744" cy="259045"/>
    <xdr:sp macro="" textlink="">
      <xdr:nvSpPr>
        <xdr:cNvPr id="189" name="テキスト ボックス 188"/>
        <xdr:cNvSpPr txBox="1"/>
      </xdr:nvSpPr>
      <xdr:spPr>
        <a:xfrm>
          <a:off x="895427" y="1311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27750</xdr:rowOff>
    </xdr:from>
    <xdr:to>
      <xdr:col>6</xdr:col>
      <xdr:colOff>561975</xdr:colOff>
      <xdr:row>78</xdr:row>
      <xdr:rowOff>129350</xdr:rowOff>
    </xdr:to>
    <xdr:sp macro="" textlink="">
      <xdr:nvSpPr>
        <xdr:cNvPr id="195" name="円/楕円 194"/>
        <xdr:cNvSpPr/>
      </xdr:nvSpPr>
      <xdr:spPr>
        <a:xfrm>
          <a:off x="4584700" y="134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114127</xdr:rowOff>
    </xdr:from>
    <xdr:ext cx="469744" cy="259045"/>
    <xdr:sp macro="" textlink="">
      <xdr:nvSpPr>
        <xdr:cNvPr id="196" name="維持補修費該当値テキスト"/>
        <xdr:cNvSpPr txBox="1"/>
      </xdr:nvSpPr>
      <xdr:spPr>
        <a:xfrm>
          <a:off x="4686300" y="133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34037</xdr:rowOff>
    </xdr:from>
    <xdr:to>
      <xdr:col>5</xdr:col>
      <xdr:colOff>409575</xdr:colOff>
      <xdr:row>78</xdr:row>
      <xdr:rowOff>135637</xdr:rowOff>
    </xdr:to>
    <xdr:sp macro="" textlink="">
      <xdr:nvSpPr>
        <xdr:cNvPr id="197" name="円/楕円 196"/>
        <xdr:cNvSpPr/>
      </xdr:nvSpPr>
      <xdr:spPr>
        <a:xfrm>
          <a:off x="3746500" y="134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126764</xdr:rowOff>
    </xdr:from>
    <xdr:ext cx="469744" cy="259045"/>
    <xdr:sp macro="" textlink="">
      <xdr:nvSpPr>
        <xdr:cNvPr id="198" name="テキスト ボックス 197"/>
        <xdr:cNvSpPr txBox="1"/>
      </xdr:nvSpPr>
      <xdr:spPr>
        <a:xfrm>
          <a:off x="3562427" y="1349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4615</xdr:rowOff>
    </xdr:from>
    <xdr:to>
      <xdr:col>4</xdr:col>
      <xdr:colOff>206375</xdr:colOff>
      <xdr:row>78</xdr:row>
      <xdr:rowOff>106215</xdr:rowOff>
    </xdr:to>
    <xdr:sp macro="" textlink="">
      <xdr:nvSpPr>
        <xdr:cNvPr id="199" name="円/楕円 198"/>
        <xdr:cNvSpPr/>
      </xdr:nvSpPr>
      <xdr:spPr>
        <a:xfrm>
          <a:off x="2857500" y="133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97342</xdr:rowOff>
    </xdr:from>
    <xdr:ext cx="469744" cy="259045"/>
    <xdr:sp macro="" textlink="">
      <xdr:nvSpPr>
        <xdr:cNvPr id="200" name="テキスト ボックス 199"/>
        <xdr:cNvSpPr txBox="1"/>
      </xdr:nvSpPr>
      <xdr:spPr>
        <a:xfrm>
          <a:off x="2673427" y="1347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169847</xdr:rowOff>
    </xdr:from>
    <xdr:to>
      <xdr:col>3</xdr:col>
      <xdr:colOff>3175</xdr:colOff>
      <xdr:row>78</xdr:row>
      <xdr:rowOff>99997</xdr:rowOff>
    </xdr:to>
    <xdr:sp macro="" textlink="">
      <xdr:nvSpPr>
        <xdr:cNvPr id="201" name="円/楕円 200"/>
        <xdr:cNvSpPr/>
      </xdr:nvSpPr>
      <xdr:spPr>
        <a:xfrm>
          <a:off x="1968500" y="1337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91124</xdr:rowOff>
    </xdr:from>
    <xdr:ext cx="469744" cy="259045"/>
    <xdr:sp macro="" textlink="">
      <xdr:nvSpPr>
        <xdr:cNvPr id="202" name="テキスト ボックス 201"/>
        <xdr:cNvSpPr txBox="1"/>
      </xdr:nvSpPr>
      <xdr:spPr>
        <a:xfrm>
          <a:off x="1784427" y="1346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37305</xdr:rowOff>
    </xdr:from>
    <xdr:to>
      <xdr:col>1</xdr:col>
      <xdr:colOff>485775</xdr:colOff>
      <xdr:row>78</xdr:row>
      <xdr:rowOff>138905</xdr:rowOff>
    </xdr:to>
    <xdr:sp macro="" textlink="">
      <xdr:nvSpPr>
        <xdr:cNvPr id="203" name="円/楕円 202"/>
        <xdr:cNvSpPr/>
      </xdr:nvSpPr>
      <xdr:spPr>
        <a:xfrm>
          <a:off x="1079500" y="134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130032</xdr:rowOff>
    </xdr:from>
    <xdr:ext cx="469744" cy="259045"/>
    <xdr:sp macro="" textlink="">
      <xdr:nvSpPr>
        <xdr:cNvPr id="204" name="テキスト ボックス 203"/>
        <xdr:cNvSpPr txBox="1"/>
      </xdr:nvSpPr>
      <xdr:spPr>
        <a:xfrm>
          <a:off x="895427" y="1350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29" name="直線コネクタ 228"/>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119809</xdr:rowOff>
    </xdr:from>
    <xdr:ext cx="534377" cy="259045"/>
    <xdr:sp macro="" textlink="">
      <xdr:nvSpPr>
        <xdr:cNvPr id="230" name="扶助費最小値テキスト"/>
        <xdr:cNvSpPr txBox="1"/>
      </xdr:nvSpPr>
      <xdr:spPr>
        <a:xfrm>
          <a:off x="4686300" y="170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31" name="直線コネクタ 230"/>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33208</xdr:rowOff>
    </xdr:from>
    <xdr:ext cx="599010" cy="259045"/>
    <xdr:sp macro="" textlink="">
      <xdr:nvSpPr>
        <xdr:cNvPr id="232" name="扶助費最大値テキスト"/>
        <xdr:cNvSpPr txBox="1"/>
      </xdr:nvSpPr>
      <xdr:spPr>
        <a:xfrm>
          <a:off x="4686300" y="152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3" name="直線コネクタ 232"/>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131680</xdr:rowOff>
    </xdr:from>
    <xdr:to>
      <xdr:col>6</xdr:col>
      <xdr:colOff>511175</xdr:colOff>
      <xdr:row>97</xdr:row>
      <xdr:rowOff>116497</xdr:rowOff>
    </xdr:to>
    <xdr:cxnSp macro="">
      <xdr:nvCxnSpPr>
        <xdr:cNvPr id="234" name="直線コネクタ 233"/>
        <xdr:cNvCxnSpPr/>
      </xdr:nvCxnSpPr>
      <xdr:spPr>
        <a:xfrm flipV="1">
          <a:off x="3797300" y="16590880"/>
          <a:ext cx="838200" cy="15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102283</xdr:rowOff>
    </xdr:from>
    <xdr:ext cx="534377" cy="259045"/>
    <xdr:sp macro="" textlink="">
      <xdr:nvSpPr>
        <xdr:cNvPr id="235" name="扶助費平均値テキスト"/>
        <xdr:cNvSpPr txBox="1"/>
      </xdr:nvSpPr>
      <xdr:spPr>
        <a:xfrm>
          <a:off x="4686300" y="16561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6" name="フローチャート : 判断 235"/>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154597</xdr:rowOff>
    </xdr:from>
    <xdr:to>
      <xdr:col>5</xdr:col>
      <xdr:colOff>358775</xdr:colOff>
      <xdr:row>97</xdr:row>
      <xdr:rowOff>116497</xdr:rowOff>
    </xdr:to>
    <xdr:cxnSp macro="">
      <xdr:nvCxnSpPr>
        <xdr:cNvPr id="237" name="直線コネクタ 236"/>
        <xdr:cNvCxnSpPr/>
      </xdr:nvCxnSpPr>
      <xdr:spPr>
        <a:xfrm>
          <a:off x="2908300" y="16270897"/>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4127</xdr:rowOff>
    </xdr:from>
    <xdr:to>
      <xdr:col>5</xdr:col>
      <xdr:colOff>409575</xdr:colOff>
      <xdr:row>97</xdr:row>
      <xdr:rowOff>105727</xdr:rowOff>
    </xdr:to>
    <xdr:sp macro="" textlink="">
      <xdr:nvSpPr>
        <xdr:cNvPr id="238" name="フローチャート : 判断 237"/>
        <xdr:cNvSpPr/>
      </xdr:nvSpPr>
      <xdr:spPr>
        <a:xfrm>
          <a:off x="3746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122254</xdr:rowOff>
    </xdr:from>
    <xdr:ext cx="534377" cy="259045"/>
    <xdr:sp macro="" textlink="">
      <xdr:nvSpPr>
        <xdr:cNvPr id="239" name="テキスト ボックス 238"/>
        <xdr:cNvSpPr txBox="1"/>
      </xdr:nvSpPr>
      <xdr:spPr>
        <a:xfrm>
          <a:off x="3530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154597</xdr:rowOff>
    </xdr:from>
    <xdr:to>
      <xdr:col>4</xdr:col>
      <xdr:colOff>155575</xdr:colOff>
      <xdr:row>95</xdr:row>
      <xdr:rowOff>112916</xdr:rowOff>
    </xdr:to>
    <xdr:cxnSp macro="">
      <xdr:nvCxnSpPr>
        <xdr:cNvPr id="240" name="直線コネクタ 239"/>
        <xdr:cNvCxnSpPr/>
      </xdr:nvCxnSpPr>
      <xdr:spPr>
        <a:xfrm flipV="1">
          <a:off x="2019300" y="16270897"/>
          <a:ext cx="889000" cy="1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116503</xdr:rowOff>
    </xdr:from>
    <xdr:to>
      <xdr:col>4</xdr:col>
      <xdr:colOff>206375</xdr:colOff>
      <xdr:row>97</xdr:row>
      <xdr:rowOff>46653</xdr:rowOff>
    </xdr:to>
    <xdr:sp macro="" textlink="">
      <xdr:nvSpPr>
        <xdr:cNvPr id="241" name="フローチャート : 判断 240"/>
        <xdr:cNvSpPr/>
      </xdr:nvSpPr>
      <xdr:spPr>
        <a:xfrm>
          <a:off x="2857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37780</xdr:rowOff>
    </xdr:from>
    <xdr:ext cx="534377" cy="259045"/>
    <xdr:sp macro="" textlink="">
      <xdr:nvSpPr>
        <xdr:cNvPr id="242" name="テキスト ボックス 241"/>
        <xdr:cNvSpPr txBox="1"/>
      </xdr:nvSpPr>
      <xdr:spPr>
        <a:xfrm>
          <a:off x="2641111" y="166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112916</xdr:rowOff>
    </xdr:from>
    <xdr:to>
      <xdr:col>2</xdr:col>
      <xdr:colOff>638175</xdr:colOff>
      <xdr:row>96</xdr:row>
      <xdr:rowOff>18617</xdr:rowOff>
    </xdr:to>
    <xdr:cxnSp macro="">
      <xdr:nvCxnSpPr>
        <xdr:cNvPr id="243" name="直線コネクタ 242"/>
        <xdr:cNvCxnSpPr/>
      </xdr:nvCxnSpPr>
      <xdr:spPr>
        <a:xfrm flipV="1">
          <a:off x="1130300" y="16400666"/>
          <a:ext cx="889000" cy="7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53391</xdr:rowOff>
    </xdr:from>
    <xdr:to>
      <xdr:col>3</xdr:col>
      <xdr:colOff>3175</xdr:colOff>
      <xdr:row>97</xdr:row>
      <xdr:rowOff>154991</xdr:rowOff>
    </xdr:to>
    <xdr:sp macro="" textlink="">
      <xdr:nvSpPr>
        <xdr:cNvPr id="244" name="フローチャート : 判断 243"/>
        <xdr:cNvSpPr/>
      </xdr:nvSpPr>
      <xdr:spPr>
        <a:xfrm>
          <a:off x="1968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146118</xdr:rowOff>
    </xdr:from>
    <xdr:ext cx="534377" cy="259045"/>
    <xdr:sp macro="" textlink="">
      <xdr:nvSpPr>
        <xdr:cNvPr id="245" name="テキスト ボックス 244"/>
        <xdr:cNvSpPr txBox="1"/>
      </xdr:nvSpPr>
      <xdr:spPr>
        <a:xfrm>
          <a:off x="1752111"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89072</xdr:rowOff>
    </xdr:from>
    <xdr:to>
      <xdr:col>1</xdr:col>
      <xdr:colOff>485775</xdr:colOff>
      <xdr:row>98</xdr:row>
      <xdr:rowOff>19222</xdr:rowOff>
    </xdr:to>
    <xdr:sp macro="" textlink="">
      <xdr:nvSpPr>
        <xdr:cNvPr id="246" name="フローチャート : 判断 245"/>
        <xdr:cNvSpPr/>
      </xdr:nvSpPr>
      <xdr:spPr>
        <a:xfrm>
          <a:off x="1079500" y="1671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10349</xdr:rowOff>
    </xdr:from>
    <xdr:ext cx="534377" cy="259045"/>
    <xdr:sp macro="" textlink="">
      <xdr:nvSpPr>
        <xdr:cNvPr id="247" name="テキスト ボックス 246"/>
        <xdr:cNvSpPr txBox="1"/>
      </xdr:nvSpPr>
      <xdr:spPr>
        <a:xfrm>
          <a:off x="863111" y="1681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80880</xdr:rowOff>
    </xdr:from>
    <xdr:to>
      <xdr:col>6</xdr:col>
      <xdr:colOff>561975</xdr:colOff>
      <xdr:row>97</xdr:row>
      <xdr:rowOff>11030</xdr:rowOff>
    </xdr:to>
    <xdr:sp macro="" textlink="">
      <xdr:nvSpPr>
        <xdr:cNvPr id="253" name="円/楕円 252"/>
        <xdr:cNvSpPr/>
      </xdr:nvSpPr>
      <xdr:spPr>
        <a:xfrm>
          <a:off x="4584700" y="165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103757</xdr:rowOff>
    </xdr:from>
    <xdr:ext cx="534377" cy="259045"/>
    <xdr:sp macro="" textlink="">
      <xdr:nvSpPr>
        <xdr:cNvPr id="254" name="扶助費該当値テキスト"/>
        <xdr:cNvSpPr txBox="1"/>
      </xdr:nvSpPr>
      <xdr:spPr>
        <a:xfrm>
          <a:off x="4686300" y="1639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62,421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65697</xdr:rowOff>
    </xdr:from>
    <xdr:to>
      <xdr:col>5</xdr:col>
      <xdr:colOff>409575</xdr:colOff>
      <xdr:row>97</xdr:row>
      <xdr:rowOff>167297</xdr:rowOff>
    </xdr:to>
    <xdr:sp macro="" textlink="">
      <xdr:nvSpPr>
        <xdr:cNvPr id="255" name="円/楕円 254"/>
        <xdr:cNvSpPr/>
      </xdr:nvSpPr>
      <xdr:spPr>
        <a:xfrm>
          <a:off x="3746500" y="166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158424</xdr:rowOff>
    </xdr:from>
    <xdr:ext cx="534377" cy="259045"/>
    <xdr:sp macro="" textlink="">
      <xdr:nvSpPr>
        <xdr:cNvPr id="256" name="テキスト ボックス 255"/>
        <xdr:cNvSpPr txBox="1"/>
      </xdr:nvSpPr>
      <xdr:spPr>
        <a:xfrm>
          <a:off x="3530111" y="1678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54,218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103797</xdr:rowOff>
    </xdr:from>
    <xdr:to>
      <xdr:col>4</xdr:col>
      <xdr:colOff>206375</xdr:colOff>
      <xdr:row>95</xdr:row>
      <xdr:rowOff>33947</xdr:rowOff>
    </xdr:to>
    <xdr:sp macro="" textlink="">
      <xdr:nvSpPr>
        <xdr:cNvPr id="257" name="円/楕円 256"/>
        <xdr:cNvSpPr/>
      </xdr:nvSpPr>
      <xdr:spPr>
        <a:xfrm>
          <a:off x="2857500" y="162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50474</xdr:rowOff>
    </xdr:from>
    <xdr:ext cx="534377" cy="259045"/>
    <xdr:sp macro="" textlink="">
      <xdr:nvSpPr>
        <xdr:cNvPr id="258" name="テキスト ボックス 257"/>
        <xdr:cNvSpPr txBox="1"/>
      </xdr:nvSpPr>
      <xdr:spPr>
        <a:xfrm>
          <a:off x="2641111" y="1599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79,218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62116</xdr:rowOff>
    </xdr:from>
    <xdr:to>
      <xdr:col>3</xdr:col>
      <xdr:colOff>3175</xdr:colOff>
      <xdr:row>95</xdr:row>
      <xdr:rowOff>163716</xdr:rowOff>
    </xdr:to>
    <xdr:sp macro="" textlink="">
      <xdr:nvSpPr>
        <xdr:cNvPr id="259" name="円/楕円 258"/>
        <xdr:cNvSpPr/>
      </xdr:nvSpPr>
      <xdr:spPr>
        <a:xfrm>
          <a:off x="1968500" y="163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8793</xdr:rowOff>
    </xdr:from>
    <xdr:ext cx="534377" cy="259045"/>
    <xdr:sp macro="" textlink="">
      <xdr:nvSpPr>
        <xdr:cNvPr id="260" name="テキスト ボックス 259"/>
        <xdr:cNvSpPr txBox="1"/>
      </xdr:nvSpPr>
      <xdr:spPr>
        <a:xfrm>
          <a:off x="1752111" y="161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72,406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139267</xdr:rowOff>
    </xdr:from>
    <xdr:to>
      <xdr:col>1</xdr:col>
      <xdr:colOff>485775</xdr:colOff>
      <xdr:row>96</xdr:row>
      <xdr:rowOff>69417</xdr:rowOff>
    </xdr:to>
    <xdr:sp macro="" textlink="">
      <xdr:nvSpPr>
        <xdr:cNvPr id="261" name="円/楕円 260"/>
        <xdr:cNvSpPr/>
      </xdr:nvSpPr>
      <xdr:spPr>
        <a:xfrm>
          <a:off x="1079500" y="1642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85944</xdr:rowOff>
    </xdr:from>
    <xdr:ext cx="534377" cy="259045"/>
    <xdr:sp macro="" textlink="">
      <xdr:nvSpPr>
        <xdr:cNvPr id="262" name="テキスト ボックス 261"/>
        <xdr:cNvSpPr txBox="1"/>
      </xdr:nvSpPr>
      <xdr:spPr>
        <a:xfrm>
          <a:off x="863111" y="1620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49010</xdr:rowOff>
    </xdr:from>
    <xdr:to>
      <xdr:col>15</xdr:col>
      <xdr:colOff>180340</xdr:colOff>
      <xdr:row>37</xdr:row>
      <xdr:rowOff>149406</xdr:rowOff>
    </xdr:to>
    <xdr:cxnSp macro="">
      <xdr:nvCxnSpPr>
        <xdr:cNvPr id="284" name="直線コネクタ 283"/>
        <xdr:cNvCxnSpPr/>
      </xdr:nvCxnSpPr>
      <xdr:spPr>
        <a:xfrm flipV="1">
          <a:off x="10475595" y="5535410"/>
          <a:ext cx="1270" cy="95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153233</xdr:rowOff>
    </xdr:from>
    <xdr:ext cx="534377" cy="259045"/>
    <xdr:sp macro="" textlink="">
      <xdr:nvSpPr>
        <xdr:cNvPr id="285" name="補助費等最小値テキスト"/>
        <xdr:cNvSpPr txBox="1"/>
      </xdr:nvSpPr>
      <xdr:spPr>
        <a:xfrm>
          <a:off x="10528300" y="64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37</xdr:row>
      <xdr:rowOff>149406</xdr:rowOff>
    </xdr:from>
    <xdr:to>
      <xdr:col>15</xdr:col>
      <xdr:colOff>269875</xdr:colOff>
      <xdr:row>37</xdr:row>
      <xdr:rowOff>149406</xdr:rowOff>
    </xdr:to>
    <xdr:cxnSp macro="">
      <xdr:nvCxnSpPr>
        <xdr:cNvPr id="286" name="直線コネクタ 285"/>
        <xdr:cNvCxnSpPr/>
      </xdr:nvCxnSpPr>
      <xdr:spPr>
        <a:xfrm>
          <a:off x="10388600" y="649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167137</xdr:rowOff>
    </xdr:from>
    <xdr:ext cx="599010" cy="259045"/>
    <xdr:sp macro="" textlink="">
      <xdr:nvSpPr>
        <xdr:cNvPr id="287" name="補助費等最大値テキスト"/>
        <xdr:cNvSpPr txBox="1"/>
      </xdr:nvSpPr>
      <xdr:spPr>
        <a:xfrm>
          <a:off x="10528300" y="53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32</xdr:row>
      <xdr:rowOff>49010</xdr:rowOff>
    </xdr:from>
    <xdr:to>
      <xdr:col>15</xdr:col>
      <xdr:colOff>269875</xdr:colOff>
      <xdr:row>32</xdr:row>
      <xdr:rowOff>49010</xdr:rowOff>
    </xdr:to>
    <xdr:cxnSp macro="">
      <xdr:nvCxnSpPr>
        <xdr:cNvPr id="288" name="直線コネクタ 287"/>
        <xdr:cNvCxnSpPr/>
      </xdr:nvCxnSpPr>
      <xdr:spPr>
        <a:xfrm>
          <a:off x="10388600" y="553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107435</xdr:rowOff>
    </xdr:from>
    <xdr:to>
      <xdr:col>15</xdr:col>
      <xdr:colOff>180975</xdr:colOff>
      <xdr:row>36</xdr:row>
      <xdr:rowOff>17390</xdr:rowOff>
    </xdr:to>
    <xdr:cxnSp macro="">
      <xdr:nvCxnSpPr>
        <xdr:cNvPr id="289" name="直線コネクタ 288"/>
        <xdr:cNvCxnSpPr/>
      </xdr:nvCxnSpPr>
      <xdr:spPr>
        <a:xfrm flipV="1">
          <a:off x="9639300" y="6108185"/>
          <a:ext cx="838200" cy="8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45674</xdr:rowOff>
    </xdr:from>
    <xdr:ext cx="534377" cy="259045"/>
    <xdr:sp macro="" textlink="">
      <xdr:nvSpPr>
        <xdr:cNvPr id="290" name="補助費等平均値テキスト"/>
        <xdr:cNvSpPr txBox="1"/>
      </xdr:nvSpPr>
      <xdr:spPr>
        <a:xfrm>
          <a:off x="10528300" y="621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67247</xdr:rowOff>
    </xdr:from>
    <xdr:to>
      <xdr:col>15</xdr:col>
      <xdr:colOff>231775</xdr:colOff>
      <xdr:row>36</xdr:row>
      <xdr:rowOff>168847</xdr:rowOff>
    </xdr:to>
    <xdr:sp macro="" textlink="">
      <xdr:nvSpPr>
        <xdr:cNvPr id="291" name="フローチャート : 判断 290"/>
        <xdr:cNvSpPr/>
      </xdr:nvSpPr>
      <xdr:spPr>
        <a:xfrm>
          <a:off x="104267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17390</xdr:rowOff>
    </xdr:from>
    <xdr:to>
      <xdr:col>14</xdr:col>
      <xdr:colOff>28575</xdr:colOff>
      <xdr:row>37</xdr:row>
      <xdr:rowOff>3226</xdr:rowOff>
    </xdr:to>
    <xdr:cxnSp macro="">
      <xdr:nvCxnSpPr>
        <xdr:cNvPr id="292" name="直線コネクタ 291"/>
        <xdr:cNvCxnSpPr/>
      </xdr:nvCxnSpPr>
      <xdr:spPr>
        <a:xfrm flipV="1">
          <a:off x="8750300" y="6189590"/>
          <a:ext cx="889000" cy="15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74178</xdr:rowOff>
    </xdr:from>
    <xdr:to>
      <xdr:col>14</xdr:col>
      <xdr:colOff>79375</xdr:colOff>
      <xdr:row>37</xdr:row>
      <xdr:rowOff>4328</xdr:rowOff>
    </xdr:to>
    <xdr:sp macro="" textlink="">
      <xdr:nvSpPr>
        <xdr:cNvPr id="293" name="フローチャート : 判断 292"/>
        <xdr:cNvSpPr/>
      </xdr:nvSpPr>
      <xdr:spPr>
        <a:xfrm>
          <a:off x="9588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166905</xdr:rowOff>
    </xdr:from>
    <xdr:ext cx="534377" cy="259045"/>
    <xdr:sp macro="" textlink="">
      <xdr:nvSpPr>
        <xdr:cNvPr id="294" name="テキスト ボックス 293"/>
        <xdr:cNvSpPr txBox="1"/>
      </xdr:nvSpPr>
      <xdr:spPr>
        <a:xfrm>
          <a:off x="9372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3226</xdr:rowOff>
    </xdr:from>
    <xdr:to>
      <xdr:col>12</xdr:col>
      <xdr:colOff>511175</xdr:colOff>
      <xdr:row>37</xdr:row>
      <xdr:rowOff>44383</xdr:rowOff>
    </xdr:to>
    <xdr:cxnSp macro="">
      <xdr:nvCxnSpPr>
        <xdr:cNvPr id="295" name="直線コネクタ 294"/>
        <xdr:cNvCxnSpPr/>
      </xdr:nvCxnSpPr>
      <xdr:spPr>
        <a:xfrm flipV="1">
          <a:off x="7861300" y="6346876"/>
          <a:ext cx="889000" cy="4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106731</xdr:rowOff>
    </xdr:from>
    <xdr:to>
      <xdr:col>12</xdr:col>
      <xdr:colOff>561975</xdr:colOff>
      <xdr:row>37</xdr:row>
      <xdr:rowOff>36881</xdr:rowOff>
    </xdr:to>
    <xdr:sp macro="" textlink="">
      <xdr:nvSpPr>
        <xdr:cNvPr id="296" name="フローチャート : 判断 295"/>
        <xdr:cNvSpPr/>
      </xdr:nvSpPr>
      <xdr:spPr>
        <a:xfrm>
          <a:off x="8699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53408</xdr:rowOff>
    </xdr:from>
    <xdr:ext cx="534377" cy="259045"/>
    <xdr:sp macro="" textlink="">
      <xdr:nvSpPr>
        <xdr:cNvPr id="297" name="テキスト ボックス 296"/>
        <xdr:cNvSpPr txBox="1"/>
      </xdr:nvSpPr>
      <xdr:spPr>
        <a:xfrm>
          <a:off x="8483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42691</xdr:rowOff>
    </xdr:from>
    <xdr:to>
      <xdr:col>11</xdr:col>
      <xdr:colOff>307975</xdr:colOff>
      <xdr:row>37</xdr:row>
      <xdr:rowOff>44383</xdr:rowOff>
    </xdr:to>
    <xdr:cxnSp macro="">
      <xdr:nvCxnSpPr>
        <xdr:cNvPr id="298" name="直線コネクタ 297"/>
        <xdr:cNvCxnSpPr/>
      </xdr:nvCxnSpPr>
      <xdr:spPr>
        <a:xfrm>
          <a:off x="6972300" y="6386341"/>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115372</xdr:rowOff>
    </xdr:from>
    <xdr:to>
      <xdr:col>11</xdr:col>
      <xdr:colOff>358775</xdr:colOff>
      <xdr:row>37</xdr:row>
      <xdr:rowOff>45522</xdr:rowOff>
    </xdr:to>
    <xdr:sp macro="" textlink="">
      <xdr:nvSpPr>
        <xdr:cNvPr id="299" name="フローチャート : 判断 298"/>
        <xdr:cNvSpPr/>
      </xdr:nvSpPr>
      <xdr:spPr>
        <a:xfrm>
          <a:off x="7810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62049</xdr:rowOff>
    </xdr:from>
    <xdr:ext cx="534377" cy="259045"/>
    <xdr:sp macro="" textlink="">
      <xdr:nvSpPr>
        <xdr:cNvPr id="300" name="テキスト ボックス 299"/>
        <xdr:cNvSpPr txBox="1"/>
      </xdr:nvSpPr>
      <xdr:spPr>
        <a:xfrm>
          <a:off x="7594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138488</xdr:rowOff>
    </xdr:from>
    <xdr:to>
      <xdr:col>10</xdr:col>
      <xdr:colOff>155575</xdr:colOff>
      <xdr:row>37</xdr:row>
      <xdr:rowOff>68638</xdr:rowOff>
    </xdr:to>
    <xdr:sp macro="" textlink="">
      <xdr:nvSpPr>
        <xdr:cNvPr id="301" name="フローチャート : 判断 300"/>
        <xdr:cNvSpPr/>
      </xdr:nvSpPr>
      <xdr:spPr>
        <a:xfrm>
          <a:off x="6921500" y="631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85165</xdr:rowOff>
    </xdr:from>
    <xdr:ext cx="534377" cy="259045"/>
    <xdr:sp macro="" textlink="">
      <xdr:nvSpPr>
        <xdr:cNvPr id="302" name="テキスト ボックス 301"/>
        <xdr:cNvSpPr txBox="1"/>
      </xdr:nvSpPr>
      <xdr:spPr>
        <a:xfrm>
          <a:off x="6705111" y="608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56635</xdr:rowOff>
    </xdr:from>
    <xdr:to>
      <xdr:col>15</xdr:col>
      <xdr:colOff>231775</xdr:colOff>
      <xdr:row>35</xdr:row>
      <xdr:rowOff>158235</xdr:rowOff>
    </xdr:to>
    <xdr:sp macro="" textlink="">
      <xdr:nvSpPr>
        <xdr:cNvPr id="308" name="円/楕円 307"/>
        <xdr:cNvSpPr/>
      </xdr:nvSpPr>
      <xdr:spPr>
        <a:xfrm>
          <a:off x="10426700" y="605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79512</xdr:rowOff>
    </xdr:from>
    <xdr:ext cx="599010" cy="259045"/>
    <xdr:sp macro="" textlink="">
      <xdr:nvSpPr>
        <xdr:cNvPr id="309" name="補助費等該当値テキスト"/>
        <xdr:cNvSpPr txBox="1"/>
      </xdr:nvSpPr>
      <xdr:spPr>
        <a:xfrm>
          <a:off x="10528300" y="590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119,557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138040</xdr:rowOff>
    </xdr:from>
    <xdr:to>
      <xdr:col>14</xdr:col>
      <xdr:colOff>79375</xdr:colOff>
      <xdr:row>36</xdr:row>
      <xdr:rowOff>68190</xdr:rowOff>
    </xdr:to>
    <xdr:sp macro="" textlink="">
      <xdr:nvSpPr>
        <xdr:cNvPr id="310" name="円/楕円 309"/>
        <xdr:cNvSpPr/>
      </xdr:nvSpPr>
      <xdr:spPr>
        <a:xfrm>
          <a:off x="9588500" y="61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84717</xdr:rowOff>
    </xdr:from>
    <xdr:ext cx="599010" cy="259045"/>
    <xdr:sp macro="" textlink="">
      <xdr:nvSpPr>
        <xdr:cNvPr id="311" name="テキスト ボックス 310"/>
        <xdr:cNvSpPr txBox="1"/>
      </xdr:nvSpPr>
      <xdr:spPr>
        <a:xfrm>
          <a:off x="9339794" y="591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101,752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123876</xdr:rowOff>
    </xdr:from>
    <xdr:to>
      <xdr:col>12</xdr:col>
      <xdr:colOff>561975</xdr:colOff>
      <xdr:row>37</xdr:row>
      <xdr:rowOff>54026</xdr:rowOff>
    </xdr:to>
    <xdr:sp macro="" textlink="">
      <xdr:nvSpPr>
        <xdr:cNvPr id="312" name="円/楕円 311"/>
        <xdr:cNvSpPr/>
      </xdr:nvSpPr>
      <xdr:spPr>
        <a:xfrm>
          <a:off x="8699500" y="629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45153</xdr:rowOff>
    </xdr:from>
    <xdr:ext cx="534377" cy="259045"/>
    <xdr:sp macro="" textlink="">
      <xdr:nvSpPr>
        <xdr:cNvPr id="313" name="テキスト ボックス 312"/>
        <xdr:cNvSpPr txBox="1"/>
      </xdr:nvSpPr>
      <xdr:spPr>
        <a:xfrm>
          <a:off x="8483111" y="63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67,350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165033</xdr:rowOff>
    </xdr:from>
    <xdr:to>
      <xdr:col>11</xdr:col>
      <xdr:colOff>358775</xdr:colOff>
      <xdr:row>37</xdr:row>
      <xdr:rowOff>95183</xdr:rowOff>
    </xdr:to>
    <xdr:sp macro="" textlink="">
      <xdr:nvSpPr>
        <xdr:cNvPr id="314" name="円/楕円 313"/>
        <xdr:cNvSpPr/>
      </xdr:nvSpPr>
      <xdr:spPr>
        <a:xfrm>
          <a:off x="7810500" y="633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86310</xdr:rowOff>
    </xdr:from>
    <xdr:ext cx="534377" cy="259045"/>
    <xdr:sp macro="" textlink="">
      <xdr:nvSpPr>
        <xdr:cNvPr id="315" name="テキスト ボックス 314"/>
        <xdr:cNvSpPr txBox="1"/>
      </xdr:nvSpPr>
      <xdr:spPr>
        <a:xfrm>
          <a:off x="7594111" y="642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58,348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163341</xdr:rowOff>
    </xdr:from>
    <xdr:to>
      <xdr:col>10</xdr:col>
      <xdr:colOff>155575</xdr:colOff>
      <xdr:row>37</xdr:row>
      <xdr:rowOff>93491</xdr:rowOff>
    </xdr:to>
    <xdr:sp macro="" textlink="">
      <xdr:nvSpPr>
        <xdr:cNvPr id="316" name="円/楕円 315"/>
        <xdr:cNvSpPr/>
      </xdr:nvSpPr>
      <xdr:spPr>
        <a:xfrm>
          <a:off x="6921500" y="63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84618</xdr:rowOff>
    </xdr:from>
    <xdr:ext cx="534377" cy="259045"/>
    <xdr:sp macro="" textlink="">
      <xdr:nvSpPr>
        <xdr:cNvPr id="317" name="テキスト ボックス 316"/>
        <xdr:cNvSpPr txBox="1"/>
      </xdr:nvSpPr>
      <xdr:spPr>
        <a:xfrm>
          <a:off x="6705111" y="64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41" name="直線コネクタ 340"/>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38952</xdr:rowOff>
    </xdr:from>
    <xdr:ext cx="534377" cy="259045"/>
    <xdr:sp macro="" textlink="">
      <xdr:nvSpPr>
        <xdr:cNvPr id="342" name="普通建設事業費最小値テキスト"/>
        <xdr:cNvSpPr txBox="1"/>
      </xdr:nvSpPr>
      <xdr:spPr>
        <a:xfrm>
          <a:off x="10528300" y="101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3" name="直線コネクタ 342"/>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43930</xdr:rowOff>
    </xdr:from>
    <xdr:ext cx="690189" cy="259045"/>
    <xdr:sp macro="" textlink="">
      <xdr:nvSpPr>
        <xdr:cNvPr id="344" name="普通建設事業費最大値テキスト"/>
        <xdr:cNvSpPr txBox="1"/>
      </xdr:nvSpPr>
      <xdr:spPr>
        <a:xfrm>
          <a:off x="10528300" y="844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5" name="直線コネクタ 344"/>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139705</xdr:rowOff>
    </xdr:from>
    <xdr:to>
      <xdr:col>15</xdr:col>
      <xdr:colOff>180975</xdr:colOff>
      <xdr:row>58</xdr:row>
      <xdr:rowOff>152277</xdr:rowOff>
    </xdr:to>
    <xdr:cxnSp macro="">
      <xdr:nvCxnSpPr>
        <xdr:cNvPr id="346" name="直線コネクタ 345"/>
        <xdr:cNvCxnSpPr/>
      </xdr:nvCxnSpPr>
      <xdr:spPr>
        <a:xfrm>
          <a:off x="9639300" y="10083805"/>
          <a:ext cx="8382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83403</xdr:rowOff>
    </xdr:from>
    <xdr:ext cx="534377" cy="259045"/>
    <xdr:sp macro="" textlink="">
      <xdr:nvSpPr>
        <xdr:cNvPr id="347" name="普通建設事業費平均値テキスト"/>
        <xdr:cNvSpPr txBox="1"/>
      </xdr:nvSpPr>
      <xdr:spPr>
        <a:xfrm>
          <a:off x="10528300" y="10027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8" name="フローチャート : 判断 347"/>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139705</xdr:rowOff>
    </xdr:from>
    <xdr:to>
      <xdr:col>14</xdr:col>
      <xdr:colOff>28575</xdr:colOff>
      <xdr:row>58</xdr:row>
      <xdr:rowOff>150702</xdr:rowOff>
    </xdr:to>
    <xdr:cxnSp macro="">
      <xdr:nvCxnSpPr>
        <xdr:cNvPr id="349" name="直線コネクタ 348"/>
        <xdr:cNvCxnSpPr/>
      </xdr:nvCxnSpPr>
      <xdr:spPr>
        <a:xfrm flipV="1">
          <a:off x="8750300" y="10083805"/>
          <a:ext cx="889000" cy="1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84258</xdr:rowOff>
    </xdr:from>
    <xdr:to>
      <xdr:col>14</xdr:col>
      <xdr:colOff>79375</xdr:colOff>
      <xdr:row>59</xdr:row>
      <xdr:rowOff>14408</xdr:rowOff>
    </xdr:to>
    <xdr:sp macro="" textlink="">
      <xdr:nvSpPr>
        <xdr:cNvPr id="350" name="フローチャート : 判断 349"/>
        <xdr:cNvSpPr/>
      </xdr:nvSpPr>
      <xdr:spPr>
        <a:xfrm>
          <a:off x="9588500" y="1002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30935</xdr:rowOff>
    </xdr:from>
    <xdr:ext cx="599010" cy="259045"/>
    <xdr:sp macro="" textlink="">
      <xdr:nvSpPr>
        <xdr:cNvPr id="351" name="テキスト ボックス 350"/>
        <xdr:cNvSpPr txBox="1"/>
      </xdr:nvSpPr>
      <xdr:spPr>
        <a:xfrm>
          <a:off x="9339794" y="980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107993</xdr:rowOff>
    </xdr:from>
    <xdr:to>
      <xdr:col>12</xdr:col>
      <xdr:colOff>511175</xdr:colOff>
      <xdr:row>58</xdr:row>
      <xdr:rowOff>150702</xdr:rowOff>
    </xdr:to>
    <xdr:cxnSp macro="">
      <xdr:nvCxnSpPr>
        <xdr:cNvPr id="352" name="直線コネクタ 351"/>
        <xdr:cNvCxnSpPr/>
      </xdr:nvCxnSpPr>
      <xdr:spPr>
        <a:xfrm>
          <a:off x="7861300" y="10052093"/>
          <a:ext cx="889000" cy="4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95121</xdr:rowOff>
    </xdr:from>
    <xdr:to>
      <xdr:col>12</xdr:col>
      <xdr:colOff>561975</xdr:colOff>
      <xdr:row>59</xdr:row>
      <xdr:rowOff>25271</xdr:rowOff>
    </xdr:to>
    <xdr:sp macro="" textlink="">
      <xdr:nvSpPr>
        <xdr:cNvPr id="353" name="フローチャート : 判断 352"/>
        <xdr:cNvSpPr/>
      </xdr:nvSpPr>
      <xdr:spPr>
        <a:xfrm>
          <a:off x="8699500" y="1003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41798</xdr:rowOff>
    </xdr:from>
    <xdr:ext cx="534377" cy="259045"/>
    <xdr:sp macro="" textlink="">
      <xdr:nvSpPr>
        <xdr:cNvPr id="354" name="テキスト ボックス 353"/>
        <xdr:cNvSpPr txBox="1"/>
      </xdr:nvSpPr>
      <xdr:spPr>
        <a:xfrm>
          <a:off x="8483111" y="981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107993</xdr:rowOff>
    </xdr:from>
    <xdr:to>
      <xdr:col>11</xdr:col>
      <xdr:colOff>307975</xdr:colOff>
      <xdr:row>58</xdr:row>
      <xdr:rowOff>134851</xdr:rowOff>
    </xdr:to>
    <xdr:cxnSp macro="">
      <xdr:nvCxnSpPr>
        <xdr:cNvPr id="355" name="直線コネクタ 354"/>
        <xdr:cNvCxnSpPr/>
      </xdr:nvCxnSpPr>
      <xdr:spPr>
        <a:xfrm flipV="1">
          <a:off x="6972300" y="10052093"/>
          <a:ext cx="889000" cy="2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102046</xdr:rowOff>
    </xdr:from>
    <xdr:to>
      <xdr:col>11</xdr:col>
      <xdr:colOff>358775</xdr:colOff>
      <xdr:row>59</xdr:row>
      <xdr:rowOff>32196</xdr:rowOff>
    </xdr:to>
    <xdr:sp macro="" textlink="">
      <xdr:nvSpPr>
        <xdr:cNvPr id="356" name="フローチャート : 判断 355"/>
        <xdr:cNvSpPr/>
      </xdr:nvSpPr>
      <xdr:spPr>
        <a:xfrm>
          <a:off x="7810500" y="1004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23323</xdr:rowOff>
    </xdr:from>
    <xdr:ext cx="534377" cy="259045"/>
    <xdr:sp macro="" textlink="">
      <xdr:nvSpPr>
        <xdr:cNvPr id="357" name="テキスト ボックス 356"/>
        <xdr:cNvSpPr txBox="1"/>
      </xdr:nvSpPr>
      <xdr:spPr>
        <a:xfrm>
          <a:off x="7594111" y="1013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114430</xdr:rowOff>
    </xdr:from>
    <xdr:to>
      <xdr:col>10</xdr:col>
      <xdr:colOff>155575</xdr:colOff>
      <xdr:row>59</xdr:row>
      <xdr:rowOff>44580</xdr:rowOff>
    </xdr:to>
    <xdr:sp macro="" textlink="">
      <xdr:nvSpPr>
        <xdr:cNvPr id="358" name="フローチャート : 判断 357"/>
        <xdr:cNvSpPr/>
      </xdr:nvSpPr>
      <xdr:spPr>
        <a:xfrm>
          <a:off x="6921500" y="1005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35707</xdr:rowOff>
    </xdr:from>
    <xdr:ext cx="534377" cy="259045"/>
    <xdr:sp macro="" textlink="">
      <xdr:nvSpPr>
        <xdr:cNvPr id="359" name="テキスト ボックス 358"/>
        <xdr:cNvSpPr txBox="1"/>
      </xdr:nvSpPr>
      <xdr:spPr>
        <a:xfrm>
          <a:off x="6705111" y="1015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101477</xdr:rowOff>
    </xdr:from>
    <xdr:to>
      <xdr:col>15</xdr:col>
      <xdr:colOff>231775</xdr:colOff>
      <xdr:row>59</xdr:row>
      <xdr:rowOff>31627</xdr:rowOff>
    </xdr:to>
    <xdr:sp macro="" textlink="">
      <xdr:nvSpPr>
        <xdr:cNvPr id="365" name="円/楕円 364"/>
        <xdr:cNvSpPr/>
      </xdr:nvSpPr>
      <xdr:spPr>
        <a:xfrm>
          <a:off x="10426700" y="1004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60854</xdr:rowOff>
    </xdr:from>
    <xdr:ext cx="534377" cy="259045"/>
    <xdr:sp macro="" textlink="">
      <xdr:nvSpPr>
        <xdr:cNvPr id="366" name="普通建設事業費該当値テキスト"/>
        <xdr:cNvSpPr txBox="1"/>
      </xdr:nvSpPr>
      <xdr:spPr>
        <a:xfrm>
          <a:off x="10528300" y="983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83,495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88905</xdr:rowOff>
    </xdr:from>
    <xdr:to>
      <xdr:col>14</xdr:col>
      <xdr:colOff>79375</xdr:colOff>
      <xdr:row>59</xdr:row>
      <xdr:rowOff>19055</xdr:rowOff>
    </xdr:to>
    <xdr:sp macro="" textlink="">
      <xdr:nvSpPr>
        <xdr:cNvPr id="367" name="円/楕円 366"/>
        <xdr:cNvSpPr/>
      </xdr:nvSpPr>
      <xdr:spPr>
        <a:xfrm>
          <a:off x="9588500" y="1003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10182</xdr:rowOff>
    </xdr:from>
    <xdr:ext cx="534377" cy="259045"/>
    <xdr:sp macro="" textlink="">
      <xdr:nvSpPr>
        <xdr:cNvPr id="368" name="テキスト ボックス 367"/>
        <xdr:cNvSpPr txBox="1"/>
      </xdr:nvSpPr>
      <xdr:spPr>
        <a:xfrm>
          <a:off x="9372111" y="1012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99,993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99902</xdr:rowOff>
    </xdr:from>
    <xdr:to>
      <xdr:col>12</xdr:col>
      <xdr:colOff>561975</xdr:colOff>
      <xdr:row>59</xdr:row>
      <xdr:rowOff>30052</xdr:rowOff>
    </xdr:to>
    <xdr:sp macro="" textlink="">
      <xdr:nvSpPr>
        <xdr:cNvPr id="369" name="円/楕円 368"/>
        <xdr:cNvSpPr/>
      </xdr:nvSpPr>
      <xdr:spPr>
        <a:xfrm>
          <a:off x="8699500" y="1004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21179</xdr:rowOff>
    </xdr:from>
    <xdr:ext cx="534377" cy="259045"/>
    <xdr:sp macro="" textlink="">
      <xdr:nvSpPr>
        <xdr:cNvPr id="370" name="テキスト ボックス 369"/>
        <xdr:cNvSpPr txBox="1"/>
      </xdr:nvSpPr>
      <xdr:spPr>
        <a:xfrm>
          <a:off x="8483111" y="1013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85,562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57193</xdr:rowOff>
    </xdr:from>
    <xdr:to>
      <xdr:col>11</xdr:col>
      <xdr:colOff>358775</xdr:colOff>
      <xdr:row>58</xdr:row>
      <xdr:rowOff>158793</xdr:rowOff>
    </xdr:to>
    <xdr:sp macro="" textlink="">
      <xdr:nvSpPr>
        <xdr:cNvPr id="371" name="円/楕円 370"/>
        <xdr:cNvSpPr/>
      </xdr:nvSpPr>
      <xdr:spPr>
        <a:xfrm>
          <a:off x="7810500" y="1000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3870</xdr:rowOff>
    </xdr:from>
    <xdr:ext cx="599010" cy="259045"/>
    <xdr:sp macro="" textlink="">
      <xdr:nvSpPr>
        <xdr:cNvPr id="372" name="テキスト ボックス 371"/>
        <xdr:cNvSpPr txBox="1"/>
      </xdr:nvSpPr>
      <xdr:spPr>
        <a:xfrm>
          <a:off x="7561794" y="977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141,610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84051</xdr:rowOff>
    </xdr:from>
    <xdr:to>
      <xdr:col>10</xdr:col>
      <xdr:colOff>155575</xdr:colOff>
      <xdr:row>59</xdr:row>
      <xdr:rowOff>14201</xdr:rowOff>
    </xdr:to>
    <xdr:sp macro="" textlink="">
      <xdr:nvSpPr>
        <xdr:cNvPr id="373" name="円/楕円 372"/>
        <xdr:cNvSpPr/>
      </xdr:nvSpPr>
      <xdr:spPr>
        <a:xfrm>
          <a:off x="6921500" y="1002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30728</xdr:rowOff>
    </xdr:from>
    <xdr:ext cx="599010" cy="259045"/>
    <xdr:sp macro="" textlink="">
      <xdr:nvSpPr>
        <xdr:cNvPr id="374" name="テキスト ボックス 373"/>
        <xdr:cNvSpPr txBox="1"/>
      </xdr:nvSpPr>
      <xdr:spPr>
        <a:xfrm>
          <a:off x="6672794" y="980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2" name="テキスト ボックス 391"/>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8" name="直線コネクタ 397"/>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79747</xdr:rowOff>
    </xdr:from>
    <xdr:ext cx="249299" cy="259045"/>
    <xdr:sp macro="" textlink="">
      <xdr:nvSpPr>
        <xdr:cNvPr id="399" name="普通建設事業費 （ うち新規整備　）最小値テキスト"/>
        <xdr:cNvSpPr txBox="1"/>
      </xdr:nvSpPr>
      <xdr:spPr>
        <a:xfrm>
          <a:off x="10528300" y="1362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101868</xdr:rowOff>
    </xdr:from>
    <xdr:ext cx="690189" cy="259045"/>
    <xdr:sp macro="" textlink="">
      <xdr:nvSpPr>
        <xdr:cNvPr id="401" name="普通建設事業費 （ うち新規整備　）最大値テキスト"/>
        <xdr:cNvSpPr txBox="1"/>
      </xdr:nvSpPr>
      <xdr:spPr>
        <a:xfrm>
          <a:off x="10528300" y="11931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402" name="直線コネクタ 401"/>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23239</xdr:rowOff>
    </xdr:from>
    <xdr:to>
      <xdr:col>15</xdr:col>
      <xdr:colOff>180975</xdr:colOff>
      <xdr:row>79</xdr:row>
      <xdr:rowOff>30888</xdr:rowOff>
    </xdr:to>
    <xdr:cxnSp macro="">
      <xdr:nvCxnSpPr>
        <xdr:cNvPr id="403" name="直線コネクタ 402"/>
        <xdr:cNvCxnSpPr/>
      </xdr:nvCxnSpPr>
      <xdr:spPr>
        <a:xfrm>
          <a:off x="9639300" y="13567789"/>
          <a:ext cx="8382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168648</xdr:rowOff>
    </xdr:from>
    <xdr:ext cx="534377" cy="259045"/>
    <xdr:sp macro="" textlink="">
      <xdr:nvSpPr>
        <xdr:cNvPr id="404" name="普通建設事業費 （ うち新規整備　）平均値テキスト"/>
        <xdr:cNvSpPr txBox="1"/>
      </xdr:nvSpPr>
      <xdr:spPr>
        <a:xfrm>
          <a:off x="10528300" y="133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5" name="フローチャート : 判断 404"/>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169844</xdr:rowOff>
    </xdr:from>
    <xdr:to>
      <xdr:col>14</xdr:col>
      <xdr:colOff>28575</xdr:colOff>
      <xdr:row>79</xdr:row>
      <xdr:rowOff>23239</xdr:rowOff>
    </xdr:to>
    <xdr:cxnSp macro="">
      <xdr:nvCxnSpPr>
        <xdr:cNvPr id="406" name="直線コネクタ 405"/>
        <xdr:cNvCxnSpPr/>
      </xdr:nvCxnSpPr>
      <xdr:spPr>
        <a:xfrm>
          <a:off x="8750300" y="13542944"/>
          <a:ext cx="889000" cy="2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118768</xdr:rowOff>
    </xdr:from>
    <xdr:to>
      <xdr:col>14</xdr:col>
      <xdr:colOff>79375</xdr:colOff>
      <xdr:row>79</xdr:row>
      <xdr:rowOff>48918</xdr:rowOff>
    </xdr:to>
    <xdr:sp macro="" textlink="">
      <xdr:nvSpPr>
        <xdr:cNvPr id="407" name="フローチャート : 判断 406"/>
        <xdr:cNvSpPr/>
      </xdr:nvSpPr>
      <xdr:spPr>
        <a:xfrm>
          <a:off x="9588500" y="1349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65445</xdr:rowOff>
    </xdr:from>
    <xdr:ext cx="534377" cy="259045"/>
    <xdr:sp macro="" textlink="">
      <xdr:nvSpPr>
        <xdr:cNvPr id="408" name="テキスト ボックス 407"/>
        <xdr:cNvSpPr txBox="1"/>
      </xdr:nvSpPr>
      <xdr:spPr>
        <a:xfrm>
          <a:off x="9372111" y="1326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135962</xdr:rowOff>
    </xdr:from>
    <xdr:to>
      <xdr:col>12</xdr:col>
      <xdr:colOff>561975</xdr:colOff>
      <xdr:row>79</xdr:row>
      <xdr:rowOff>66112</xdr:rowOff>
    </xdr:to>
    <xdr:sp macro="" textlink="">
      <xdr:nvSpPr>
        <xdr:cNvPr id="409" name="フローチャート : 判断 408"/>
        <xdr:cNvSpPr/>
      </xdr:nvSpPr>
      <xdr:spPr>
        <a:xfrm>
          <a:off x="8699500" y="1350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57239</xdr:rowOff>
    </xdr:from>
    <xdr:ext cx="534377" cy="259045"/>
    <xdr:sp macro="" textlink="">
      <xdr:nvSpPr>
        <xdr:cNvPr id="410" name="テキスト ボックス 409"/>
        <xdr:cNvSpPr txBox="1"/>
      </xdr:nvSpPr>
      <xdr:spPr>
        <a:xfrm>
          <a:off x="8483111" y="1360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151538</xdr:rowOff>
    </xdr:from>
    <xdr:to>
      <xdr:col>15</xdr:col>
      <xdr:colOff>231775</xdr:colOff>
      <xdr:row>79</xdr:row>
      <xdr:rowOff>81688</xdr:rowOff>
    </xdr:to>
    <xdr:sp macro="" textlink="">
      <xdr:nvSpPr>
        <xdr:cNvPr id="416" name="円/楕円 415"/>
        <xdr:cNvSpPr/>
      </xdr:nvSpPr>
      <xdr:spPr>
        <a:xfrm>
          <a:off x="10426700" y="135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124197</xdr:rowOff>
    </xdr:from>
    <xdr:ext cx="534377" cy="259045"/>
    <xdr:sp macro="" textlink="">
      <xdr:nvSpPr>
        <xdr:cNvPr id="417" name="普通建設事業費 （ うち新規整備　）該当値テキスト"/>
        <xdr:cNvSpPr txBox="1"/>
      </xdr:nvSpPr>
      <xdr:spPr>
        <a:xfrm>
          <a:off x="10528300" y="1349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17,798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143889</xdr:rowOff>
    </xdr:from>
    <xdr:to>
      <xdr:col>14</xdr:col>
      <xdr:colOff>79375</xdr:colOff>
      <xdr:row>79</xdr:row>
      <xdr:rowOff>74039</xdr:rowOff>
    </xdr:to>
    <xdr:sp macro="" textlink="">
      <xdr:nvSpPr>
        <xdr:cNvPr id="418" name="円/楕円 417"/>
        <xdr:cNvSpPr/>
      </xdr:nvSpPr>
      <xdr:spPr>
        <a:xfrm>
          <a:off x="9588500" y="1351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65166</xdr:rowOff>
    </xdr:from>
    <xdr:ext cx="534377" cy="259045"/>
    <xdr:sp macro="" textlink="">
      <xdr:nvSpPr>
        <xdr:cNvPr id="419" name="テキスト ボックス 418"/>
        <xdr:cNvSpPr txBox="1"/>
      </xdr:nvSpPr>
      <xdr:spPr>
        <a:xfrm>
          <a:off x="9372111" y="136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27,836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119044</xdr:rowOff>
    </xdr:from>
    <xdr:to>
      <xdr:col>12</xdr:col>
      <xdr:colOff>561975</xdr:colOff>
      <xdr:row>79</xdr:row>
      <xdr:rowOff>49194</xdr:rowOff>
    </xdr:to>
    <xdr:sp macro="" textlink="">
      <xdr:nvSpPr>
        <xdr:cNvPr id="420" name="円/楕円 419"/>
        <xdr:cNvSpPr/>
      </xdr:nvSpPr>
      <xdr:spPr>
        <a:xfrm>
          <a:off x="8699500" y="134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65721</xdr:rowOff>
    </xdr:from>
    <xdr:ext cx="534377" cy="259045"/>
    <xdr:sp macro="" textlink="">
      <xdr:nvSpPr>
        <xdr:cNvPr id="421" name="テキスト ボックス 420"/>
        <xdr:cNvSpPr txBox="1"/>
      </xdr:nvSpPr>
      <xdr:spPr>
        <a:xfrm>
          <a:off x="8483111" y="1326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60,442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7" name="テキスト ボックス 43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9" name="テキスト ボックス 43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3" name="直線コネクタ 442"/>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137213</xdr:rowOff>
    </xdr:from>
    <xdr:ext cx="469744" cy="259045"/>
    <xdr:sp macro="" textlink="">
      <xdr:nvSpPr>
        <xdr:cNvPr id="444" name="普通建設事業費 （ うち更新整備　）最小値テキスト"/>
        <xdr:cNvSpPr txBox="1"/>
      </xdr:nvSpPr>
      <xdr:spPr>
        <a:xfrm>
          <a:off x="10528300" y="169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5" name="直線コネクタ 444"/>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45966</xdr:rowOff>
    </xdr:from>
    <xdr:ext cx="599010" cy="259045"/>
    <xdr:sp macro="" textlink="">
      <xdr:nvSpPr>
        <xdr:cNvPr id="446" name="普通建設事業費 （ うち更新整備　）最大値テキスト"/>
        <xdr:cNvSpPr txBox="1"/>
      </xdr:nvSpPr>
      <xdr:spPr>
        <a:xfrm>
          <a:off x="10528300" y="156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7" name="直線コネクタ 446"/>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17193</xdr:rowOff>
    </xdr:from>
    <xdr:to>
      <xdr:col>15</xdr:col>
      <xdr:colOff>180975</xdr:colOff>
      <xdr:row>97</xdr:row>
      <xdr:rowOff>44452</xdr:rowOff>
    </xdr:to>
    <xdr:cxnSp macro="">
      <xdr:nvCxnSpPr>
        <xdr:cNvPr id="448" name="直線コネクタ 447"/>
        <xdr:cNvCxnSpPr/>
      </xdr:nvCxnSpPr>
      <xdr:spPr>
        <a:xfrm>
          <a:off x="9639300" y="16647843"/>
          <a:ext cx="838200" cy="2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37385</xdr:rowOff>
    </xdr:from>
    <xdr:ext cx="534377" cy="259045"/>
    <xdr:sp macro="" textlink="">
      <xdr:nvSpPr>
        <xdr:cNvPr id="449" name="普通建設事業費 （ うち更新整備　）平均値テキスト"/>
        <xdr:cNvSpPr txBox="1"/>
      </xdr:nvSpPr>
      <xdr:spPr>
        <a:xfrm>
          <a:off x="10528300" y="16668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50" name="フローチャート : 判断 449"/>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17193</xdr:rowOff>
    </xdr:from>
    <xdr:to>
      <xdr:col>14</xdr:col>
      <xdr:colOff>28575</xdr:colOff>
      <xdr:row>98</xdr:row>
      <xdr:rowOff>57756</xdr:rowOff>
    </xdr:to>
    <xdr:cxnSp macro="">
      <xdr:nvCxnSpPr>
        <xdr:cNvPr id="451" name="直線コネクタ 450"/>
        <xdr:cNvCxnSpPr/>
      </xdr:nvCxnSpPr>
      <xdr:spPr>
        <a:xfrm flipV="1">
          <a:off x="8750300" y="16647843"/>
          <a:ext cx="889000" cy="21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111998</xdr:rowOff>
    </xdr:from>
    <xdr:to>
      <xdr:col>14</xdr:col>
      <xdr:colOff>79375</xdr:colOff>
      <xdr:row>98</xdr:row>
      <xdr:rowOff>42148</xdr:rowOff>
    </xdr:to>
    <xdr:sp macro="" textlink="">
      <xdr:nvSpPr>
        <xdr:cNvPr id="452" name="フローチャート : 判断 451"/>
        <xdr:cNvSpPr/>
      </xdr:nvSpPr>
      <xdr:spPr>
        <a:xfrm>
          <a:off x="9588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33275</xdr:rowOff>
    </xdr:from>
    <xdr:ext cx="534377" cy="259045"/>
    <xdr:sp macro="" textlink="">
      <xdr:nvSpPr>
        <xdr:cNvPr id="453" name="テキスト ボックス 452"/>
        <xdr:cNvSpPr txBox="1"/>
      </xdr:nvSpPr>
      <xdr:spPr>
        <a:xfrm>
          <a:off x="9372111" y="168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74837</xdr:rowOff>
    </xdr:from>
    <xdr:to>
      <xdr:col>12</xdr:col>
      <xdr:colOff>561975</xdr:colOff>
      <xdr:row>98</xdr:row>
      <xdr:rowOff>4987</xdr:rowOff>
    </xdr:to>
    <xdr:sp macro="" textlink="">
      <xdr:nvSpPr>
        <xdr:cNvPr id="454" name="フローチャート : 判断 453"/>
        <xdr:cNvSpPr/>
      </xdr:nvSpPr>
      <xdr:spPr>
        <a:xfrm>
          <a:off x="8699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21514</xdr:rowOff>
    </xdr:from>
    <xdr:ext cx="534377" cy="259045"/>
    <xdr:sp macro="" textlink="">
      <xdr:nvSpPr>
        <xdr:cNvPr id="455" name="テキスト ボックス 454"/>
        <xdr:cNvSpPr txBox="1"/>
      </xdr:nvSpPr>
      <xdr:spPr>
        <a:xfrm>
          <a:off x="8483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165102</xdr:rowOff>
    </xdr:from>
    <xdr:to>
      <xdr:col>15</xdr:col>
      <xdr:colOff>231775</xdr:colOff>
      <xdr:row>97</xdr:row>
      <xdr:rowOff>95252</xdr:rowOff>
    </xdr:to>
    <xdr:sp macro="" textlink="">
      <xdr:nvSpPr>
        <xdr:cNvPr id="461" name="円/楕円 460"/>
        <xdr:cNvSpPr/>
      </xdr:nvSpPr>
      <xdr:spPr>
        <a:xfrm>
          <a:off x="10426700" y="1662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16529</xdr:rowOff>
    </xdr:from>
    <xdr:ext cx="534377" cy="259045"/>
    <xdr:sp macro="" textlink="">
      <xdr:nvSpPr>
        <xdr:cNvPr id="462" name="普通建設事業費 （ うち更新整備　）該当値テキスト"/>
        <xdr:cNvSpPr txBox="1"/>
      </xdr:nvSpPr>
      <xdr:spPr>
        <a:xfrm>
          <a:off x="10528300" y="1647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58,333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137843</xdr:rowOff>
    </xdr:from>
    <xdr:to>
      <xdr:col>14</xdr:col>
      <xdr:colOff>79375</xdr:colOff>
      <xdr:row>97</xdr:row>
      <xdr:rowOff>67993</xdr:rowOff>
    </xdr:to>
    <xdr:sp macro="" textlink="">
      <xdr:nvSpPr>
        <xdr:cNvPr id="463" name="円/楕円 462"/>
        <xdr:cNvSpPr/>
      </xdr:nvSpPr>
      <xdr:spPr>
        <a:xfrm>
          <a:off x="9588500" y="1659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84520</xdr:rowOff>
    </xdr:from>
    <xdr:ext cx="534377" cy="259045"/>
    <xdr:sp macro="" textlink="">
      <xdr:nvSpPr>
        <xdr:cNvPr id="464" name="テキスト ボックス 463"/>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64,295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6956</xdr:rowOff>
    </xdr:from>
    <xdr:to>
      <xdr:col>12</xdr:col>
      <xdr:colOff>561975</xdr:colOff>
      <xdr:row>98</xdr:row>
      <xdr:rowOff>108556</xdr:rowOff>
    </xdr:to>
    <xdr:sp macro="" textlink="">
      <xdr:nvSpPr>
        <xdr:cNvPr id="465" name="円/楕円 464"/>
        <xdr:cNvSpPr/>
      </xdr:nvSpPr>
      <xdr:spPr>
        <a:xfrm>
          <a:off x="8699500" y="168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99683</xdr:rowOff>
    </xdr:from>
    <xdr:ext cx="534377" cy="259045"/>
    <xdr:sp macro="" textlink="">
      <xdr:nvSpPr>
        <xdr:cNvPr id="466" name="テキスト ボックス 465"/>
        <xdr:cNvSpPr txBox="1"/>
      </xdr:nvSpPr>
      <xdr:spPr>
        <a:xfrm>
          <a:off x="8483111" y="169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8" name="直線コネクタ 487"/>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9799</xdr:rowOff>
    </xdr:from>
    <xdr:ext cx="249299" cy="259045"/>
    <xdr:sp macro="" textlink="">
      <xdr:nvSpPr>
        <xdr:cNvPr id="489" name="災害復旧事業費最小値テキスト"/>
        <xdr:cNvSpPr txBox="1"/>
      </xdr:nvSpPr>
      <xdr:spPr>
        <a:xfrm>
          <a:off x="16370300" y="6696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139193</xdr:rowOff>
    </xdr:from>
    <xdr:ext cx="599010" cy="259045"/>
    <xdr:sp macro="" textlink="">
      <xdr:nvSpPr>
        <xdr:cNvPr id="491" name="災害復旧事業費最大値テキスト"/>
        <xdr:cNvSpPr txBox="1"/>
      </xdr:nvSpPr>
      <xdr:spPr>
        <a:xfrm>
          <a:off x="16370300" y="52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92" name="直線コネクタ 491"/>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68866</xdr:rowOff>
    </xdr:from>
    <xdr:to>
      <xdr:col>23</xdr:col>
      <xdr:colOff>517525</xdr:colOff>
      <xdr:row>38</xdr:row>
      <xdr:rowOff>96543</xdr:rowOff>
    </xdr:to>
    <xdr:cxnSp macro="">
      <xdr:nvCxnSpPr>
        <xdr:cNvPr id="493" name="直線コネクタ 492"/>
        <xdr:cNvCxnSpPr/>
      </xdr:nvCxnSpPr>
      <xdr:spPr>
        <a:xfrm flipV="1">
          <a:off x="15481300" y="6412516"/>
          <a:ext cx="838200" cy="19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54249</xdr:rowOff>
    </xdr:from>
    <xdr:ext cx="469744" cy="259045"/>
    <xdr:sp macro="" textlink="">
      <xdr:nvSpPr>
        <xdr:cNvPr id="494" name="災害復旧事業費平均値テキスト"/>
        <xdr:cNvSpPr txBox="1"/>
      </xdr:nvSpPr>
      <xdr:spPr>
        <a:xfrm>
          <a:off x="16370300" y="6569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5" name="フローチャート : 判断 494"/>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96543</xdr:rowOff>
    </xdr:from>
    <xdr:to>
      <xdr:col>22</xdr:col>
      <xdr:colOff>365125</xdr:colOff>
      <xdr:row>38</xdr:row>
      <xdr:rowOff>137060</xdr:rowOff>
    </xdr:to>
    <xdr:cxnSp macro="">
      <xdr:nvCxnSpPr>
        <xdr:cNvPr id="496" name="直線コネクタ 495"/>
        <xdr:cNvCxnSpPr/>
      </xdr:nvCxnSpPr>
      <xdr:spPr>
        <a:xfrm flipV="1">
          <a:off x="14592300" y="6611643"/>
          <a:ext cx="889000" cy="4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71716</xdr:rowOff>
    </xdr:from>
    <xdr:to>
      <xdr:col>22</xdr:col>
      <xdr:colOff>415925</xdr:colOff>
      <xdr:row>39</xdr:row>
      <xdr:rowOff>1866</xdr:rowOff>
    </xdr:to>
    <xdr:sp macro="" textlink="">
      <xdr:nvSpPr>
        <xdr:cNvPr id="497" name="フローチャート : 判断 496"/>
        <xdr:cNvSpPr/>
      </xdr:nvSpPr>
      <xdr:spPr>
        <a:xfrm>
          <a:off x="15430500" y="658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164443</xdr:rowOff>
    </xdr:from>
    <xdr:ext cx="469744" cy="259045"/>
    <xdr:sp macro="" textlink="">
      <xdr:nvSpPr>
        <xdr:cNvPr id="498" name="テキスト ボックス 497"/>
        <xdr:cNvSpPr txBox="1"/>
      </xdr:nvSpPr>
      <xdr:spPr>
        <a:xfrm>
          <a:off x="15246427" y="667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130439</xdr:rowOff>
    </xdr:from>
    <xdr:to>
      <xdr:col>21</xdr:col>
      <xdr:colOff>161925</xdr:colOff>
      <xdr:row>38</xdr:row>
      <xdr:rowOff>137060</xdr:rowOff>
    </xdr:to>
    <xdr:cxnSp macro="">
      <xdr:nvCxnSpPr>
        <xdr:cNvPr id="499" name="直線コネクタ 498"/>
        <xdr:cNvCxnSpPr/>
      </xdr:nvCxnSpPr>
      <xdr:spPr>
        <a:xfrm>
          <a:off x="13703300" y="6645539"/>
          <a:ext cx="889000" cy="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78174</xdr:rowOff>
    </xdr:from>
    <xdr:to>
      <xdr:col>21</xdr:col>
      <xdr:colOff>212725</xdr:colOff>
      <xdr:row>39</xdr:row>
      <xdr:rowOff>8324</xdr:rowOff>
    </xdr:to>
    <xdr:sp macro="" textlink="">
      <xdr:nvSpPr>
        <xdr:cNvPr id="500" name="フローチャート : 判断 499"/>
        <xdr:cNvSpPr/>
      </xdr:nvSpPr>
      <xdr:spPr>
        <a:xfrm>
          <a:off x="14541500" y="659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24851</xdr:rowOff>
    </xdr:from>
    <xdr:ext cx="469744" cy="259045"/>
    <xdr:sp macro="" textlink="">
      <xdr:nvSpPr>
        <xdr:cNvPr id="501" name="テキスト ボックス 500"/>
        <xdr:cNvSpPr txBox="1"/>
      </xdr:nvSpPr>
      <xdr:spPr>
        <a:xfrm>
          <a:off x="14357427" y="636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121069</xdr:rowOff>
    </xdr:from>
    <xdr:to>
      <xdr:col>19</xdr:col>
      <xdr:colOff>644525</xdr:colOff>
      <xdr:row>38</xdr:row>
      <xdr:rowOff>130439</xdr:rowOff>
    </xdr:to>
    <xdr:cxnSp macro="">
      <xdr:nvCxnSpPr>
        <xdr:cNvPr id="502" name="直線コネクタ 501"/>
        <xdr:cNvCxnSpPr/>
      </xdr:nvCxnSpPr>
      <xdr:spPr>
        <a:xfrm>
          <a:off x="12814300" y="6636169"/>
          <a:ext cx="889000" cy="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75938</xdr:rowOff>
    </xdr:from>
    <xdr:to>
      <xdr:col>20</xdr:col>
      <xdr:colOff>9525</xdr:colOff>
      <xdr:row>39</xdr:row>
      <xdr:rowOff>6088</xdr:rowOff>
    </xdr:to>
    <xdr:sp macro="" textlink="">
      <xdr:nvSpPr>
        <xdr:cNvPr id="503" name="フローチャート : 判断 502"/>
        <xdr:cNvSpPr/>
      </xdr:nvSpPr>
      <xdr:spPr>
        <a:xfrm>
          <a:off x="13652500" y="65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22615</xdr:rowOff>
    </xdr:from>
    <xdr:ext cx="469744" cy="259045"/>
    <xdr:sp macro="" textlink="">
      <xdr:nvSpPr>
        <xdr:cNvPr id="504" name="テキスト ボックス 503"/>
        <xdr:cNvSpPr txBox="1"/>
      </xdr:nvSpPr>
      <xdr:spPr>
        <a:xfrm>
          <a:off x="13468427" y="636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69682</xdr:rowOff>
    </xdr:from>
    <xdr:to>
      <xdr:col>18</xdr:col>
      <xdr:colOff>492125</xdr:colOff>
      <xdr:row>38</xdr:row>
      <xdr:rowOff>171282</xdr:rowOff>
    </xdr:to>
    <xdr:sp macro="" textlink="">
      <xdr:nvSpPr>
        <xdr:cNvPr id="505" name="フローチャート : 判断 504"/>
        <xdr:cNvSpPr/>
      </xdr:nvSpPr>
      <xdr:spPr>
        <a:xfrm>
          <a:off x="12763500" y="658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16358</xdr:rowOff>
    </xdr:from>
    <xdr:ext cx="469744" cy="259045"/>
    <xdr:sp macro="" textlink="">
      <xdr:nvSpPr>
        <xdr:cNvPr id="506" name="テキスト ボックス 505"/>
        <xdr:cNvSpPr txBox="1"/>
      </xdr:nvSpPr>
      <xdr:spPr>
        <a:xfrm>
          <a:off x="12579427" y="636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18066</xdr:rowOff>
    </xdr:from>
    <xdr:to>
      <xdr:col>23</xdr:col>
      <xdr:colOff>568325</xdr:colOff>
      <xdr:row>37</xdr:row>
      <xdr:rowOff>119666</xdr:rowOff>
    </xdr:to>
    <xdr:sp macro="" textlink="">
      <xdr:nvSpPr>
        <xdr:cNvPr id="512" name="円/楕円 511"/>
        <xdr:cNvSpPr/>
      </xdr:nvSpPr>
      <xdr:spPr>
        <a:xfrm>
          <a:off x="16268700" y="63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40943</xdr:rowOff>
    </xdr:from>
    <xdr:ext cx="599010" cy="259045"/>
    <xdr:sp macro="" textlink="">
      <xdr:nvSpPr>
        <xdr:cNvPr id="513" name="災害復旧事業費該当値テキスト"/>
        <xdr:cNvSpPr txBox="1"/>
      </xdr:nvSpPr>
      <xdr:spPr>
        <a:xfrm>
          <a:off x="16370300" y="621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105,986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45743</xdr:rowOff>
    </xdr:from>
    <xdr:to>
      <xdr:col>22</xdr:col>
      <xdr:colOff>415925</xdr:colOff>
      <xdr:row>38</xdr:row>
      <xdr:rowOff>147343</xdr:rowOff>
    </xdr:to>
    <xdr:sp macro="" textlink="">
      <xdr:nvSpPr>
        <xdr:cNvPr id="514" name="円/楕円 513"/>
        <xdr:cNvSpPr/>
      </xdr:nvSpPr>
      <xdr:spPr>
        <a:xfrm>
          <a:off x="15430500" y="65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163870</xdr:rowOff>
    </xdr:from>
    <xdr:ext cx="534377" cy="259045"/>
    <xdr:sp macro="" textlink="">
      <xdr:nvSpPr>
        <xdr:cNvPr id="515" name="テキスト ボックス 514"/>
        <xdr:cNvSpPr txBox="1"/>
      </xdr:nvSpPr>
      <xdr:spPr>
        <a:xfrm>
          <a:off x="15214111" y="633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18,879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86260</xdr:rowOff>
    </xdr:from>
    <xdr:to>
      <xdr:col>21</xdr:col>
      <xdr:colOff>212725</xdr:colOff>
      <xdr:row>39</xdr:row>
      <xdr:rowOff>16410</xdr:rowOff>
    </xdr:to>
    <xdr:sp macro="" textlink="">
      <xdr:nvSpPr>
        <xdr:cNvPr id="516" name="円/楕円 515"/>
        <xdr:cNvSpPr/>
      </xdr:nvSpPr>
      <xdr:spPr>
        <a:xfrm>
          <a:off x="14541500" y="66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7537</xdr:rowOff>
    </xdr:from>
    <xdr:ext cx="469744" cy="259045"/>
    <xdr:sp macro="" textlink="">
      <xdr:nvSpPr>
        <xdr:cNvPr id="517" name="テキスト ボックス 516"/>
        <xdr:cNvSpPr txBox="1"/>
      </xdr:nvSpPr>
      <xdr:spPr>
        <a:xfrm>
          <a:off x="14357427" y="669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79639</xdr:rowOff>
    </xdr:from>
    <xdr:to>
      <xdr:col>20</xdr:col>
      <xdr:colOff>9525</xdr:colOff>
      <xdr:row>39</xdr:row>
      <xdr:rowOff>9789</xdr:rowOff>
    </xdr:to>
    <xdr:sp macro="" textlink="">
      <xdr:nvSpPr>
        <xdr:cNvPr id="518" name="円/楕円 517"/>
        <xdr:cNvSpPr/>
      </xdr:nvSpPr>
      <xdr:spPr>
        <a:xfrm>
          <a:off x="13652500" y="65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916</xdr:rowOff>
    </xdr:from>
    <xdr:ext cx="469744" cy="259045"/>
    <xdr:sp macro="" textlink="">
      <xdr:nvSpPr>
        <xdr:cNvPr id="519" name="テキスト ボックス 518"/>
        <xdr:cNvSpPr txBox="1"/>
      </xdr:nvSpPr>
      <xdr:spPr>
        <a:xfrm>
          <a:off x="13468427" y="66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70269</xdr:rowOff>
    </xdr:from>
    <xdr:to>
      <xdr:col>18</xdr:col>
      <xdr:colOff>492125</xdr:colOff>
      <xdr:row>39</xdr:row>
      <xdr:rowOff>419</xdr:rowOff>
    </xdr:to>
    <xdr:sp macro="" textlink="">
      <xdr:nvSpPr>
        <xdr:cNvPr id="520" name="円/楕円 519"/>
        <xdr:cNvSpPr/>
      </xdr:nvSpPr>
      <xdr:spPr>
        <a:xfrm>
          <a:off x="12763500" y="65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162996</xdr:rowOff>
    </xdr:from>
    <xdr:ext cx="469744" cy="259045"/>
    <xdr:sp macro="" textlink="">
      <xdr:nvSpPr>
        <xdr:cNvPr id="521" name="テキスト ボックス 520"/>
        <xdr:cNvSpPr txBox="1"/>
      </xdr:nvSpPr>
      <xdr:spPr>
        <a:xfrm>
          <a:off x="12579427" y="667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2" name="直線コネクタ 53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3" name="テキスト ボックス 53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5" name="テキスト ボックス 53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7" name="直線コネクタ 53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2" name="直線コネクタ 54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フローチャート : 判断 54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5" name="直線コネクタ 54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6" name="フローチャート : 判断 54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7" name="テキスト ボックス 54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8" name="直線コネクタ 54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9" name="フローチャート : 判断 54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0" name="テキスト ボックス 54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1" name="直線コネクタ 55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2" name="フローチャート : 判断 55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3" name="テキスト ボックス 55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4" name="フローチャート : 判断 55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5" name="テキスト ボックス 55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円/楕円 56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3" name="円/楕円 56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4" name="テキスト ボックス 56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5" name="円/楕円 56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6" name="テキスト ボックス 56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7" name="円/楕円 56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8" name="テキスト ボックス 56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円/楕円 56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0" name="テキスト ボックス 56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1" name="直線コネクタ 58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2" name="テキスト ボックス 58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3" name="直線コネクタ 58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4" name="テキスト ボックス 58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6" name="テキスト ボックス 58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7" name="直線コネクタ 58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8" name="テキスト ボックス 58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9" name="直線コネクタ 58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0" name="テキスト ボックス 58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594" name="直線コネクタ 593"/>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75663</xdr:rowOff>
    </xdr:from>
    <xdr:ext cx="534377" cy="259045"/>
    <xdr:sp macro="" textlink="">
      <xdr:nvSpPr>
        <xdr:cNvPr id="595" name="公債費最小値テキスト"/>
        <xdr:cNvSpPr txBox="1"/>
      </xdr:nvSpPr>
      <xdr:spPr>
        <a:xfrm>
          <a:off x="16370300" y="134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596" name="直線コネクタ 595"/>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78376</xdr:rowOff>
    </xdr:from>
    <xdr:ext cx="599010" cy="259045"/>
    <xdr:sp macro="" textlink="">
      <xdr:nvSpPr>
        <xdr:cNvPr id="597" name="公債費最大値テキスト"/>
        <xdr:cNvSpPr txBox="1"/>
      </xdr:nvSpPr>
      <xdr:spPr>
        <a:xfrm>
          <a:off x="16370300" y="117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598" name="直線コネクタ 597"/>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8057</xdr:rowOff>
    </xdr:from>
    <xdr:to>
      <xdr:col>23</xdr:col>
      <xdr:colOff>517525</xdr:colOff>
      <xdr:row>76</xdr:row>
      <xdr:rowOff>18900</xdr:rowOff>
    </xdr:to>
    <xdr:cxnSp macro="">
      <xdr:nvCxnSpPr>
        <xdr:cNvPr id="599" name="直線コネクタ 598"/>
        <xdr:cNvCxnSpPr/>
      </xdr:nvCxnSpPr>
      <xdr:spPr>
        <a:xfrm flipV="1">
          <a:off x="15481300" y="13038257"/>
          <a:ext cx="8382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24784</xdr:rowOff>
    </xdr:from>
    <xdr:ext cx="534377" cy="259045"/>
    <xdr:sp macro="" textlink="">
      <xdr:nvSpPr>
        <xdr:cNvPr id="600" name="公債費平均値テキスト"/>
        <xdr:cNvSpPr txBox="1"/>
      </xdr:nvSpPr>
      <xdr:spPr>
        <a:xfrm>
          <a:off x="16370300" y="13054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1" name="フローチャート : 判断 600"/>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168222</xdr:rowOff>
    </xdr:from>
    <xdr:to>
      <xdr:col>22</xdr:col>
      <xdr:colOff>365125</xdr:colOff>
      <xdr:row>76</xdr:row>
      <xdr:rowOff>18900</xdr:rowOff>
    </xdr:to>
    <xdr:cxnSp macro="">
      <xdr:nvCxnSpPr>
        <xdr:cNvPr id="602" name="直線コネクタ 601"/>
        <xdr:cNvCxnSpPr/>
      </xdr:nvCxnSpPr>
      <xdr:spPr>
        <a:xfrm>
          <a:off x="14592300" y="13026972"/>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3" name="フローチャート : 判断 602"/>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169015</xdr:rowOff>
    </xdr:from>
    <xdr:ext cx="534377" cy="259045"/>
    <xdr:sp macro="" textlink="">
      <xdr:nvSpPr>
        <xdr:cNvPr id="604" name="テキスト ボックス 603"/>
        <xdr:cNvSpPr txBox="1"/>
      </xdr:nvSpPr>
      <xdr:spPr>
        <a:xfrm>
          <a:off x="15214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75685</xdr:rowOff>
    </xdr:from>
    <xdr:to>
      <xdr:col>21</xdr:col>
      <xdr:colOff>161925</xdr:colOff>
      <xdr:row>75</xdr:row>
      <xdr:rowOff>168222</xdr:rowOff>
    </xdr:to>
    <xdr:cxnSp macro="">
      <xdr:nvCxnSpPr>
        <xdr:cNvPr id="605" name="直線コネクタ 604"/>
        <xdr:cNvCxnSpPr/>
      </xdr:nvCxnSpPr>
      <xdr:spPr>
        <a:xfrm>
          <a:off x="13703300" y="12934435"/>
          <a:ext cx="889000" cy="9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6" name="フローチャート : 判断 605"/>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137103</xdr:rowOff>
    </xdr:from>
    <xdr:ext cx="534377" cy="259045"/>
    <xdr:sp macro="" textlink="">
      <xdr:nvSpPr>
        <xdr:cNvPr id="607" name="テキスト ボックス 606"/>
        <xdr:cNvSpPr txBox="1"/>
      </xdr:nvSpPr>
      <xdr:spPr>
        <a:xfrm>
          <a:off x="14325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5695</xdr:rowOff>
    </xdr:from>
    <xdr:to>
      <xdr:col>19</xdr:col>
      <xdr:colOff>644525</xdr:colOff>
      <xdr:row>75</xdr:row>
      <xdr:rowOff>75685</xdr:rowOff>
    </xdr:to>
    <xdr:cxnSp macro="">
      <xdr:nvCxnSpPr>
        <xdr:cNvPr id="608" name="直線コネクタ 607"/>
        <xdr:cNvCxnSpPr/>
      </xdr:nvCxnSpPr>
      <xdr:spPr>
        <a:xfrm>
          <a:off x="12814300" y="12864445"/>
          <a:ext cx="889000" cy="6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9" name="フローチャート : 判断 608"/>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134269</xdr:rowOff>
    </xdr:from>
    <xdr:ext cx="534377" cy="259045"/>
    <xdr:sp macro="" textlink="">
      <xdr:nvSpPr>
        <xdr:cNvPr id="610" name="テキスト ボックス 609"/>
        <xdr:cNvSpPr txBox="1"/>
      </xdr:nvSpPr>
      <xdr:spPr>
        <a:xfrm>
          <a:off x="13436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1" name="フローチャート : 判断 610"/>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134954</xdr:rowOff>
    </xdr:from>
    <xdr:ext cx="534377" cy="259045"/>
    <xdr:sp macro="" textlink="">
      <xdr:nvSpPr>
        <xdr:cNvPr id="612" name="テキスト ボックス 611"/>
        <xdr:cNvSpPr txBox="1"/>
      </xdr:nvSpPr>
      <xdr:spPr>
        <a:xfrm>
          <a:off x="12547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128707</xdr:rowOff>
    </xdr:from>
    <xdr:to>
      <xdr:col>23</xdr:col>
      <xdr:colOff>568325</xdr:colOff>
      <xdr:row>76</xdr:row>
      <xdr:rowOff>58857</xdr:rowOff>
    </xdr:to>
    <xdr:sp macro="" textlink="">
      <xdr:nvSpPr>
        <xdr:cNvPr id="618" name="円/楕円 617"/>
        <xdr:cNvSpPr/>
      </xdr:nvSpPr>
      <xdr:spPr>
        <a:xfrm>
          <a:off x="16268700" y="129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151584</xdr:rowOff>
    </xdr:from>
    <xdr:ext cx="534377" cy="259045"/>
    <xdr:sp macro="" textlink="">
      <xdr:nvSpPr>
        <xdr:cNvPr id="619" name="公債費該当値テキスト"/>
        <xdr:cNvSpPr txBox="1"/>
      </xdr:nvSpPr>
      <xdr:spPr>
        <a:xfrm>
          <a:off x="16370300" y="1283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72,276</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139550</xdr:rowOff>
    </xdr:from>
    <xdr:to>
      <xdr:col>22</xdr:col>
      <xdr:colOff>415925</xdr:colOff>
      <xdr:row>76</xdr:row>
      <xdr:rowOff>69701</xdr:rowOff>
    </xdr:to>
    <xdr:sp macro="" textlink="">
      <xdr:nvSpPr>
        <xdr:cNvPr id="620" name="円/楕円 619"/>
        <xdr:cNvSpPr/>
      </xdr:nvSpPr>
      <xdr:spPr>
        <a:xfrm>
          <a:off x="15430500" y="129983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86227</xdr:rowOff>
    </xdr:from>
    <xdr:ext cx="534377" cy="259045"/>
    <xdr:sp macro="" textlink="">
      <xdr:nvSpPr>
        <xdr:cNvPr id="621" name="テキスト ボックス 620"/>
        <xdr:cNvSpPr txBox="1"/>
      </xdr:nvSpPr>
      <xdr:spPr>
        <a:xfrm>
          <a:off x="15214111" y="127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70,853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117422</xdr:rowOff>
    </xdr:from>
    <xdr:to>
      <xdr:col>21</xdr:col>
      <xdr:colOff>212725</xdr:colOff>
      <xdr:row>76</xdr:row>
      <xdr:rowOff>47572</xdr:rowOff>
    </xdr:to>
    <xdr:sp macro="" textlink="">
      <xdr:nvSpPr>
        <xdr:cNvPr id="622" name="円/楕円 621"/>
        <xdr:cNvSpPr/>
      </xdr:nvSpPr>
      <xdr:spPr>
        <a:xfrm>
          <a:off x="14541500" y="1297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64099</xdr:rowOff>
    </xdr:from>
    <xdr:ext cx="534377" cy="259045"/>
    <xdr:sp macro="" textlink="">
      <xdr:nvSpPr>
        <xdr:cNvPr id="623" name="テキスト ボックス 622"/>
        <xdr:cNvSpPr txBox="1"/>
      </xdr:nvSpPr>
      <xdr:spPr>
        <a:xfrm>
          <a:off x="14325111" y="1275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73,757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24885</xdr:rowOff>
    </xdr:from>
    <xdr:to>
      <xdr:col>20</xdr:col>
      <xdr:colOff>9525</xdr:colOff>
      <xdr:row>75</xdr:row>
      <xdr:rowOff>126485</xdr:rowOff>
    </xdr:to>
    <xdr:sp macro="" textlink="">
      <xdr:nvSpPr>
        <xdr:cNvPr id="624" name="円/楕円 623"/>
        <xdr:cNvSpPr/>
      </xdr:nvSpPr>
      <xdr:spPr>
        <a:xfrm>
          <a:off x="13652500" y="128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143012</xdr:rowOff>
    </xdr:from>
    <xdr:ext cx="534377" cy="259045"/>
    <xdr:sp macro="" textlink="">
      <xdr:nvSpPr>
        <xdr:cNvPr id="625" name="テキスト ボックス 624"/>
        <xdr:cNvSpPr txBox="1"/>
      </xdr:nvSpPr>
      <xdr:spPr>
        <a:xfrm>
          <a:off x="13436111" y="126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85,901</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126345</xdr:rowOff>
    </xdr:from>
    <xdr:to>
      <xdr:col>18</xdr:col>
      <xdr:colOff>492125</xdr:colOff>
      <xdr:row>75</xdr:row>
      <xdr:rowOff>56495</xdr:rowOff>
    </xdr:to>
    <xdr:sp macro="" textlink="">
      <xdr:nvSpPr>
        <xdr:cNvPr id="626" name="円/楕円 625"/>
        <xdr:cNvSpPr/>
      </xdr:nvSpPr>
      <xdr:spPr>
        <a:xfrm>
          <a:off x="12763500" y="128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73022</xdr:rowOff>
    </xdr:from>
    <xdr:ext cx="534377" cy="259045"/>
    <xdr:sp macro="" textlink="">
      <xdr:nvSpPr>
        <xdr:cNvPr id="627" name="テキスト ボックス 626"/>
        <xdr:cNvSpPr txBox="1"/>
      </xdr:nvSpPr>
      <xdr:spPr>
        <a:xfrm>
          <a:off x="12547111" y="1258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8" name="直線コネクタ 63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9" name="テキスト ボックス 63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0" name="直線コネクタ 63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1" name="テキスト ボックス 640"/>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2" name="直線コネクタ 64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3" name="テキスト ボックス 642"/>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4" name="直線コネクタ 64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5" name="テキスト ボックス 64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6" name="直線コネクタ 64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7" name="テキスト ボックス 64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8" name="直線コネクタ 64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49" name="テキスト ボックス 648"/>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1" name="テキスト ボックス 65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14467</xdr:rowOff>
    </xdr:from>
    <xdr:to>
      <xdr:col>23</xdr:col>
      <xdr:colOff>516889</xdr:colOff>
      <xdr:row>99</xdr:row>
      <xdr:rowOff>98154</xdr:rowOff>
    </xdr:to>
    <xdr:cxnSp macro="">
      <xdr:nvCxnSpPr>
        <xdr:cNvPr id="653" name="直線コネクタ 652"/>
        <xdr:cNvCxnSpPr/>
      </xdr:nvCxnSpPr>
      <xdr:spPr>
        <a:xfrm flipV="1">
          <a:off x="16317595" y="15444967"/>
          <a:ext cx="1269" cy="162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115776</xdr:rowOff>
    </xdr:from>
    <xdr:ext cx="378565" cy="259045"/>
    <xdr:sp macro="" textlink="">
      <xdr:nvSpPr>
        <xdr:cNvPr id="654" name="積立金最小値テキスト"/>
        <xdr:cNvSpPr txBox="1"/>
      </xdr:nvSpPr>
      <xdr:spPr>
        <a:xfrm>
          <a:off x="16370300" y="1708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99</xdr:row>
      <xdr:rowOff>98154</xdr:rowOff>
    </xdr:from>
    <xdr:to>
      <xdr:col>23</xdr:col>
      <xdr:colOff>606425</xdr:colOff>
      <xdr:row>99</xdr:row>
      <xdr:rowOff>98154</xdr:rowOff>
    </xdr:to>
    <xdr:cxnSp macro="">
      <xdr:nvCxnSpPr>
        <xdr:cNvPr id="655" name="直線コネクタ 654"/>
        <xdr:cNvCxnSpPr/>
      </xdr:nvCxnSpPr>
      <xdr:spPr>
        <a:xfrm>
          <a:off x="16230600" y="1707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132594</xdr:rowOff>
    </xdr:from>
    <xdr:ext cx="599010" cy="259045"/>
    <xdr:sp macro="" textlink="">
      <xdr:nvSpPr>
        <xdr:cNvPr id="656" name="積立金最大値テキスト"/>
        <xdr:cNvSpPr txBox="1"/>
      </xdr:nvSpPr>
      <xdr:spPr>
        <a:xfrm>
          <a:off x="16370300" y="152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90</xdr:row>
      <xdr:rowOff>14467</xdr:rowOff>
    </xdr:from>
    <xdr:to>
      <xdr:col>23</xdr:col>
      <xdr:colOff>606425</xdr:colOff>
      <xdr:row>90</xdr:row>
      <xdr:rowOff>14467</xdr:rowOff>
    </xdr:to>
    <xdr:cxnSp macro="">
      <xdr:nvCxnSpPr>
        <xdr:cNvPr id="657" name="直線コネクタ 656"/>
        <xdr:cNvCxnSpPr/>
      </xdr:nvCxnSpPr>
      <xdr:spPr>
        <a:xfrm>
          <a:off x="16230600" y="154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51174</xdr:rowOff>
    </xdr:from>
    <xdr:to>
      <xdr:col>23</xdr:col>
      <xdr:colOff>517525</xdr:colOff>
      <xdr:row>99</xdr:row>
      <xdr:rowOff>76946</xdr:rowOff>
    </xdr:to>
    <xdr:cxnSp macro="">
      <xdr:nvCxnSpPr>
        <xdr:cNvPr id="658" name="直線コネクタ 657"/>
        <xdr:cNvCxnSpPr/>
      </xdr:nvCxnSpPr>
      <xdr:spPr>
        <a:xfrm flipV="1">
          <a:off x="15481300" y="17024724"/>
          <a:ext cx="838200" cy="2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160225</xdr:rowOff>
    </xdr:from>
    <xdr:ext cx="534377" cy="259045"/>
    <xdr:sp macro="" textlink="">
      <xdr:nvSpPr>
        <xdr:cNvPr id="659" name="積立金平均値テキスト"/>
        <xdr:cNvSpPr txBox="1"/>
      </xdr:nvSpPr>
      <xdr:spPr>
        <a:xfrm>
          <a:off x="16370300" y="1696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10348</xdr:rowOff>
    </xdr:from>
    <xdr:to>
      <xdr:col>23</xdr:col>
      <xdr:colOff>568325</xdr:colOff>
      <xdr:row>99</xdr:row>
      <xdr:rowOff>111948</xdr:rowOff>
    </xdr:to>
    <xdr:sp macro="" textlink="">
      <xdr:nvSpPr>
        <xdr:cNvPr id="660" name="フローチャート : 判断 659"/>
        <xdr:cNvSpPr/>
      </xdr:nvSpPr>
      <xdr:spPr>
        <a:xfrm>
          <a:off x="16268700" y="169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61646</xdr:rowOff>
    </xdr:from>
    <xdr:to>
      <xdr:col>22</xdr:col>
      <xdr:colOff>365125</xdr:colOff>
      <xdr:row>99</xdr:row>
      <xdr:rowOff>76946</xdr:rowOff>
    </xdr:to>
    <xdr:cxnSp macro="">
      <xdr:nvCxnSpPr>
        <xdr:cNvPr id="661" name="直線コネクタ 660"/>
        <xdr:cNvCxnSpPr/>
      </xdr:nvCxnSpPr>
      <xdr:spPr>
        <a:xfrm>
          <a:off x="14592300" y="17035196"/>
          <a:ext cx="88900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129403</xdr:rowOff>
    </xdr:from>
    <xdr:to>
      <xdr:col>22</xdr:col>
      <xdr:colOff>415925</xdr:colOff>
      <xdr:row>99</xdr:row>
      <xdr:rowOff>59553</xdr:rowOff>
    </xdr:to>
    <xdr:sp macro="" textlink="">
      <xdr:nvSpPr>
        <xdr:cNvPr id="662" name="フローチャート : 判断 661"/>
        <xdr:cNvSpPr/>
      </xdr:nvSpPr>
      <xdr:spPr>
        <a:xfrm>
          <a:off x="15430500" y="169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76080</xdr:rowOff>
    </xdr:from>
    <xdr:ext cx="534377" cy="259045"/>
    <xdr:sp macro="" textlink="">
      <xdr:nvSpPr>
        <xdr:cNvPr id="663" name="テキスト ボックス 662"/>
        <xdr:cNvSpPr txBox="1"/>
      </xdr:nvSpPr>
      <xdr:spPr>
        <a:xfrm>
          <a:off x="15214111" y="167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44831</xdr:rowOff>
    </xdr:from>
    <xdr:to>
      <xdr:col>21</xdr:col>
      <xdr:colOff>161925</xdr:colOff>
      <xdr:row>99</xdr:row>
      <xdr:rowOff>61646</xdr:rowOff>
    </xdr:to>
    <xdr:cxnSp macro="">
      <xdr:nvCxnSpPr>
        <xdr:cNvPr id="664" name="直線コネクタ 663"/>
        <xdr:cNvCxnSpPr/>
      </xdr:nvCxnSpPr>
      <xdr:spPr>
        <a:xfrm>
          <a:off x="13703300" y="17018381"/>
          <a:ext cx="889000" cy="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83871</xdr:rowOff>
    </xdr:from>
    <xdr:to>
      <xdr:col>21</xdr:col>
      <xdr:colOff>212725</xdr:colOff>
      <xdr:row>99</xdr:row>
      <xdr:rowOff>14021</xdr:rowOff>
    </xdr:to>
    <xdr:sp macro="" textlink="">
      <xdr:nvSpPr>
        <xdr:cNvPr id="665" name="フローチャート : 判断 664"/>
        <xdr:cNvSpPr/>
      </xdr:nvSpPr>
      <xdr:spPr>
        <a:xfrm>
          <a:off x="14541500" y="1688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30548</xdr:rowOff>
    </xdr:from>
    <xdr:ext cx="534377" cy="259045"/>
    <xdr:sp macro="" textlink="">
      <xdr:nvSpPr>
        <xdr:cNvPr id="666" name="テキスト ボックス 665"/>
        <xdr:cNvSpPr txBox="1"/>
      </xdr:nvSpPr>
      <xdr:spPr>
        <a:xfrm>
          <a:off x="14325111" y="1666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44831</xdr:rowOff>
    </xdr:from>
    <xdr:to>
      <xdr:col>19</xdr:col>
      <xdr:colOff>644525</xdr:colOff>
      <xdr:row>99</xdr:row>
      <xdr:rowOff>72118</xdr:rowOff>
    </xdr:to>
    <xdr:cxnSp macro="">
      <xdr:nvCxnSpPr>
        <xdr:cNvPr id="667" name="直線コネクタ 666"/>
        <xdr:cNvCxnSpPr/>
      </xdr:nvCxnSpPr>
      <xdr:spPr>
        <a:xfrm flipV="1">
          <a:off x="12814300" y="17018381"/>
          <a:ext cx="889000" cy="2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159742</xdr:rowOff>
    </xdr:from>
    <xdr:to>
      <xdr:col>20</xdr:col>
      <xdr:colOff>9525</xdr:colOff>
      <xdr:row>99</xdr:row>
      <xdr:rowOff>89892</xdr:rowOff>
    </xdr:to>
    <xdr:sp macro="" textlink="">
      <xdr:nvSpPr>
        <xdr:cNvPr id="668" name="フローチャート : 判断 667"/>
        <xdr:cNvSpPr/>
      </xdr:nvSpPr>
      <xdr:spPr>
        <a:xfrm>
          <a:off x="13652500" y="1696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106419</xdr:rowOff>
    </xdr:from>
    <xdr:ext cx="534377" cy="259045"/>
    <xdr:sp macro="" textlink="">
      <xdr:nvSpPr>
        <xdr:cNvPr id="669" name="テキスト ボックス 668"/>
        <xdr:cNvSpPr txBox="1"/>
      </xdr:nvSpPr>
      <xdr:spPr>
        <a:xfrm>
          <a:off x="13436111" y="167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99</xdr:row>
      <xdr:rowOff>2518</xdr:rowOff>
    </xdr:from>
    <xdr:to>
      <xdr:col>18</xdr:col>
      <xdr:colOff>492125</xdr:colOff>
      <xdr:row>99</xdr:row>
      <xdr:rowOff>104118</xdr:rowOff>
    </xdr:to>
    <xdr:sp macro="" textlink="">
      <xdr:nvSpPr>
        <xdr:cNvPr id="670" name="フローチャート : 判断 669"/>
        <xdr:cNvSpPr/>
      </xdr:nvSpPr>
      <xdr:spPr>
        <a:xfrm>
          <a:off x="12763500" y="1697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120645</xdr:rowOff>
    </xdr:from>
    <xdr:ext cx="534377" cy="259045"/>
    <xdr:sp macro="" textlink="">
      <xdr:nvSpPr>
        <xdr:cNvPr id="671" name="テキスト ボックス 670"/>
        <xdr:cNvSpPr txBox="1"/>
      </xdr:nvSpPr>
      <xdr:spPr>
        <a:xfrm>
          <a:off x="12547111" y="1675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374</xdr:rowOff>
    </xdr:from>
    <xdr:to>
      <xdr:col>23</xdr:col>
      <xdr:colOff>568325</xdr:colOff>
      <xdr:row>99</xdr:row>
      <xdr:rowOff>101974</xdr:rowOff>
    </xdr:to>
    <xdr:sp macro="" textlink="">
      <xdr:nvSpPr>
        <xdr:cNvPr id="677" name="円/楕円 676"/>
        <xdr:cNvSpPr/>
      </xdr:nvSpPr>
      <xdr:spPr>
        <a:xfrm>
          <a:off x="16268700" y="1697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131201</xdr:rowOff>
    </xdr:from>
    <xdr:ext cx="534377" cy="259045"/>
    <xdr:sp macro="" textlink="">
      <xdr:nvSpPr>
        <xdr:cNvPr id="678" name="積立金該当値テキスト"/>
        <xdr:cNvSpPr txBox="1"/>
      </xdr:nvSpPr>
      <xdr:spPr>
        <a:xfrm>
          <a:off x="16370300" y="1676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29,216</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26146</xdr:rowOff>
    </xdr:from>
    <xdr:to>
      <xdr:col>22</xdr:col>
      <xdr:colOff>415925</xdr:colOff>
      <xdr:row>99</xdr:row>
      <xdr:rowOff>127746</xdr:rowOff>
    </xdr:to>
    <xdr:sp macro="" textlink="">
      <xdr:nvSpPr>
        <xdr:cNvPr id="679" name="円/楕円 678"/>
        <xdr:cNvSpPr/>
      </xdr:nvSpPr>
      <xdr:spPr>
        <a:xfrm>
          <a:off x="15430500" y="1699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118873</xdr:rowOff>
    </xdr:from>
    <xdr:ext cx="534377" cy="259045"/>
    <xdr:sp macro="" textlink="">
      <xdr:nvSpPr>
        <xdr:cNvPr id="680" name="テキスト ボックス 679"/>
        <xdr:cNvSpPr txBox="1"/>
      </xdr:nvSpPr>
      <xdr:spPr>
        <a:xfrm>
          <a:off x="15214111" y="1709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13,432</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10846</xdr:rowOff>
    </xdr:from>
    <xdr:to>
      <xdr:col>21</xdr:col>
      <xdr:colOff>212725</xdr:colOff>
      <xdr:row>99</xdr:row>
      <xdr:rowOff>112446</xdr:rowOff>
    </xdr:to>
    <xdr:sp macro="" textlink="">
      <xdr:nvSpPr>
        <xdr:cNvPr id="681" name="円/楕円 680"/>
        <xdr:cNvSpPr/>
      </xdr:nvSpPr>
      <xdr:spPr>
        <a:xfrm>
          <a:off x="14541500" y="1698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103573</xdr:rowOff>
    </xdr:from>
    <xdr:ext cx="534377" cy="259045"/>
    <xdr:sp macro="" textlink="">
      <xdr:nvSpPr>
        <xdr:cNvPr id="682" name="テキスト ボックス 681"/>
        <xdr:cNvSpPr txBox="1"/>
      </xdr:nvSpPr>
      <xdr:spPr>
        <a:xfrm>
          <a:off x="14325111" y="1707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22,802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165481</xdr:rowOff>
    </xdr:from>
    <xdr:to>
      <xdr:col>20</xdr:col>
      <xdr:colOff>9525</xdr:colOff>
      <xdr:row>99</xdr:row>
      <xdr:rowOff>95631</xdr:rowOff>
    </xdr:to>
    <xdr:sp macro="" textlink="">
      <xdr:nvSpPr>
        <xdr:cNvPr id="683" name="円/楕円 682"/>
        <xdr:cNvSpPr/>
      </xdr:nvSpPr>
      <xdr:spPr>
        <a:xfrm>
          <a:off x="13652500" y="169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86758</xdr:rowOff>
    </xdr:from>
    <xdr:ext cx="534377" cy="259045"/>
    <xdr:sp macro="" textlink="">
      <xdr:nvSpPr>
        <xdr:cNvPr id="684" name="テキスト ボックス 683"/>
        <xdr:cNvSpPr txBox="1"/>
      </xdr:nvSpPr>
      <xdr:spPr>
        <a:xfrm>
          <a:off x="13436111" y="1706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33,100</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21318</xdr:rowOff>
    </xdr:from>
    <xdr:to>
      <xdr:col>18</xdr:col>
      <xdr:colOff>492125</xdr:colOff>
      <xdr:row>99</xdr:row>
      <xdr:rowOff>122918</xdr:rowOff>
    </xdr:to>
    <xdr:sp macro="" textlink="">
      <xdr:nvSpPr>
        <xdr:cNvPr id="685" name="円/楕円 684"/>
        <xdr:cNvSpPr/>
      </xdr:nvSpPr>
      <xdr:spPr>
        <a:xfrm>
          <a:off x="12763500" y="1699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114045</xdr:rowOff>
    </xdr:from>
    <xdr:ext cx="534377" cy="259045"/>
    <xdr:sp macro="" textlink="">
      <xdr:nvSpPr>
        <xdr:cNvPr id="686" name="テキスト ボックス 685"/>
        <xdr:cNvSpPr txBox="1"/>
      </xdr:nvSpPr>
      <xdr:spPr>
        <a:xfrm>
          <a:off x="12547111" y="1708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7" name="直線コネクタ 69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8" name="テキスト ボックス 69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9" name="直線コネクタ 69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0" name="テキスト ボックス 69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1" name="直線コネクタ 70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2" name="テキスト ボックス 70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3" name="直線コネクタ 70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4" name="テキスト ボックス 70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5" name="直線コネクタ 70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6" name="テキスト ボックス 70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0" name="直線コネクタ 709"/>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2" name="直線コネクタ 71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77614</xdr:rowOff>
    </xdr:from>
    <xdr:ext cx="534377" cy="259045"/>
    <xdr:sp macro="" textlink="">
      <xdr:nvSpPr>
        <xdr:cNvPr id="713" name="投資及び出資金最大値テキスト"/>
        <xdr:cNvSpPr txBox="1"/>
      </xdr:nvSpPr>
      <xdr:spPr>
        <a:xfrm>
          <a:off x="22212300" y="52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14" name="直線コネクタ 713"/>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5" name="直線コネクタ 71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82364</xdr:rowOff>
    </xdr:from>
    <xdr:ext cx="469744" cy="259045"/>
    <xdr:sp macro="" textlink="">
      <xdr:nvSpPr>
        <xdr:cNvPr id="716" name="投資及び出資金平均値テキスト"/>
        <xdr:cNvSpPr txBox="1"/>
      </xdr:nvSpPr>
      <xdr:spPr>
        <a:xfrm>
          <a:off x="22212300" y="64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17" name="フローチャート : 判断 716"/>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8" name="直線コネクタ 71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85281</xdr:rowOff>
    </xdr:from>
    <xdr:to>
      <xdr:col>31</xdr:col>
      <xdr:colOff>85725</xdr:colOff>
      <xdr:row>39</xdr:row>
      <xdr:rowOff>15431</xdr:rowOff>
    </xdr:to>
    <xdr:sp macro="" textlink="">
      <xdr:nvSpPr>
        <xdr:cNvPr id="719" name="フローチャート : 判断 718"/>
        <xdr:cNvSpPr/>
      </xdr:nvSpPr>
      <xdr:spPr>
        <a:xfrm>
          <a:off x="21272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31957</xdr:rowOff>
    </xdr:from>
    <xdr:ext cx="469744" cy="259045"/>
    <xdr:sp macro="" textlink="">
      <xdr:nvSpPr>
        <xdr:cNvPr id="720" name="テキスト ボックス 719"/>
        <xdr:cNvSpPr txBox="1"/>
      </xdr:nvSpPr>
      <xdr:spPr>
        <a:xfrm>
          <a:off x="21088427"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1" name="直線コネクタ 72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118846</xdr:rowOff>
    </xdr:from>
    <xdr:to>
      <xdr:col>29</xdr:col>
      <xdr:colOff>568325</xdr:colOff>
      <xdr:row>39</xdr:row>
      <xdr:rowOff>48996</xdr:rowOff>
    </xdr:to>
    <xdr:sp macro="" textlink="">
      <xdr:nvSpPr>
        <xdr:cNvPr id="722" name="フローチャート : 判断 721"/>
        <xdr:cNvSpPr/>
      </xdr:nvSpPr>
      <xdr:spPr>
        <a:xfrm>
          <a:off x="20383500" y="663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65524</xdr:rowOff>
    </xdr:from>
    <xdr:ext cx="469744" cy="259045"/>
    <xdr:sp macro="" textlink="">
      <xdr:nvSpPr>
        <xdr:cNvPr id="723" name="テキスト ボックス 722"/>
        <xdr:cNvSpPr txBox="1"/>
      </xdr:nvSpPr>
      <xdr:spPr>
        <a:xfrm>
          <a:off x="20199427" y="640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4" name="直線コネクタ 72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110084</xdr:rowOff>
    </xdr:from>
    <xdr:to>
      <xdr:col>28</xdr:col>
      <xdr:colOff>365125</xdr:colOff>
      <xdr:row>39</xdr:row>
      <xdr:rowOff>40234</xdr:rowOff>
    </xdr:to>
    <xdr:sp macro="" textlink="">
      <xdr:nvSpPr>
        <xdr:cNvPr id="725" name="フローチャート : 判断 724"/>
        <xdr:cNvSpPr/>
      </xdr:nvSpPr>
      <xdr:spPr>
        <a:xfrm>
          <a:off x="19494500" y="662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56761</xdr:rowOff>
    </xdr:from>
    <xdr:ext cx="469744" cy="259045"/>
    <xdr:sp macro="" textlink="">
      <xdr:nvSpPr>
        <xdr:cNvPr id="726" name="テキスト ボックス 725"/>
        <xdr:cNvSpPr txBox="1"/>
      </xdr:nvSpPr>
      <xdr:spPr>
        <a:xfrm>
          <a:off x="19310427" y="64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120104</xdr:rowOff>
    </xdr:from>
    <xdr:to>
      <xdr:col>27</xdr:col>
      <xdr:colOff>161925</xdr:colOff>
      <xdr:row>39</xdr:row>
      <xdr:rowOff>50254</xdr:rowOff>
    </xdr:to>
    <xdr:sp macro="" textlink="">
      <xdr:nvSpPr>
        <xdr:cNvPr id="727" name="フローチャート : 判断 726"/>
        <xdr:cNvSpPr/>
      </xdr:nvSpPr>
      <xdr:spPr>
        <a:xfrm>
          <a:off x="18605500" y="6635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66781</xdr:rowOff>
    </xdr:from>
    <xdr:ext cx="469744" cy="259045"/>
    <xdr:sp macro="" textlink="">
      <xdr:nvSpPr>
        <xdr:cNvPr id="728" name="テキスト ボックス 727"/>
        <xdr:cNvSpPr txBox="1"/>
      </xdr:nvSpPr>
      <xdr:spPr>
        <a:xfrm>
          <a:off x="18421427" y="64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4" name="円/楕円 73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6" name="円/楕円 73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7" name="テキスト ボックス 73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8" name="円/楕円 73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9" name="テキスト ボックス 73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0" name="円/楕円 73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1" name="テキスト ボックス 74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2" name="円/楕円 74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3" name="テキスト ボックス 74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4" name="直線コネクタ 75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5" name="テキスト ボックス 75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6" name="直線コネクタ 75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7" name="テキスト ボックス 75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8" name="直線コネクタ 75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9" name="テキスト ボックス 75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0" name="直線コネクタ 75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1" name="テキスト ボックス 76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2" name="直線コネクタ 76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3" name="テキスト ボックス 76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4" name="直線コネクタ 76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5" name="テキスト ボックス 76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69" name="直線コネクタ 768"/>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1" name="直線コネクタ 77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143952</xdr:rowOff>
    </xdr:from>
    <xdr:ext cx="534377" cy="259045"/>
    <xdr:sp macro="" textlink="">
      <xdr:nvSpPr>
        <xdr:cNvPr id="772" name="貸付金最大値テキスト"/>
        <xdr:cNvSpPr txBox="1"/>
      </xdr:nvSpPr>
      <xdr:spPr>
        <a:xfrm>
          <a:off x="22212300" y="83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73" name="直線コネクタ 772"/>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97409</xdr:rowOff>
    </xdr:from>
    <xdr:to>
      <xdr:col>32</xdr:col>
      <xdr:colOff>187325</xdr:colOff>
      <xdr:row>59</xdr:row>
      <xdr:rowOff>97997</xdr:rowOff>
    </xdr:to>
    <xdr:cxnSp macro="">
      <xdr:nvCxnSpPr>
        <xdr:cNvPr id="774" name="直線コネクタ 773"/>
        <xdr:cNvCxnSpPr/>
      </xdr:nvCxnSpPr>
      <xdr:spPr>
        <a:xfrm>
          <a:off x="21323300" y="10212959"/>
          <a:ext cx="8382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47410</xdr:rowOff>
    </xdr:from>
    <xdr:ext cx="469744" cy="259045"/>
    <xdr:sp macro="" textlink="">
      <xdr:nvSpPr>
        <xdr:cNvPr id="775" name="貸付金平均値テキスト"/>
        <xdr:cNvSpPr txBox="1"/>
      </xdr:nvSpPr>
      <xdr:spPr>
        <a:xfrm>
          <a:off x="22212300" y="9820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76" name="フローチャート : 判断 775"/>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97409</xdr:rowOff>
    </xdr:from>
    <xdr:to>
      <xdr:col>31</xdr:col>
      <xdr:colOff>34925</xdr:colOff>
      <xdr:row>59</xdr:row>
      <xdr:rowOff>97670</xdr:rowOff>
    </xdr:to>
    <xdr:cxnSp macro="">
      <xdr:nvCxnSpPr>
        <xdr:cNvPr id="777" name="直線コネクタ 776"/>
        <xdr:cNvCxnSpPr/>
      </xdr:nvCxnSpPr>
      <xdr:spPr>
        <a:xfrm flipV="1">
          <a:off x="20434300" y="10212959"/>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8" name="フローチャート : 判断 777"/>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11901</xdr:rowOff>
    </xdr:from>
    <xdr:ext cx="469744" cy="259045"/>
    <xdr:sp macro="" textlink="">
      <xdr:nvSpPr>
        <xdr:cNvPr id="779" name="テキスト ボックス 778"/>
        <xdr:cNvSpPr txBox="1"/>
      </xdr:nvSpPr>
      <xdr:spPr>
        <a:xfrm>
          <a:off x="21088427"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97213</xdr:rowOff>
    </xdr:from>
    <xdr:to>
      <xdr:col>29</xdr:col>
      <xdr:colOff>517525</xdr:colOff>
      <xdr:row>59</xdr:row>
      <xdr:rowOff>97670</xdr:rowOff>
    </xdr:to>
    <xdr:cxnSp macro="">
      <xdr:nvCxnSpPr>
        <xdr:cNvPr id="780" name="直線コネクタ 779"/>
        <xdr:cNvCxnSpPr/>
      </xdr:nvCxnSpPr>
      <xdr:spPr>
        <a:xfrm>
          <a:off x="19545300" y="1021276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81" name="フローチャート : 判断 780"/>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82" name="テキスト ボックス 781"/>
        <xdr:cNvSpPr txBox="1"/>
      </xdr:nvSpPr>
      <xdr:spPr>
        <a:xfrm>
          <a:off x="20199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93752</xdr:rowOff>
    </xdr:from>
    <xdr:to>
      <xdr:col>28</xdr:col>
      <xdr:colOff>314325</xdr:colOff>
      <xdr:row>59</xdr:row>
      <xdr:rowOff>97213</xdr:rowOff>
    </xdr:to>
    <xdr:cxnSp macro="">
      <xdr:nvCxnSpPr>
        <xdr:cNvPr id="783" name="直線コネクタ 782"/>
        <xdr:cNvCxnSpPr/>
      </xdr:nvCxnSpPr>
      <xdr:spPr>
        <a:xfrm>
          <a:off x="18656300" y="10209302"/>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4" name="フローチャート : 判断 783"/>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5" name="テキスト ボックス 784"/>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6" name="フローチャート : 判断 785"/>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7" name="テキスト ボックス 786"/>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47197</xdr:rowOff>
    </xdr:from>
    <xdr:to>
      <xdr:col>32</xdr:col>
      <xdr:colOff>238125</xdr:colOff>
      <xdr:row>59</xdr:row>
      <xdr:rowOff>148797</xdr:rowOff>
    </xdr:to>
    <xdr:sp macro="" textlink="">
      <xdr:nvSpPr>
        <xdr:cNvPr id="793" name="円/楕円 792"/>
        <xdr:cNvSpPr/>
      </xdr:nvSpPr>
      <xdr:spPr>
        <a:xfrm>
          <a:off x="22110700" y="101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133574</xdr:rowOff>
    </xdr:from>
    <xdr:ext cx="313932" cy="259045"/>
    <xdr:sp macro="" textlink="">
      <xdr:nvSpPr>
        <xdr:cNvPr id="794" name="貸付金該当値テキスト"/>
        <xdr:cNvSpPr txBox="1"/>
      </xdr:nvSpPr>
      <xdr:spPr>
        <a:xfrm>
          <a:off x="22212300" y="100776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46609</xdr:rowOff>
    </xdr:from>
    <xdr:to>
      <xdr:col>31</xdr:col>
      <xdr:colOff>85725</xdr:colOff>
      <xdr:row>59</xdr:row>
      <xdr:rowOff>148209</xdr:rowOff>
    </xdr:to>
    <xdr:sp macro="" textlink="">
      <xdr:nvSpPr>
        <xdr:cNvPr id="795" name="円/楕円 794"/>
        <xdr:cNvSpPr/>
      </xdr:nvSpPr>
      <xdr:spPr>
        <a:xfrm>
          <a:off x="21272500" y="101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139336</xdr:rowOff>
    </xdr:from>
    <xdr:ext cx="313932" cy="259045"/>
    <xdr:sp macro="" textlink="">
      <xdr:nvSpPr>
        <xdr:cNvPr id="796" name="テキスト ボックス 795"/>
        <xdr:cNvSpPr txBox="1"/>
      </xdr:nvSpPr>
      <xdr:spPr>
        <a:xfrm>
          <a:off x="21166333" y="10254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46870</xdr:rowOff>
    </xdr:from>
    <xdr:to>
      <xdr:col>29</xdr:col>
      <xdr:colOff>568325</xdr:colOff>
      <xdr:row>59</xdr:row>
      <xdr:rowOff>148470</xdr:rowOff>
    </xdr:to>
    <xdr:sp macro="" textlink="">
      <xdr:nvSpPr>
        <xdr:cNvPr id="797" name="円/楕円 796"/>
        <xdr:cNvSpPr/>
      </xdr:nvSpPr>
      <xdr:spPr>
        <a:xfrm>
          <a:off x="20383500" y="101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139597</xdr:rowOff>
    </xdr:from>
    <xdr:ext cx="313932" cy="259045"/>
    <xdr:sp macro="" textlink="">
      <xdr:nvSpPr>
        <xdr:cNvPr id="798" name="テキスト ボックス 797"/>
        <xdr:cNvSpPr txBox="1"/>
      </xdr:nvSpPr>
      <xdr:spPr>
        <a:xfrm>
          <a:off x="20277333" y="10255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46413</xdr:rowOff>
    </xdr:from>
    <xdr:to>
      <xdr:col>28</xdr:col>
      <xdr:colOff>365125</xdr:colOff>
      <xdr:row>59</xdr:row>
      <xdr:rowOff>148013</xdr:rowOff>
    </xdr:to>
    <xdr:sp macro="" textlink="">
      <xdr:nvSpPr>
        <xdr:cNvPr id="799" name="円/楕円 798"/>
        <xdr:cNvSpPr/>
      </xdr:nvSpPr>
      <xdr:spPr>
        <a:xfrm>
          <a:off x="19494500" y="101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139140</xdr:rowOff>
    </xdr:from>
    <xdr:ext cx="313932" cy="259045"/>
    <xdr:sp macro="" textlink="">
      <xdr:nvSpPr>
        <xdr:cNvPr id="800" name="テキスト ボックス 799"/>
        <xdr:cNvSpPr txBox="1"/>
      </xdr:nvSpPr>
      <xdr:spPr>
        <a:xfrm>
          <a:off x="19388333" y="102546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42952</xdr:rowOff>
    </xdr:from>
    <xdr:to>
      <xdr:col>27</xdr:col>
      <xdr:colOff>161925</xdr:colOff>
      <xdr:row>59</xdr:row>
      <xdr:rowOff>144552</xdr:rowOff>
    </xdr:to>
    <xdr:sp macro="" textlink="">
      <xdr:nvSpPr>
        <xdr:cNvPr id="801" name="円/楕円 800"/>
        <xdr:cNvSpPr/>
      </xdr:nvSpPr>
      <xdr:spPr>
        <a:xfrm>
          <a:off x="18605500" y="1015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135679</xdr:rowOff>
    </xdr:from>
    <xdr:ext cx="378565" cy="259045"/>
    <xdr:sp macro="" textlink="">
      <xdr:nvSpPr>
        <xdr:cNvPr id="802" name="テキスト ボックス 801"/>
        <xdr:cNvSpPr txBox="1"/>
      </xdr:nvSpPr>
      <xdr:spPr>
        <a:xfrm>
          <a:off x="18467017" y="10251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1" name="テキスト ボックス 82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28219</xdr:rowOff>
    </xdr:from>
    <xdr:to>
      <xdr:col>32</xdr:col>
      <xdr:colOff>186689</xdr:colOff>
      <xdr:row>79</xdr:row>
      <xdr:rowOff>16841</xdr:rowOff>
    </xdr:to>
    <xdr:cxnSp macro="">
      <xdr:nvCxnSpPr>
        <xdr:cNvPr id="827" name="直線コネクタ 826"/>
        <xdr:cNvCxnSpPr/>
      </xdr:nvCxnSpPr>
      <xdr:spPr>
        <a:xfrm flipV="1">
          <a:off x="22159595" y="12201169"/>
          <a:ext cx="1269" cy="13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20668</xdr:rowOff>
    </xdr:from>
    <xdr:ext cx="534377" cy="259045"/>
    <xdr:sp macro="" textlink="">
      <xdr:nvSpPr>
        <xdr:cNvPr id="828" name="繰出金最小値テキスト"/>
        <xdr:cNvSpPr txBox="1"/>
      </xdr:nvSpPr>
      <xdr:spPr>
        <a:xfrm>
          <a:off x="22212300" y="13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79</xdr:row>
      <xdr:rowOff>16841</xdr:rowOff>
    </xdr:from>
    <xdr:to>
      <xdr:col>32</xdr:col>
      <xdr:colOff>276225</xdr:colOff>
      <xdr:row>79</xdr:row>
      <xdr:rowOff>16841</xdr:rowOff>
    </xdr:to>
    <xdr:cxnSp macro="">
      <xdr:nvCxnSpPr>
        <xdr:cNvPr id="829" name="直線コネクタ 828"/>
        <xdr:cNvCxnSpPr/>
      </xdr:nvCxnSpPr>
      <xdr:spPr>
        <a:xfrm>
          <a:off x="22072600" y="1356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146346</xdr:rowOff>
    </xdr:from>
    <xdr:ext cx="599010" cy="259045"/>
    <xdr:sp macro="" textlink="">
      <xdr:nvSpPr>
        <xdr:cNvPr id="830" name="繰出金最大値テキスト"/>
        <xdr:cNvSpPr txBox="1"/>
      </xdr:nvSpPr>
      <xdr:spPr>
        <a:xfrm>
          <a:off x="22212300" y="11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71</xdr:row>
      <xdr:rowOff>28219</xdr:rowOff>
    </xdr:from>
    <xdr:to>
      <xdr:col>32</xdr:col>
      <xdr:colOff>276225</xdr:colOff>
      <xdr:row>71</xdr:row>
      <xdr:rowOff>28219</xdr:rowOff>
    </xdr:to>
    <xdr:cxnSp macro="">
      <xdr:nvCxnSpPr>
        <xdr:cNvPr id="831" name="直線コネクタ 830"/>
        <xdr:cNvCxnSpPr/>
      </xdr:nvCxnSpPr>
      <xdr:spPr>
        <a:xfrm>
          <a:off x="22072600" y="1220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102768</xdr:rowOff>
    </xdr:from>
    <xdr:to>
      <xdr:col>32</xdr:col>
      <xdr:colOff>187325</xdr:colOff>
      <xdr:row>74</xdr:row>
      <xdr:rowOff>43802</xdr:rowOff>
    </xdr:to>
    <xdr:cxnSp macro="">
      <xdr:nvCxnSpPr>
        <xdr:cNvPr id="832" name="直線コネクタ 831"/>
        <xdr:cNvCxnSpPr/>
      </xdr:nvCxnSpPr>
      <xdr:spPr>
        <a:xfrm flipV="1">
          <a:off x="21323300" y="12618618"/>
          <a:ext cx="838200" cy="1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75252</xdr:rowOff>
    </xdr:from>
    <xdr:ext cx="534377" cy="259045"/>
    <xdr:sp macro="" textlink="">
      <xdr:nvSpPr>
        <xdr:cNvPr id="833" name="繰出金平均値テキスト"/>
        <xdr:cNvSpPr txBox="1"/>
      </xdr:nvSpPr>
      <xdr:spPr>
        <a:xfrm>
          <a:off x="22212300" y="13105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96825</xdr:rowOff>
    </xdr:from>
    <xdr:to>
      <xdr:col>32</xdr:col>
      <xdr:colOff>238125</xdr:colOff>
      <xdr:row>77</xdr:row>
      <xdr:rowOff>26975</xdr:rowOff>
    </xdr:to>
    <xdr:sp macro="" textlink="">
      <xdr:nvSpPr>
        <xdr:cNvPr id="834" name="フローチャート : 判断 833"/>
        <xdr:cNvSpPr/>
      </xdr:nvSpPr>
      <xdr:spPr>
        <a:xfrm>
          <a:off x="221107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43802</xdr:rowOff>
    </xdr:from>
    <xdr:to>
      <xdr:col>31</xdr:col>
      <xdr:colOff>34925</xdr:colOff>
      <xdr:row>74</xdr:row>
      <xdr:rowOff>167970</xdr:rowOff>
    </xdr:to>
    <xdr:cxnSp macro="">
      <xdr:nvCxnSpPr>
        <xdr:cNvPr id="835" name="直線コネクタ 834"/>
        <xdr:cNvCxnSpPr/>
      </xdr:nvCxnSpPr>
      <xdr:spPr>
        <a:xfrm flipV="1">
          <a:off x="20434300" y="12731102"/>
          <a:ext cx="889000" cy="12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50355</xdr:rowOff>
    </xdr:from>
    <xdr:to>
      <xdr:col>31</xdr:col>
      <xdr:colOff>85725</xdr:colOff>
      <xdr:row>76</xdr:row>
      <xdr:rowOff>151955</xdr:rowOff>
    </xdr:to>
    <xdr:sp macro="" textlink="">
      <xdr:nvSpPr>
        <xdr:cNvPr id="836" name="フローチャート : 判断 835"/>
        <xdr:cNvSpPr/>
      </xdr:nvSpPr>
      <xdr:spPr>
        <a:xfrm>
          <a:off x="21272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143082</xdr:rowOff>
    </xdr:from>
    <xdr:ext cx="534377" cy="259045"/>
    <xdr:sp macro="" textlink="">
      <xdr:nvSpPr>
        <xdr:cNvPr id="837" name="テキスト ボックス 836"/>
        <xdr:cNvSpPr txBox="1"/>
      </xdr:nvSpPr>
      <xdr:spPr>
        <a:xfrm>
          <a:off x="21056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167970</xdr:rowOff>
    </xdr:from>
    <xdr:to>
      <xdr:col>29</xdr:col>
      <xdr:colOff>517525</xdr:colOff>
      <xdr:row>75</xdr:row>
      <xdr:rowOff>57785</xdr:rowOff>
    </xdr:to>
    <xdr:cxnSp macro="">
      <xdr:nvCxnSpPr>
        <xdr:cNvPr id="838" name="直線コネクタ 837"/>
        <xdr:cNvCxnSpPr/>
      </xdr:nvCxnSpPr>
      <xdr:spPr>
        <a:xfrm flipV="1">
          <a:off x="19545300" y="12855270"/>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111227</xdr:rowOff>
    </xdr:from>
    <xdr:to>
      <xdr:col>29</xdr:col>
      <xdr:colOff>568325</xdr:colOff>
      <xdr:row>77</xdr:row>
      <xdr:rowOff>41377</xdr:rowOff>
    </xdr:to>
    <xdr:sp macro="" textlink="">
      <xdr:nvSpPr>
        <xdr:cNvPr id="839" name="フローチャート : 判断 838"/>
        <xdr:cNvSpPr/>
      </xdr:nvSpPr>
      <xdr:spPr>
        <a:xfrm>
          <a:off x="20383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32504</xdr:rowOff>
    </xdr:from>
    <xdr:ext cx="534377" cy="259045"/>
    <xdr:sp macro="" textlink="">
      <xdr:nvSpPr>
        <xdr:cNvPr id="840" name="テキスト ボックス 839"/>
        <xdr:cNvSpPr txBox="1"/>
      </xdr:nvSpPr>
      <xdr:spPr>
        <a:xfrm>
          <a:off x="20167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57785</xdr:rowOff>
    </xdr:from>
    <xdr:to>
      <xdr:col>28</xdr:col>
      <xdr:colOff>314325</xdr:colOff>
      <xdr:row>75</xdr:row>
      <xdr:rowOff>80696</xdr:rowOff>
    </xdr:to>
    <xdr:cxnSp macro="">
      <xdr:nvCxnSpPr>
        <xdr:cNvPr id="841" name="直線コネクタ 840"/>
        <xdr:cNvCxnSpPr/>
      </xdr:nvCxnSpPr>
      <xdr:spPr>
        <a:xfrm flipV="1">
          <a:off x="18656300" y="12916535"/>
          <a:ext cx="889000" cy="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149034</xdr:rowOff>
    </xdr:from>
    <xdr:to>
      <xdr:col>28</xdr:col>
      <xdr:colOff>365125</xdr:colOff>
      <xdr:row>77</xdr:row>
      <xdr:rowOff>79184</xdr:rowOff>
    </xdr:to>
    <xdr:sp macro="" textlink="">
      <xdr:nvSpPr>
        <xdr:cNvPr id="842" name="フローチャート : 判断 841"/>
        <xdr:cNvSpPr/>
      </xdr:nvSpPr>
      <xdr:spPr>
        <a:xfrm>
          <a:off x="19494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70311</xdr:rowOff>
    </xdr:from>
    <xdr:ext cx="534377" cy="259045"/>
    <xdr:sp macro="" textlink="">
      <xdr:nvSpPr>
        <xdr:cNvPr id="843" name="テキスト ボックス 842"/>
        <xdr:cNvSpPr txBox="1"/>
      </xdr:nvSpPr>
      <xdr:spPr>
        <a:xfrm>
          <a:off x="19278111" y="132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161468</xdr:rowOff>
    </xdr:from>
    <xdr:to>
      <xdr:col>27</xdr:col>
      <xdr:colOff>161925</xdr:colOff>
      <xdr:row>77</xdr:row>
      <xdr:rowOff>91618</xdr:rowOff>
    </xdr:to>
    <xdr:sp macro="" textlink="">
      <xdr:nvSpPr>
        <xdr:cNvPr id="844" name="フローチャート : 判断 843"/>
        <xdr:cNvSpPr/>
      </xdr:nvSpPr>
      <xdr:spPr>
        <a:xfrm>
          <a:off x="18605500" y="1319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82745</xdr:rowOff>
    </xdr:from>
    <xdr:ext cx="534377" cy="259045"/>
    <xdr:sp macro="" textlink="">
      <xdr:nvSpPr>
        <xdr:cNvPr id="845" name="テキスト ボックス 844"/>
        <xdr:cNvSpPr txBox="1"/>
      </xdr:nvSpPr>
      <xdr:spPr>
        <a:xfrm>
          <a:off x="18389111" y="1328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51968</xdr:rowOff>
    </xdr:from>
    <xdr:to>
      <xdr:col>32</xdr:col>
      <xdr:colOff>238125</xdr:colOff>
      <xdr:row>73</xdr:row>
      <xdr:rowOff>153568</xdr:rowOff>
    </xdr:to>
    <xdr:sp macro="" textlink="">
      <xdr:nvSpPr>
        <xdr:cNvPr id="851" name="円/楕円 850"/>
        <xdr:cNvSpPr/>
      </xdr:nvSpPr>
      <xdr:spPr>
        <a:xfrm>
          <a:off x="22110700" y="125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74845</xdr:rowOff>
    </xdr:from>
    <xdr:ext cx="599010" cy="259045"/>
    <xdr:sp macro="" textlink="">
      <xdr:nvSpPr>
        <xdr:cNvPr id="852" name="繰出金該当値テキスト"/>
        <xdr:cNvSpPr txBox="1"/>
      </xdr:nvSpPr>
      <xdr:spPr>
        <a:xfrm>
          <a:off x="22212300" y="1241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106,408</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164452</xdr:rowOff>
    </xdr:from>
    <xdr:to>
      <xdr:col>31</xdr:col>
      <xdr:colOff>85725</xdr:colOff>
      <xdr:row>74</xdr:row>
      <xdr:rowOff>94602</xdr:rowOff>
    </xdr:to>
    <xdr:sp macro="" textlink="">
      <xdr:nvSpPr>
        <xdr:cNvPr id="853" name="円/楕円 852"/>
        <xdr:cNvSpPr/>
      </xdr:nvSpPr>
      <xdr:spPr>
        <a:xfrm>
          <a:off x="21272500" y="1268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111129</xdr:rowOff>
    </xdr:from>
    <xdr:ext cx="534377" cy="259045"/>
    <xdr:sp macro="" textlink="">
      <xdr:nvSpPr>
        <xdr:cNvPr id="854" name="テキスト ボックス 853"/>
        <xdr:cNvSpPr txBox="1"/>
      </xdr:nvSpPr>
      <xdr:spPr>
        <a:xfrm>
          <a:off x="21056111" y="124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97,551</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117170</xdr:rowOff>
    </xdr:from>
    <xdr:to>
      <xdr:col>29</xdr:col>
      <xdr:colOff>568325</xdr:colOff>
      <xdr:row>75</xdr:row>
      <xdr:rowOff>47320</xdr:rowOff>
    </xdr:to>
    <xdr:sp macro="" textlink="">
      <xdr:nvSpPr>
        <xdr:cNvPr id="855" name="円/楕円 854"/>
        <xdr:cNvSpPr/>
      </xdr:nvSpPr>
      <xdr:spPr>
        <a:xfrm>
          <a:off x="20383500" y="128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63847</xdr:rowOff>
    </xdr:from>
    <xdr:ext cx="534377" cy="259045"/>
    <xdr:sp macro="" textlink="">
      <xdr:nvSpPr>
        <xdr:cNvPr id="856" name="テキスト ボックス 855"/>
        <xdr:cNvSpPr txBox="1"/>
      </xdr:nvSpPr>
      <xdr:spPr>
        <a:xfrm>
          <a:off x="20167111" y="1257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87,774</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6985</xdr:rowOff>
    </xdr:from>
    <xdr:to>
      <xdr:col>28</xdr:col>
      <xdr:colOff>365125</xdr:colOff>
      <xdr:row>75</xdr:row>
      <xdr:rowOff>108585</xdr:rowOff>
    </xdr:to>
    <xdr:sp macro="" textlink="">
      <xdr:nvSpPr>
        <xdr:cNvPr id="857" name="円/楕円 856"/>
        <xdr:cNvSpPr/>
      </xdr:nvSpPr>
      <xdr:spPr>
        <a:xfrm>
          <a:off x="19494500" y="1286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125112</xdr:rowOff>
    </xdr:from>
    <xdr:ext cx="534377" cy="259045"/>
    <xdr:sp macro="" textlink="">
      <xdr:nvSpPr>
        <xdr:cNvPr id="858" name="テキスト ボックス 857"/>
        <xdr:cNvSpPr txBox="1"/>
      </xdr:nvSpPr>
      <xdr:spPr>
        <a:xfrm>
          <a:off x="19278111" y="1264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82,950</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29896</xdr:rowOff>
    </xdr:from>
    <xdr:to>
      <xdr:col>27</xdr:col>
      <xdr:colOff>161925</xdr:colOff>
      <xdr:row>75</xdr:row>
      <xdr:rowOff>131496</xdr:rowOff>
    </xdr:to>
    <xdr:sp macro="" textlink="">
      <xdr:nvSpPr>
        <xdr:cNvPr id="859" name="円/楕円 858"/>
        <xdr:cNvSpPr/>
      </xdr:nvSpPr>
      <xdr:spPr>
        <a:xfrm>
          <a:off x="18605500" y="128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148023</xdr:rowOff>
    </xdr:from>
    <xdr:ext cx="534377" cy="259045"/>
    <xdr:sp macro="" textlink="">
      <xdr:nvSpPr>
        <xdr:cNvPr id="860" name="テキスト ボックス 859"/>
        <xdr:cNvSpPr txBox="1"/>
      </xdr:nvSpPr>
      <xdr:spPr>
        <a:xfrm>
          <a:off x="18389111" y="1266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81,146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1" name="直線コネクタ 87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2" name="テキスト ボックス 87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3" name="直線コネクタ 87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4" name="テキスト ボックス 87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6" name="テキスト ボックス 87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7" name="直線コネクタ 87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8" name="テキスト ボックス 87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9" name="直線コネクタ 87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0" name="テキスト ボックス 87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2" name="テキスト ボックス 88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4" name="直線コネクタ 88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6" name="直線コネクタ 88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8" name="直線コネクタ 88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9" name="直線コネクタ 88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1" name="フローチャート : 判断 89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2" name="直線コネクタ 89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3" name="フローチャート : 判断 89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4" name="テキスト ボックス 893"/>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5" name="直線コネクタ 89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6" name="フローチャート : 判断 895"/>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7" name="テキスト ボックス 896"/>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8" name="直線コネクタ 89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9" name="フローチャート : 判断 89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0" name="テキスト ボックス 899"/>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01" name="フローチャート : 判断 90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02" name="テキスト ボックス 901"/>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8" name="円/楕円 90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0" name="円/楕円 90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1" name="テキスト ボックス 910"/>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2" name="円/楕円 91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13" name="テキスト ボックス 91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4" name="円/楕円 91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5" name="テキスト ボックス 914"/>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6" name="円/楕円 91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7" name="テキスト ボックス 916"/>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812,073</a:t>
          </a:r>
          <a:r>
            <a:rPr kumimoji="1" lang="ja-JP" altLang="en-US" sz="1300">
              <a:latin typeface="ＭＳ Ｐゴシック"/>
            </a:rPr>
            <a:t>円で前年度より</a:t>
          </a:r>
          <a:r>
            <a:rPr kumimoji="1" lang="en-US" altLang="ja-JP" sz="1300">
              <a:latin typeface="ＭＳ Ｐゴシック"/>
            </a:rPr>
            <a:t>176,993</a:t>
          </a:r>
          <a:r>
            <a:rPr kumimoji="1" lang="ja-JP" altLang="en-US" sz="1300">
              <a:latin typeface="ＭＳ Ｐゴシック"/>
            </a:rPr>
            <a:t>円増加している。増加の要因は、平成</a:t>
          </a:r>
          <a:r>
            <a:rPr kumimoji="1" lang="en-US" altLang="ja-JP" sz="1300">
              <a:latin typeface="ＭＳ Ｐゴシック"/>
            </a:rPr>
            <a:t>28</a:t>
          </a:r>
          <a:r>
            <a:rPr kumimoji="1" lang="ja-JP" altLang="en-US" sz="1300">
              <a:latin typeface="ＭＳ Ｐゴシック"/>
            </a:rPr>
            <a:t>年熊本地震及</a:t>
          </a:r>
          <a:r>
            <a:rPr kumimoji="1" lang="ja-JP" altLang="en-US" sz="1300">
              <a:solidFill>
                <a:sysClr val="windowText" lastClr="000000"/>
              </a:solidFill>
              <a:latin typeface="ＭＳ Ｐゴシック"/>
            </a:rPr>
            <a:t>び</a:t>
          </a:r>
          <a:r>
            <a:rPr kumimoji="1" lang="ja-JP" altLang="en-US" sz="1300">
              <a:latin typeface="ＭＳ Ｐゴシック"/>
            </a:rPr>
            <a:t>豪雨災害（「以下、震災等という。」）の発生初年度で、応急・復旧経費が大きく増加したためである。人件費については</a:t>
          </a:r>
          <a:r>
            <a:rPr kumimoji="1" lang="ja-JP" altLang="en-US" sz="1300">
              <a:solidFill>
                <a:sysClr val="windowText" lastClr="000000"/>
              </a:solidFill>
              <a:latin typeface="ＭＳ Ｐゴシック"/>
            </a:rPr>
            <a:t>、抑制を行っているが、人口減少も影響し</a:t>
          </a:r>
          <a:r>
            <a:rPr kumimoji="1" lang="ja-JP" altLang="en-US" sz="1300">
              <a:latin typeface="ＭＳ Ｐゴシック"/>
            </a:rPr>
            <a:t>、類似団体平均と比べて高い状況にある。物件費の大幅な伸びは、震災等による家屋解体関連経費（約</a:t>
          </a:r>
          <a:r>
            <a:rPr kumimoji="1" lang="en-US" altLang="ja-JP" sz="1300">
              <a:latin typeface="ＭＳ Ｐゴシック"/>
            </a:rPr>
            <a:t>5</a:t>
          </a:r>
          <a:r>
            <a:rPr kumimoji="1" lang="ja-JP" altLang="en-US" sz="1300">
              <a:latin typeface="ＭＳ Ｐゴシック"/>
            </a:rPr>
            <a:t>億円）が影響し、災害復旧事業についても震災等によるものである。また、普通建設事業について、</a:t>
          </a:r>
          <a:r>
            <a:rPr kumimoji="1" lang="ja-JP" altLang="en-US" sz="1300">
              <a:solidFill>
                <a:sysClr val="windowText" lastClr="000000"/>
              </a:solidFill>
              <a:latin typeface="ＭＳ Ｐゴシック"/>
            </a:rPr>
            <a:t>更新整備が類似</a:t>
          </a:r>
          <a:r>
            <a:rPr kumimoji="1" lang="ja-JP" altLang="en-US" sz="1300">
              <a:latin typeface="ＭＳ Ｐゴシック"/>
            </a:rPr>
            <a:t>団体平均を上回っているのは</a:t>
          </a:r>
          <a:r>
            <a:rPr kumimoji="1" lang="ja-JP" altLang="en-US" sz="1300">
              <a:solidFill>
                <a:sysClr val="windowText" lastClr="000000"/>
              </a:solidFill>
              <a:latin typeface="ＭＳ Ｐゴシック"/>
            </a:rPr>
            <a:t>、社会資本整備総合交付金事業等を活用し、道路・橋梁の更新</a:t>
          </a:r>
          <a:r>
            <a:rPr kumimoji="1" lang="ja-JP" altLang="en-US" sz="1300">
              <a:latin typeface="ＭＳ Ｐゴシック"/>
            </a:rPr>
            <a:t>整備に計画的に取り組んでいることが影響している。公債費については、平成</a:t>
          </a:r>
          <a:r>
            <a:rPr kumimoji="1" lang="en-US" altLang="ja-JP" sz="1300">
              <a:latin typeface="ＭＳ Ｐゴシック"/>
            </a:rPr>
            <a:t>19</a:t>
          </a:r>
          <a:r>
            <a:rPr kumimoji="1" lang="ja-JP" altLang="en-US" sz="1300">
              <a:latin typeface="ＭＳ Ｐゴシック"/>
            </a:rPr>
            <a:t>～</a:t>
          </a:r>
          <a:r>
            <a:rPr kumimoji="1" lang="en-US" altLang="ja-JP" sz="1300">
              <a:latin typeface="ＭＳ Ｐゴシック"/>
            </a:rPr>
            <a:t>28</a:t>
          </a:r>
          <a:r>
            <a:rPr kumimoji="1" lang="ja-JP" altLang="en-US" sz="1300">
              <a:latin typeface="ＭＳ Ｐゴシック"/>
            </a:rPr>
            <a:t>年度の行財政改革の投資的経費の起債額抑制（上限</a:t>
          </a:r>
          <a:r>
            <a:rPr kumimoji="1" lang="en-US" altLang="ja-JP" sz="1300">
              <a:latin typeface="ＭＳ Ｐゴシック"/>
            </a:rPr>
            <a:t>3</a:t>
          </a:r>
          <a:r>
            <a:rPr kumimoji="1" lang="ja-JP" altLang="en-US" sz="1300">
              <a:latin typeface="ＭＳ Ｐゴシック"/>
            </a:rPr>
            <a:t>億円）の効果により、類似団体平均に近づいていく状況であったが、震災等による災害</a:t>
          </a:r>
          <a:r>
            <a:rPr kumimoji="1" lang="ja-JP" altLang="en-US" sz="1300">
              <a:solidFill>
                <a:sysClr val="windowText" lastClr="000000"/>
              </a:solidFill>
              <a:latin typeface="ＭＳ Ｐゴシック"/>
            </a:rPr>
            <a:t>対策債や</a:t>
          </a:r>
          <a:r>
            <a:rPr kumimoji="1" lang="ja-JP" altLang="en-US" sz="1300">
              <a:latin typeface="ＭＳ Ｐゴシック"/>
            </a:rPr>
            <a:t>災害復旧事業債の借入により、類似団体平均を上回る状況が継続すると見込んでいる。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熊本県美里町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10,586
10,538
144.00
9,082,775
8,596,603
140,204
4,238,957
6,691,411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13.3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57966</xdr:rowOff>
    </xdr:from>
    <xdr:ext cx="469744" cy="259045"/>
    <xdr:sp macro="" textlink="">
      <xdr:nvSpPr>
        <xdr:cNvPr id="59" name="議会費最小値テキスト"/>
        <xdr:cNvSpPr txBox="1"/>
      </xdr:nvSpPr>
      <xdr:spPr>
        <a:xfrm>
          <a:off x="4686300" y="67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125729</xdr:rowOff>
    </xdr:from>
    <xdr:ext cx="534377" cy="259045"/>
    <xdr:sp macro="" textlink="">
      <xdr:nvSpPr>
        <xdr:cNvPr id="61" name="議会費最大値テキスト"/>
        <xdr:cNvSpPr txBox="1"/>
      </xdr:nvSpPr>
      <xdr:spPr>
        <a:xfrm>
          <a:off x="4686300" y="4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72753</xdr:rowOff>
    </xdr:from>
    <xdr:to>
      <xdr:col>6</xdr:col>
      <xdr:colOff>511175</xdr:colOff>
      <xdr:row>36</xdr:row>
      <xdr:rowOff>744</xdr:rowOff>
    </xdr:to>
    <xdr:cxnSp macro="">
      <xdr:nvCxnSpPr>
        <xdr:cNvPr id="63" name="直線コネクタ 62"/>
        <xdr:cNvCxnSpPr/>
      </xdr:nvCxnSpPr>
      <xdr:spPr>
        <a:xfrm>
          <a:off x="3797300" y="6073503"/>
          <a:ext cx="8382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112394</xdr:rowOff>
    </xdr:from>
    <xdr:ext cx="469744" cy="259045"/>
    <xdr:sp macro="" textlink="">
      <xdr:nvSpPr>
        <xdr:cNvPr id="64" name="議会費平均値テキスト"/>
        <xdr:cNvSpPr txBox="1"/>
      </xdr:nvSpPr>
      <xdr:spPr>
        <a:xfrm>
          <a:off x="4686300" y="6284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72753</xdr:rowOff>
    </xdr:from>
    <xdr:to>
      <xdr:col>5</xdr:col>
      <xdr:colOff>358775</xdr:colOff>
      <xdr:row>36</xdr:row>
      <xdr:rowOff>19195</xdr:rowOff>
    </xdr:to>
    <xdr:cxnSp macro="">
      <xdr:nvCxnSpPr>
        <xdr:cNvPr id="66" name="直線コネクタ 65"/>
        <xdr:cNvCxnSpPr/>
      </xdr:nvCxnSpPr>
      <xdr:spPr>
        <a:xfrm flipV="1">
          <a:off x="2908300" y="6073503"/>
          <a:ext cx="889000" cy="1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58529</xdr:rowOff>
    </xdr:from>
    <xdr:to>
      <xdr:col>5</xdr:col>
      <xdr:colOff>409575</xdr:colOff>
      <xdr:row>36</xdr:row>
      <xdr:rowOff>160129</xdr:rowOff>
    </xdr:to>
    <xdr:sp macro="" textlink="">
      <xdr:nvSpPr>
        <xdr:cNvPr id="67" name="フローチャート : 判断 66"/>
        <xdr:cNvSpPr/>
      </xdr:nvSpPr>
      <xdr:spPr>
        <a:xfrm>
          <a:off x="3746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151256</xdr:rowOff>
    </xdr:from>
    <xdr:ext cx="469744" cy="259045"/>
    <xdr:sp macro="" textlink="">
      <xdr:nvSpPr>
        <xdr:cNvPr id="68" name="テキスト ボックス 67"/>
        <xdr:cNvSpPr txBox="1"/>
      </xdr:nvSpPr>
      <xdr:spPr>
        <a:xfrm>
          <a:off x="3562427"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19195</xdr:rowOff>
    </xdr:from>
    <xdr:to>
      <xdr:col>4</xdr:col>
      <xdr:colOff>155575</xdr:colOff>
      <xdr:row>36</xdr:row>
      <xdr:rowOff>74712</xdr:rowOff>
    </xdr:to>
    <xdr:cxnSp macro="">
      <xdr:nvCxnSpPr>
        <xdr:cNvPr id="69" name="直線コネクタ 68"/>
        <xdr:cNvCxnSpPr/>
      </xdr:nvCxnSpPr>
      <xdr:spPr>
        <a:xfrm flipV="1">
          <a:off x="2019300" y="6191395"/>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33710</xdr:rowOff>
    </xdr:from>
    <xdr:to>
      <xdr:col>4</xdr:col>
      <xdr:colOff>206375</xdr:colOff>
      <xdr:row>36</xdr:row>
      <xdr:rowOff>135310</xdr:rowOff>
    </xdr:to>
    <xdr:sp macro="" textlink="">
      <xdr:nvSpPr>
        <xdr:cNvPr id="70" name="フローチャート : 判断 69"/>
        <xdr:cNvSpPr/>
      </xdr:nvSpPr>
      <xdr:spPr>
        <a:xfrm>
          <a:off x="2857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126437</xdr:rowOff>
    </xdr:from>
    <xdr:ext cx="469744" cy="259045"/>
    <xdr:sp macro="" textlink="">
      <xdr:nvSpPr>
        <xdr:cNvPr id="71" name="テキスト ボックス 70"/>
        <xdr:cNvSpPr txBox="1"/>
      </xdr:nvSpPr>
      <xdr:spPr>
        <a:xfrm>
          <a:off x="2673427" y="629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41565</xdr:rowOff>
    </xdr:from>
    <xdr:to>
      <xdr:col>2</xdr:col>
      <xdr:colOff>638175</xdr:colOff>
      <xdr:row>36</xdr:row>
      <xdr:rowOff>74712</xdr:rowOff>
    </xdr:to>
    <xdr:cxnSp macro="">
      <xdr:nvCxnSpPr>
        <xdr:cNvPr id="72" name="直線コネクタ 71"/>
        <xdr:cNvCxnSpPr/>
      </xdr:nvCxnSpPr>
      <xdr:spPr>
        <a:xfrm>
          <a:off x="1130300" y="6213765"/>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51671</xdr:rowOff>
    </xdr:from>
    <xdr:to>
      <xdr:col>3</xdr:col>
      <xdr:colOff>3175</xdr:colOff>
      <xdr:row>36</xdr:row>
      <xdr:rowOff>153271</xdr:rowOff>
    </xdr:to>
    <xdr:sp macro="" textlink="">
      <xdr:nvSpPr>
        <xdr:cNvPr id="73" name="フローチャート : 判断 72"/>
        <xdr:cNvSpPr/>
      </xdr:nvSpPr>
      <xdr:spPr>
        <a:xfrm>
          <a:off x="1968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144398</xdr:rowOff>
    </xdr:from>
    <xdr:ext cx="469744" cy="259045"/>
    <xdr:sp macro="" textlink="">
      <xdr:nvSpPr>
        <xdr:cNvPr id="74" name="テキスト ボックス 73"/>
        <xdr:cNvSpPr txBox="1"/>
      </xdr:nvSpPr>
      <xdr:spPr>
        <a:xfrm>
          <a:off x="1784427"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25382</xdr:rowOff>
    </xdr:from>
    <xdr:to>
      <xdr:col>1</xdr:col>
      <xdr:colOff>485775</xdr:colOff>
      <xdr:row>36</xdr:row>
      <xdr:rowOff>126982</xdr:rowOff>
    </xdr:to>
    <xdr:sp macro="" textlink="">
      <xdr:nvSpPr>
        <xdr:cNvPr id="75" name="フローチャート : 判断 74"/>
        <xdr:cNvSpPr/>
      </xdr:nvSpPr>
      <xdr:spPr>
        <a:xfrm>
          <a:off x="1079500" y="61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118109</xdr:rowOff>
    </xdr:from>
    <xdr:ext cx="469744" cy="259045"/>
    <xdr:sp macro="" textlink="">
      <xdr:nvSpPr>
        <xdr:cNvPr id="76" name="テキスト ボックス 75"/>
        <xdr:cNvSpPr txBox="1"/>
      </xdr:nvSpPr>
      <xdr:spPr>
        <a:xfrm>
          <a:off x="895427" y="629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121394</xdr:rowOff>
    </xdr:from>
    <xdr:to>
      <xdr:col>6</xdr:col>
      <xdr:colOff>561975</xdr:colOff>
      <xdr:row>36</xdr:row>
      <xdr:rowOff>51544</xdr:rowOff>
    </xdr:to>
    <xdr:sp macro="" textlink="">
      <xdr:nvSpPr>
        <xdr:cNvPr id="82" name="円/楕円 81"/>
        <xdr:cNvSpPr/>
      </xdr:nvSpPr>
      <xdr:spPr>
        <a:xfrm>
          <a:off x="4584700" y="612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144271</xdr:rowOff>
    </xdr:from>
    <xdr:ext cx="469744" cy="259045"/>
    <xdr:sp macro="" textlink="">
      <xdr:nvSpPr>
        <xdr:cNvPr id="83" name="議会費該当値テキスト"/>
        <xdr:cNvSpPr txBox="1"/>
      </xdr:nvSpPr>
      <xdr:spPr>
        <a:xfrm>
          <a:off x="4686300" y="597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21953</xdr:rowOff>
    </xdr:from>
    <xdr:to>
      <xdr:col>5</xdr:col>
      <xdr:colOff>409575</xdr:colOff>
      <xdr:row>35</xdr:row>
      <xdr:rowOff>123553</xdr:rowOff>
    </xdr:to>
    <xdr:sp macro="" textlink="">
      <xdr:nvSpPr>
        <xdr:cNvPr id="84" name="円/楕円 83"/>
        <xdr:cNvSpPr/>
      </xdr:nvSpPr>
      <xdr:spPr>
        <a:xfrm>
          <a:off x="3746500" y="60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140080</xdr:rowOff>
    </xdr:from>
    <xdr:ext cx="469744" cy="259045"/>
    <xdr:sp macro="" textlink="">
      <xdr:nvSpPr>
        <xdr:cNvPr id="85" name="テキスト ボックス 84"/>
        <xdr:cNvSpPr txBox="1"/>
      </xdr:nvSpPr>
      <xdr:spPr>
        <a:xfrm>
          <a:off x="3562427" y="579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139845</xdr:rowOff>
    </xdr:from>
    <xdr:to>
      <xdr:col>4</xdr:col>
      <xdr:colOff>206375</xdr:colOff>
      <xdr:row>36</xdr:row>
      <xdr:rowOff>69995</xdr:rowOff>
    </xdr:to>
    <xdr:sp macro="" textlink="">
      <xdr:nvSpPr>
        <xdr:cNvPr id="86" name="円/楕円 85"/>
        <xdr:cNvSpPr/>
      </xdr:nvSpPr>
      <xdr:spPr>
        <a:xfrm>
          <a:off x="2857500" y="61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86522</xdr:rowOff>
    </xdr:from>
    <xdr:ext cx="469744" cy="259045"/>
    <xdr:sp macro="" textlink="">
      <xdr:nvSpPr>
        <xdr:cNvPr id="87" name="テキスト ボックス 86"/>
        <xdr:cNvSpPr txBox="1"/>
      </xdr:nvSpPr>
      <xdr:spPr>
        <a:xfrm>
          <a:off x="2673427" y="591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23912</xdr:rowOff>
    </xdr:from>
    <xdr:to>
      <xdr:col>3</xdr:col>
      <xdr:colOff>3175</xdr:colOff>
      <xdr:row>36</xdr:row>
      <xdr:rowOff>125512</xdr:rowOff>
    </xdr:to>
    <xdr:sp macro="" textlink="">
      <xdr:nvSpPr>
        <xdr:cNvPr id="88" name="円/楕円 87"/>
        <xdr:cNvSpPr/>
      </xdr:nvSpPr>
      <xdr:spPr>
        <a:xfrm>
          <a:off x="1968500" y="619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142039</xdr:rowOff>
    </xdr:from>
    <xdr:ext cx="469744" cy="259045"/>
    <xdr:sp macro="" textlink="">
      <xdr:nvSpPr>
        <xdr:cNvPr id="89" name="テキスト ボックス 88"/>
        <xdr:cNvSpPr txBox="1"/>
      </xdr:nvSpPr>
      <xdr:spPr>
        <a:xfrm>
          <a:off x="1784427" y="597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162215</xdr:rowOff>
    </xdr:from>
    <xdr:to>
      <xdr:col>1</xdr:col>
      <xdr:colOff>485775</xdr:colOff>
      <xdr:row>36</xdr:row>
      <xdr:rowOff>92365</xdr:rowOff>
    </xdr:to>
    <xdr:sp macro="" textlink="">
      <xdr:nvSpPr>
        <xdr:cNvPr id="90" name="円/楕円 89"/>
        <xdr:cNvSpPr/>
      </xdr:nvSpPr>
      <xdr:spPr>
        <a:xfrm>
          <a:off x="1079500" y="61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108892</xdr:rowOff>
    </xdr:from>
    <xdr:ext cx="469744" cy="259045"/>
    <xdr:sp macro="" textlink="">
      <xdr:nvSpPr>
        <xdr:cNvPr id="91" name="テキスト ボックス 90"/>
        <xdr:cNvSpPr txBox="1"/>
      </xdr:nvSpPr>
      <xdr:spPr>
        <a:xfrm>
          <a:off x="895427" y="59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152578</xdr:rowOff>
    </xdr:from>
    <xdr:to>
      <xdr:col>6</xdr:col>
      <xdr:colOff>510540</xdr:colOff>
      <xdr:row>58</xdr:row>
      <xdr:rowOff>163851</xdr:rowOff>
    </xdr:to>
    <xdr:cxnSp macro="">
      <xdr:nvCxnSpPr>
        <xdr:cNvPr id="115" name="直線コネクタ 114"/>
        <xdr:cNvCxnSpPr/>
      </xdr:nvCxnSpPr>
      <xdr:spPr>
        <a:xfrm flipV="1">
          <a:off x="4633595" y="8725078"/>
          <a:ext cx="1270" cy="1382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167678</xdr:rowOff>
    </xdr:from>
    <xdr:ext cx="534377" cy="259045"/>
    <xdr:sp macro="" textlink="">
      <xdr:nvSpPr>
        <xdr:cNvPr id="116" name="総務費最小値テキスト"/>
        <xdr:cNvSpPr txBox="1"/>
      </xdr:nvSpPr>
      <xdr:spPr>
        <a:xfrm>
          <a:off x="4686300" y="101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163851</xdr:rowOff>
    </xdr:from>
    <xdr:to>
      <xdr:col>6</xdr:col>
      <xdr:colOff>600075</xdr:colOff>
      <xdr:row>58</xdr:row>
      <xdr:rowOff>163851</xdr:rowOff>
    </xdr:to>
    <xdr:cxnSp macro="">
      <xdr:nvCxnSpPr>
        <xdr:cNvPr id="117" name="直線コネクタ 116"/>
        <xdr:cNvCxnSpPr/>
      </xdr:nvCxnSpPr>
      <xdr:spPr>
        <a:xfrm>
          <a:off x="4546600" y="1010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99255</xdr:rowOff>
    </xdr:from>
    <xdr:ext cx="690189" cy="259045"/>
    <xdr:sp macro="" textlink="">
      <xdr:nvSpPr>
        <xdr:cNvPr id="118" name="総務費最大値テキスト"/>
        <xdr:cNvSpPr txBox="1"/>
      </xdr:nvSpPr>
      <xdr:spPr>
        <a:xfrm>
          <a:off x="4686300" y="8500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50</xdr:row>
      <xdr:rowOff>152578</xdr:rowOff>
    </xdr:from>
    <xdr:to>
      <xdr:col>6</xdr:col>
      <xdr:colOff>600075</xdr:colOff>
      <xdr:row>50</xdr:row>
      <xdr:rowOff>152578</xdr:rowOff>
    </xdr:to>
    <xdr:cxnSp macro="">
      <xdr:nvCxnSpPr>
        <xdr:cNvPr id="119" name="直線コネクタ 118"/>
        <xdr:cNvCxnSpPr/>
      </xdr:nvCxnSpPr>
      <xdr:spPr>
        <a:xfrm>
          <a:off x="4546600" y="872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71643</xdr:rowOff>
    </xdr:from>
    <xdr:to>
      <xdr:col>6</xdr:col>
      <xdr:colOff>511175</xdr:colOff>
      <xdr:row>58</xdr:row>
      <xdr:rowOff>89769</xdr:rowOff>
    </xdr:to>
    <xdr:cxnSp macro="">
      <xdr:nvCxnSpPr>
        <xdr:cNvPr id="120" name="直線コネクタ 119"/>
        <xdr:cNvCxnSpPr/>
      </xdr:nvCxnSpPr>
      <xdr:spPr>
        <a:xfrm flipV="1">
          <a:off x="3797300" y="10015743"/>
          <a:ext cx="838200" cy="1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23645</xdr:rowOff>
    </xdr:from>
    <xdr:ext cx="534377" cy="259045"/>
    <xdr:sp macro="" textlink="">
      <xdr:nvSpPr>
        <xdr:cNvPr id="121" name="総務費平均値テキスト"/>
        <xdr:cNvSpPr txBox="1"/>
      </xdr:nvSpPr>
      <xdr:spPr>
        <a:xfrm>
          <a:off x="4686300" y="996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45218</xdr:rowOff>
    </xdr:from>
    <xdr:to>
      <xdr:col>6</xdr:col>
      <xdr:colOff>561975</xdr:colOff>
      <xdr:row>58</xdr:row>
      <xdr:rowOff>146818</xdr:rowOff>
    </xdr:to>
    <xdr:sp macro="" textlink="">
      <xdr:nvSpPr>
        <xdr:cNvPr id="122" name="フローチャート : 判断 121"/>
        <xdr:cNvSpPr/>
      </xdr:nvSpPr>
      <xdr:spPr>
        <a:xfrm>
          <a:off x="4584700" y="99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89769</xdr:rowOff>
    </xdr:from>
    <xdr:to>
      <xdr:col>5</xdr:col>
      <xdr:colOff>358775</xdr:colOff>
      <xdr:row>58</xdr:row>
      <xdr:rowOff>106149</xdr:rowOff>
    </xdr:to>
    <xdr:cxnSp macro="">
      <xdr:nvCxnSpPr>
        <xdr:cNvPr id="123" name="直線コネクタ 122"/>
        <xdr:cNvCxnSpPr/>
      </xdr:nvCxnSpPr>
      <xdr:spPr>
        <a:xfrm flipV="1">
          <a:off x="2908300" y="10033869"/>
          <a:ext cx="889000" cy="1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9825</xdr:rowOff>
    </xdr:from>
    <xdr:to>
      <xdr:col>5</xdr:col>
      <xdr:colOff>409575</xdr:colOff>
      <xdr:row>58</xdr:row>
      <xdr:rowOff>111425</xdr:rowOff>
    </xdr:to>
    <xdr:sp macro="" textlink="">
      <xdr:nvSpPr>
        <xdr:cNvPr id="124" name="フローチャート : 判断 123"/>
        <xdr:cNvSpPr/>
      </xdr:nvSpPr>
      <xdr:spPr>
        <a:xfrm>
          <a:off x="3746500" y="995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127952</xdr:rowOff>
    </xdr:from>
    <xdr:ext cx="599010" cy="259045"/>
    <xdr:sp macro="" textlink="">
      <xdr:nvSpPr>
        <xdr:cNvPr id="125" name="テキスト ボックス 124"/>
        <xdr:cNvSpPr txBox="1"/>
      </xdr:nvSpPr>
      <xdr:spPr>
        <a:xfrm>
          <a:off x="3497794" y="972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101296</xdr:rowOff>
    </xdr:from>
    <xdr:to>
      <xdr:col>4</xdr:col>
      <xdr:colOff>155575</xdr:colOff>
      <xdr:row>58</xdr:row>
      <xdr:rowOff>106149</xdr:rowOff>
    </xdr:to>
    <xdr:cxnSp macro="">
      <xdr:nvCxnSpPr>
        <xdr:cNvPr id="126" name="直線コネクタ 125"/>
        <xdr:cNvCxnSpPr/>
      </xdr:nvCxnSpPr>
      <xdr:spPr>
        <a:xfrm>
          <a:off x="2019300" y="10045396"/>
          <a:ext cx="889000" cy="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135399</xdr:rowOff>
    </xdr:from>
    <xdr:to>
      <xdr:col>4</xdr:col>
      <xdr:colOff>206375</xdr:colOff>
      <xdr:row>58</xdr:row>
      <xdr:rowOff>65549</xdr:rowOff>
    </xdr:to>
    <xdr:sp macro="" textlink="">
      <xdr:nvSpPr>
        <xdr:cNvPr id="127" name="フローチャート : 判断 126"/>
        <xdr:cNvSpPr/>
      </xdr:nvSpPr>
      <xdr:spPr>
        <a:xfrm>
          <a:off x="2857500" y="990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82076</xdr:rowOff>
    </xdr:from>
    <xdr:ext cx="599010" cy="259045"/>
    <xdr:sp macro="" textlink="">
      <xdr:nvSpPr>
        <xdr:cNvPr id="128" name="テキスト ボックス 127"/>
        <xdr:cNvSpPr txBox="1"/>
      </xdr:nvSpPr>
      <xdr:spPr>
        <a:xfrm>
          <a:off x="2608794" y="968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93464</xdr:rowOff>
    </xdr:from>
    <xdr:to>
      <xdr:col>2</xdr:col>
      <xdr:colOff>638175</xdr:colOff>
      <xdr:row>58</xdr:row>
      <xdr:rowOff>101296</xdr:rowOff>
    </xdr:to>
    <xdr:cxnSp macro="">
      <xdr:nvCxnSpPr>
        <xdr:cNvPr id="129" name="直線コネクタ 128"/>
        <xdr:cNvCxnSpPr/>
      </xdr:nvCxnSpPr>
      <xdr:spPr>
        <a:xfrm>
          <a:off x="1130300" y="10037564"/>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34668</xdr:rowOff>
    </xdr:from>
    <xdr:to>
      <xdr:col>3</xdr:col>
      <xdr:colOff>3175</xdr:colOff>
      <xdr:row>58</xdr:row>
      <xdr:rowOff>136268</xdr:rowOff>
    </xdr:to>
    <xdr:sp macro="" textlink="">
      <xdr:nvSpPr>
        <xdr:cNvPr id="130" name="フローチャート : 判断 129"/>
        <xdr:cNvSpPr/>
      </xdr:nvSpPr>
      <xdr:spPr>
        <a:xfrm>
          <a:off x="1968500" y="99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152795</xdr:rowOff>
    </xdr:from>
    <xdr:ext cx="599010" cy="259045"/>
    <xdr:sp macro="" textlink="">
      <xdr:nvSpPr>
        <xdr:cNvPr id="131" name="テキスト ボックス 130"/>
        <xdr:cNvSpPr txBox="1"/>
      </xdr:nvSpPr>
      <xdr:spPr>
        <a:xfrm>
          <a:off x="1719794" y="975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53309</xdr:rowOff>
    </xdr:from>
    <xdr:to>
      <xdr:col>1</xdr:col>
      <xdr:colOff>485775</xdr:colOff>
      <xdr:row>58</xdr:row>
      <xdr:rowOff>154909</xdr:rowOff>
    </xdr:to>
    <xdr:sp macro="" textlink="">
      <xdr:nvSpPr>
        <xdr:cNvPr id="132" name="フローチャート : 判断 131"/>
        <xdr:cNvSpPr/>
      </xdr:nvSpPr>
      <xdr:spPr>
        <a:xfrm>
          <a:off x="1079500" y="99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146036</xdr:rowOff>
    </xdr:from>
    <xdr:ext cx="534377" cy="259045"/>
    <xdr:sp macro="" textlink="">
      <xdr:nvSpPr>
        <xdr:cNvPr id="133" name="テキスト ボックス 132"/>
        <xdr:cNvSpPr txBox="1"/>
      </xdr:nvSpPr>
      <xdr:spPr>
        <a:xfrm>
          <a:off x="863111" y="1009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20843</xdr:rowOff>
    </xdr:from>
    <xdr:to>
      <xdr:col>6</xdr:col>
      <xdr:colOff>561975</xdr:colOff>
      <xdr:row>58</xdr:row>
      <xdr:rowOff>122443</xdr:rowOff>
    </xdr:to>
    <xdr:sp macro="" textlink="">
      <xdr:nvSpPr>
        <xdr:cNvPr id="139" name="円/楕円 138"/>
        <xdr:cNvSpPr/>
      </xdr:nvSpPr>
      <xdr:spPr>
        <a:xfrm>
          <a:off x="4584700" y="99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151670</xdr:rowOff>
    </xdr:from>
    <xdr:ext cx="599010" cy="259045"/>
    <xdr:sp macro="" textlink="">
      <xdr:nvSpPr>
        <xdr:cNvPr id="140" name="総務費該当値テキスト"/>
        <xdr:cNvSpPr txBox="1"/>
      </xdr:nvSpPr>
      <xdr:spPr>
        <a:xfrm>
          <a:off x="4686300" y="97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113,588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38969</xdr:rowOff>
    </xdr:from>
    <xdr:to>
      <xdr:col>5</xdr:col>
      <xdr:colOff>409575</xdr:colOff>
      <xdr:row>58</xdr:row>
      <xdr:rowOff>140569</xdr:rowOff>
    </xdr:to>
    <xdr:sp macro="" textlink="">
      <xdr:nvSpPr>
        <xdr:cNvPr id="141" name="円/楕円 140"/>
        <xdr:cNvSpPr/>
      </xdr:nvSpPr>
      <xdr:spPr>
        <a:xfrm>
          <a:off x="3746500" y="99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131696</xdr:rowOff>
    </xdr:from>
    <xdr:ext cx="534377" cy="259045"/>
    <xdr:sp macro="" textlink="">
      <xdr:nvSpPr>
        <xdr:cNvPr id="142" name="テキスト ボックス 141"/>
        <xdr:cNvSpPr txBox="1"/>
      </xdr:nvSpPr>
      <xdr:spPr>
        <a:xfrm>
          <a:off x="3530111" y="1007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99,316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55349</xdr:rowOff>
    </xdr:from>
    <xdr:to>
      <xdr:col>4</xdr:col>
      <xdr:colOff>206375</xdr:colOff>
      <xdr:row>58</xdr:row>
      <xdr:rowOff>156949</xdr:rowOff>
    </xdr:to>
    <xdr:sp macro="" textlink="">
      <xdr:nvSpPr>
        <xdr:cNvPr id="143" name="円/楕円 142"/>
        <xdr:cNvSpPr/>
      </xdr:nvSpPr>
      <xdr:spPr>
        <a:xfrm>
          <a:off x="2857500" y="999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148076</xdr:rowOff>
    </xdr:from>
    <xdr:ext cx="534377" cy="259045"/>
    <xdr:sp macro="" textlink="">
      <xdr:nvSpPr>
        <xdr:cNvPr id="144" name="テキスト ボックス 143"/>
        <xdr:cNvSpPr txBox="1"/>
      </xdr:nvSpPr>
      <xdr:spPr>
        <a:xfrm>
          <a:off x="2641111" y="100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86,418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50496</xdr:rowOff>
    </xdr:from>
    <xdr:to>
      <xdr:col>3</xdr:col>
      <xdr:colOff>3175</xdr:colOff>
      <xdr:row>58</xdr:row>
      <xdr:rowOff>152096</xdr:rowOff>
    </xdr:to>
    <xdr:sp macro="" textlink="">
      <xdr:nvSpPr>
        <xdr:cNvPr id="145" name="円/楕円 144"/>
        <xdr:cNvSpPr/>
      </xdr:nvSpPr>
      <xdr:spPr>
        <a:xfrm>
          <a:off x="1968500" y="999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143223</xdr:rowOff>
    </xdr:from>
    <xdr:ext cx="534377" cy="259045"/>
    <xdr:sp macro="" textlink="">
      <xdr:nvSpPr>
        <xdr:cNvPr id="146" name="テキスト ボックス 145"/>
        <xdr:cNvSpPr txBox="1"/>
      </xdr:nvSpPr>
      <xdr:spPr>
        <a:xfrm>
          <a:off x="1752111" y="1008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90,239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42664</xdr:rowOff>
    </xdr:from>
    <xdr:to>
      <xdr:col>1</xdr:col>
      <xdr:colOff>485775</xdr:colOff>
      <xdr:row>58</xdr:row>
      <xdr:rowOff>144264</xdr:rowOff>
    </xdr:to>
    <xdr:sp macro="" textlink="">
      <xdr:nvSpPr>
        <xdr:cNvPr id="147" name="円/楕円 146"/>
        <xdr:cNvSpPr/>
      </xdr:nvSpPr>
      <xdr:spPr>
        <a:xfrm>
          <a:off x="1079500" y="998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160791</xdr:rowOff>
    </xdr:from>
    <xdr:ext cx="534377" cy="259045"/>
    <xdr:sp macro="" textlink="">
      <xdr:nvSpPr>
        <xdr:cNvPr id="148" name="テキスト ボックス 147"/>
        <xdr:cNvSpPr txBox="1"/>
      </xdr:nvSpPr>
      <xdr:spPr>
        <a:xfrm>
          <a:off x="863111" y="976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23948</xdr:rowOff>
    </xdr:from>
    <xdr:to>
      <xdr:col>6</xdr:col>
      <xdr:colOff>510540</xdr:colOff>
      <xdr:row>78</xdr:row>
      <xdr:rowOff>45208</xdr:rowOff>
    </xdr:to>
    <xdr:cxnSp macro="">
      <xdr:nvCxnSpPr>
        <xdr:cNvPr id="169" name="直線コネクタ 168"/>
        <xdr:cNvCxnSpPr/>
      </xdr:nvCxnSpPr>
      <xdr:spPr>
        <a:xfrm flipV="1">
          <a:off x="4633595" y="12196898"/>
          <a:ext cx="1270" cy="12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49035</xdr:rowOff>
    </xdr:from>
    <xdr:ext cx="534377" cy="259045"/>
    <xdr:sp macro="" textlink="">
      <xdr:nvSpPr>
        <xdr:cNvPr id="170" name="民生費最小値テキスト"/>
        <xdr:cNvSpPr txBox="1"/>
      </xdr:nvSpPr>
      <xdr:spPr>
        <a:xfrm>
          <a:off x="4686300" y="134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78</xdr:row>
      <xdr:rowOff>45208</xdr:rowOff>
    </xdr:from>
    <xdr:to>
      <xdr:col>6</xdr:col>
      <xdr:colOff>600075</xdr:colOff>
      <xdr:row>78</xdr:row>
      <xdr:rowOff>45208</xdr:rowOff>
    </xdr:to>
    <xdr:cxnSp macro="">
      <xdr:nvCxnSpPr>
        <xdr:cNvPr id="171" name="直線コネクタ 170"/>
        <xdr:cNvCxnSpPr/>
      </xdr:nvCxnSpPr>
      <xdr:spPr>
        <a:xfrm>
          <a:off x="4546600" y="1341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142075</xdr:rowOff>
    </xdr:from>
    <xdr:ext cx="599010" cy="259045"/>
    <xdr:sp macro="" textlink="">
      <xdr:nvSpPr>
        <xdr:cNvPr id="172" name="民生費最大値テキスト"/>
        <xdr:cNvSpPr txBox="1"/>
      </xdr:nvSpPr>
      <xdr:spPr>
        <a:xfrm>
          <a:off x="4686300" y="119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71</xdr:row>
      <xdr:rowOff>23948</xdr:rowOff>
    </xdr:from>
    <xdr:to>
      <xdr:col>6</xdr:col>
      <xdr:colOff>600075</xdr:colOff>
      <xdr:row>71</xdr:row>
      <xdr:rowOff>23948</xdr:rowOff>
    </xdr:to>
    <xdr:cxnSp macro="">
      <xdr:nvCxnSpPr>
        <xdr:cNvPr id="173" name="直線コネクタ 172"/>
        <xdr:cNvCxnSpPr/>
      </xdr:nvCxnSpPr>
      <xdr:spPr>
        <a:xfrm>
          <a:off x="4546600" y="1219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8718</xdr:rowOff>
    </xdr:from>
    <xdr:to>
      <xdr:col>6</xdr:col>
      <xdr:colOff>511175</xdr:colOff>
      <xdr:row>75</xdr:row>
      <xdr:rowOff>117046</xdr:rowOff>
    </xdr:to>
    <xdr:cxnSp macro="">
      <xdr:nvCxnSpPr>
        <xdr:cNvPr id="174" name="直線コネクタ 173"/>
        <xdr:cNvCxnSpPr/>
      </xdr:nvCxnSpPr>
      <xdr:spPr>
        <a:xfrm flipV="1">
          <a:off x="3797300" y="12867468"/>
          <a:ext cx="838200" cy="10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41513</xdr:rowOff>
    </xdr:from>
    <xdr:ext cx="599010" cy="259045"/>
    <xdr:sp macro="" textlink="">
      <xdr:nvSpPr>
        <xdr:cNvPr id="175" name="民生費平均値テキスト"/>
        <xdr:cNvSpPr txBox="1"/>
      </xdr:nvSpPr>
      <xdr:spPr>
        <a:xfrm>
          <a:off x="4686300" y="130717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63086</xdr:rowOff>
    </xdr:from>
    <xdr:to>
      <xdr:col>6</xdr:col>
      <xdr:colOff>561975</xdr:colOff>
      <xdr:row>76</xdr:row>
      <xdr:rowOff>164686</xdr:rowOff>
    </xdr:to>
    <xdr:sp macro="" textlink="">
      <xdr:nvSpPr>
        <xdr:cNvPr id="176" name="フローチャート : 判断 175"/>
        <xdr:cNvSpPr/>
      </xdr:nvSpPr>
      <xdr:spPr>
        <a:xfrm>
          <a:off x="45847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117046</xdr:rowOff>
    </xdr:from>
    <xdr:to>
      <xdr:col>5</xdr:col>
      <xdr:colOff>358775</xdr:colOff>
      <xdr:row>75</xdr:row>
      <xdr:rowOff>140037</xdr:rowOff>
    </xdr:to>
    <xdr:cxnSp macro="">
      <xdr:nvCxnSpPr>
        <xdr:cNvPr id="177" name="直線コネクタ 176"/>
        <xdr:cNvCxnSpPr/>
      </xdr:nvCxnSpPr>
      <xdr:spPr>
        <a:xfrm flipV="1">
          <a:off x="2908300" y="12975796"/>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29184</xdr:rowOff>
    </xdr:from>
    <xdr:to>
      <xdr:col>5</xdr:col>
      <xdr:colOff>409575</xdr:colOff>
      <xdr:row>76</xdr:row>
      <xdr:rowOff>130784</xdr:rowOff>
    </xdr:to>
    <xdr:sp macro="" textlink="">
      <xdr:nvSpPr>
        <xdr:cNvPr id="178" name="フローチャート : 判断 177"/>
        <xdr:cNvSpPr/>
      </xdr:nvSpPr>
      <xdr:spPr>
        <a:xfrm>
          <a:off x="3746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121911</xdr:rowOff>
    </xdr:from>
    <xdr:ext cx="599010" cy="259045"/>
    <xdr:sp macro="" textlink="">
      <xdr:nvSpPr>
        <xdr:cNvPr id="179" name="テキスト ボックス 178"/>
        <xdr:cNvSpPr txBox="1"/>
      </xdr:nvSpPr>
      <xdr:spPr>
        <a:xfrm>
          <a:off x="3497794" y="1315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140037</xdr:rowOff>
    </xdr:from>
    <xdr:to>
      <xdr:col>4</xdr:col>
      <xdr:colOff>155575</xdr:colOff>
      <xdr:row>76</xdr:row>
      <xdr:rowOff>58421</xdr:rowOff>
    </xdr:to>
    <xdr:cxnSp macro="">
      <xdr:nvCxnSpPr>
        <xdr:cNvPr id="180" name="直線コネクタ 179"/>
        <xdr:cNvCxnSpPr/>
      </xdr:nvCxnSpPr>
      <xdr:spPr>
        <a:xfrm flipV="1">
          <a:off x="2019300" y="12998787"/>
          <a:ext cx="889000" cy="8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89883</xdr:rowOff>
    </xdr:from>
    <xdr:to>
      <xdr:col>4</xdr:col>
      <xdr:colOff>206375</xdr:colOff>
      <xdr:row>77</xdr:row>
      <xdr:rowOff>20033</xdr:rowOff>
    </xdr:to>
    <xdr:sp macro="" textlink="">
      <xdr:nvSpPr>
        <xdr:cNvPr id="181" name="フローチャート : 判断 180"/>
        <xdr:cNvSpPr/>
      </xdr:nvSpPr>
      <xdr:spPr>
        <a:xfrm>
          <a:off x="2857500" y="131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11160</xdr:rowOff>
    </xdr:from>
    <xdr:ext cx="599010" cy="259045"/>
    <xdr:sp macro="" textlink="">
      <xdr:nvSpPr>
        <xdr:cNvPr id="182" name="テキスト ボックス 181"/>
        <xdr:cNvSpPr txBox="1"/>
      </xdr:nvSpPr>
      <xdr:spPr>
        <a:xfrm>
          <a:off x="2608794" y="1321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58421</xdr:rowOff>
    </xdr:from>
    <xdr:to>
      <xdr:col>2</xdr:col>
      <xdr:colOff>638175</xdr:colOff>
      <xdr:row>76</xdr:row>
      <xdr:rowOff>76944</xdr:rowOff>
    </xdr:to>
    <xdr:cxnSp macro="">
      <xdr:nvCxnSpPr>
        <xdr:cNvPr id="183" name="直線コネクタ 182"/>
        <xdr:cNvCxnSpPr/>
      </xdr:nvCxnSpPr>
      <xdr:spPr>
        <a:xfrm flipV="1">
          <a:off x="1130300" y="13088621"/>
          <a:ext cx="889000" cy="1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155600</xdr:rowOff>
    </xdr:from>
    <xdr:to>
      <xdr:col>3</xdr:col>
      <xdr:colOff>3175</xdr:colOff>
      <xdr:row>77</xdr:row>
      <xdr:rowOff>85750</xdr:rowOff>
    </xdr:to>
    <xdr:sp macro="" textlink="">
      <xdr:nvSpPr>
        <xdr:cNvPr id="184" name="フローチャート : 判断 183"/>
        <xdr:cNvSpPr/>
      </xdr:nvSpPr>
      <xdr:spPr>
        <a:xfrm>
          <a:off x="1968500" y="131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76877</xdr:rowOff>
    </xdr:from>
    <xdr:ext cx="599010" cy="259045"/>
    <xdr:sp macro="" textlink="">
      <xdr:nvSpPr>
        <xdr:cNvPr id="185" name="テキスト ボックス 184"/>
        <xdr:cNvSpPr txBox="1"/>
      </xdr:nvSpPr>
      <xdr:spPr>
        <a:xfrm>
          <a:off x="1719794" y="132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161623</xdr:rowOff>
    </xdr:from>
    <xdr:to>
      <xdr:col>1</xdr:col>
      <xdr:colOff>485775</xdr:colOff>
      <xdr:row>77</xdr:row>
      <xdr:rowOff>91773</xdr:rowOff>
    </xdr:to>
    <xdr:sp macro="" textlink="">
      <xdr:nvSpPr>
        <xdr:cNvPr id="186" name="フローチャート : 判断 185"/>
        <xdr:cNvSpPr/>
      </xdr:nvSpPr>
      <xdr:spPr>
        <a:xfrm>
          <a:off x="1079500" y="1319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82900</xdr:rowOff>
    </xdr:from>
    <xdr:ext cx="599010" cy="259045"/>
    <xdr:sp macro="" textlink="">
      <xdr:nvSpPr>
        <xdr:cNvPr id="187" name="テキスト ボックス 186"/>
        <xdr:cNvSpPr txBox="1"/>
      </xdr:nvSpPr>
      <xdr:spPr>
        <a:xfrm>
          <a:off x="830794" y="1328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129368</xdr:rowOff>
    </xdr:from>
    <xdr:to>
      <xdr:col>6</xdr:col>
      <xdr:colOff>561975</xdr:colOff>
      <xdr:row>75</xdr:row>
      <xdr:rowOff>59518</xdr:rowOff>
    </xdr:to>
    <xdr:sp macro="" textlink="">
      <xdr:nvSpPr>
        <xdr:cNvPr id="193" name="円/楕円 192"/>
        <xdr:cNvSpPr/>
      </xdr:nvSpPr>
      <xdr:spPr>
        <a:xfrm>
          <a:off x="4584700" y="128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152245</xdr:rowOff>
    </xdr:from>
    <xdr:ext cx="599010" cy="259045"/>
    <xdr:sp macro="" textlink="">
      <xdr:nvSpPr>
        <xdr:cNvPr id="194" name="民生費該当値テキスト"/>
        <xdr:cNvSpPr txBox="1"/>
      </xdr:nvSpPr>
      <xdr:spPr>
        <a:xfrm>
          <a:off x="4686300" y="1266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192,919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66246</xdr:rowOff>
    </xdr:from>
    <xdr:to>
      <xdr:col>5</xdr:col>
      <xdr:colOff>409575</xdr:colOff>
      <xdr:row>75</xdr:row>
      <xdr:rowOff>167846</xdr:rowOff>
    </xdr:to>
    <xdr:sp macro="" textlink="">
      <xdr:nvSpPr>
        <xdr:cNvPr id="195" name="円/楕円 194"/>
        <xdr:cNvSpPr/>
      </xdr:nvSpPr>
      <xdr:spPr>
        <a:xfrm>
          <a:off x="3746500" y="129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12923</xdr:rowOff>
    </xdr:from>
    <xdr:ext cx="599010" cy="259045"/>
    <xdr:sp macro="" textlink="">
      <xdr:nvSpPr>
        <xdr:cNvPr id="196" name="テキスト ボックス 195"/>
        <xdr:cNvSpPr txBox="1"/>
      </xdr:nvSpPr>
      <xdr:spPr>
        <a:xfrm>
          <a:off x="3497794" y="1270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173,964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89237</xdr:rowOff>
    </xdr:from>
    <xdr:to>
      <xdr:col>4</xdr:col>
      <xdr:colOff>206375</xdr:colOff>
      <xdr:row>76</xdr:row>
      <xdr:rowOff>19388</xdr:rowOff>
    </xdr:to>
    <xdr:sp macro="" textlink="">
      <xdr:nvSpPr>
        <xdr:cNvPr id="197" name="円/楕円 196"/>
        <xdr:cNvSpPr/>
      </xdr:nvSpPr>
      <xdr:spPr>
        <a:xfrm>
          <a:off x="2857500" y="129479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35914</xdr:rowOff>
    </xdr:from>
    <xdr:ext cx="599010" cy="259045"/>
    <xdr:sp macro="" textlink="">
      <xdr:nvSpPr>
        <xdr:cNvPr id="198" name="テキスト ボックス 197"/>
        <xdr:cNvSpPr txBox="1"/>
      </xdr:nvSpPr>
      <xdr:spPr>
        <a:xfrm>
          <a:off x="2608794" y="1272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169,941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7621</xdr:rowOff>
    </xdr:from>
    <xdr:to>
      <xdr:col>3</xdr:col>
      <xdr:colOff>3175</xdr:colOff>
      <xdr:row>76</xdr:row>
      <xdr:rowOff>109221</xdr:rowOff>
    </xdr:to>
    <xdr:sp macro="" textlink="">
      <xdr:nvSpPr>
        <xdr:cNvPr id="199" name="円/楕円 198"/>
        <xdr:cNvSpPr/>
      </xdr:nvSpPr>
      <xdr:spPr>
        <a:xfrm>
          <a:off x="1968500" y="1303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125748</xdr:rowOff>
    </xdr:from>
    <xdr:ext cx="599010" cy="259045"/>
    <xdr:sp macro="" textlink="">
      <xdr:nvSpPr>
        <xdr:cNvPr id="200" name="テキスト ボックス 199"/>
        <xdr:cNvSpPr txBox="1"/>
      </xdr:nvSpPr>
      <xdr:spPr>
        <a:xfrm>
          <a:off x="1719794" y="1281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154,222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26144</xdr:rowOff>
    </xdr:from>
    <xdr:to>
      <xdr:col>1</xdr:col>
      <xdr:colOff>485775</xdr:colOff>
      <xdr:row>76</xdr:row>
      <xdr:rowOff>127744</xdr:rowOff>
    </xdr:to>
    <xdr:sp macro="" textlink="">
      <xdr:nvSpPr>
        <xdr:cNvPr id="201" name="円/楕円 200"/>
        <xdr:cNvSpPr/>
      </xdr:nvSpPr>
      <xdr:spPr>
        <a:xfrm>
          <a:off x="1079500" y="1305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144270</xdr:rowOff>
    </xdr:from>
    <xdr:ext cx="599010" cy="259045"/>
    <xdr:sp macro="" textlink="">
      <xdr:nvSpPr>
        <xdr:cNvPr id="202" name="テキスト ボックス 201"/>
        <xdr:cNvSpPr txBox="1"/>
      </xdr:nvSpPr>
      <xdr:spPr>
        <a:xfrm>
          <a:off x="830794" y="128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29" name="直線コネクタ 228"/>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107931</xdr:rowOff>
    </xdr:from>
    <xdr:ext cx="534377" cy="259045"/>
    <xdr:sp macro="" textlink="">
      <xdr:nvSpPr>
        <xdr:cNvPr id="230" name="衛生費最小値テキスト"/>
        <xdr:cNvSpPr txBox="1"/>
      </xdr:nvSpPr>
      <xdr:spPr>
        <a:xfrm>
          <a:off x="4686300" y="17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1" name="直線コネクタ 230"/>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159252</xdr:rowOff>
    </xdr:from>
    <xdr:ext cx="599010" cy="259045"/>
    <xdr:sp macro="" textlink="">
      <xdr:nvSpPr>
        <xdr:cNvPr id="232" name="衛生費最大値テキスト"/>
        <xdr:cNvSpPr txBox="1"/>
      </xdr:nvSpPr>
      <xdr:spPr>
        <a:xfrm>
          <a:off x="4686300" y="152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3" name="直線コネクタ 232"/>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106423</xdr:rowOff>
    </xdr:from>
    <xdr:to>
      <xdr:col>6</xdr:col>
      <xdr:colOff>511175</xdr:colOff>
      <xdr:row>96</xdr:row>
      <xdr:rowOff>36111</xdr:rowOff>
    </xdr:to>
    <xdr:cxnSp macro="">
      <xdr:nvCxnSpPr>
        <xdr:cNvPr id="234" name="直線コネクタ 233"/>
        <xdr:cNvCxnSpPr/>
      </xdr:nvCxnSpPr>
      <xdr:spPr>
        <a:xfrm flipV="1">
          <a:off x="3797300" y="15536923"/>
          <a:ext cx="838200" cy="95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90743</xdr:rowOff>
    </xdr:from>
    <xdr:ext cx="534377" cy="259045"/>
    <xdr:sp macro="" textlink="">
      <xdr:nvSpPr>
        <xdr:cNvPr id="235" name="衛生費平均値テキスト"/>
        <xdr:cNvSpPr txBox="1"/>
      </xdr:nvSpPr>
      <xdr:spPr>
        <a:xfrm>
          <a:off x="4686300" y="16549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36" name="フローチャート : 判断 235"/>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36111</xdr:rowOff>
    </xdr:from>
    <xdr:to>
      <xdr:col>5</xdr:col>
      <xdr:colOff>358775</xdr:colOff>
      <xdr:row>96</xdr:row>
      <xdr:rowOff>152665</xdr:rowOff>
    </xdr:to>
    <xdr:cxnSp macro="">
      <xdr:nvCxnSpPr>
        <xdr:cNvPr id="237" name="直線コネクタ 236"/>
        <xdr:cNvCxnSpPr/>
      </xdr:nvCxnSpPr>
      <xdr:spPr>
        <a:xfrm flipV="1">
          <a:off x="2908300" y="16495311"/>
          <a:ext cx="889000" cy="1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143633</xdr:rowOff>
    </xdr:from>
    <xdr:to>
      <xdr:col>5</xdr:col>
      <xdr:colOff>409575</xdr:colOff>
      <xdr:row>97</xdr:row>
      <xdr:rowOff>73783</xdr:rowOff>
    </xdr:to>
    <xdr:sp macro="" textlink="">
      <xdr:nvSpPr>
        <xdr:cNvPr id="238" name="フローチャート : 判断 237"/>
        <xdr:cNvSpPr/>
      </xdr:nvSpPr>
      <xdr:spPr>
        <a:xfrm>
          <a:off x="3746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64910</xdr:rowOff>
    </xdr:from>
    <xdr:ext cx="534377" cy="259045"/>
    <xdr:sp macro="" textlink="">
      <xdr:nvSpPr>
        <xdr:cNvPr id="239" name="テキスト ボックス 238"/>
        <xdr:cNvSpPr txBox="1"/>
      </xdr:nvSpPr>
      <xdr:spPr>
        <a:xfrm>
          <a:off x="3530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93800</xdr:rowOff>
    </xdr:from>
    <xdr:to>
      <xdr:col>4</xdr:col>
      <xdr:colOff>155575</xdr:colOff>
      <xdr:row>96</xdr:row>
      <xdr:rowOff>152665</xdr:rowOff>
    </xdr:to>
    <xdr:cxnSp macro="">
      <xdr:nvCxnSpPr>
        <xdr:cNvPr id="240" name="直線コネクタ 239"/>
        <xdr:cNvCxnSpPr/>
      </xdr:nvCxnSpPr>
      <xdr:spPr>
        <a:xfrm>
          <a:off x="2019300" y="16553000"/>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27651</xdr:rowOff>
    </xdr:from>
    <xdr:to>
      <xdr:col>4</xdr:col>
      <xdr:colOff>206375</xdr:colOff>
      <xdr:row>96</xdr:row>
      <xdr:rowOff>129251</xdr:rowOff>
    </xdr:to>
    <xdr:sp macro="" textlink="">
      <xdr:nvSpPr>
        <xdr:cNvPr id="241" name="フローチャート : 判断 240"/>
        <xdr:cNvSpPr/>
      </xdr:nvSpPr>
      <xdr:spPr>
        <a:xfrm>
          <a:off x="2857500" y="164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145778</xdr:rowOff>
    </xdr:from>
    <xdr:ext cx="534377" cy="259045"/>
    <xdr:sp macro="" textlink="">
      <xdr:nvSpPr>
        <xdr:cNvPr id="242" name="テキスト ボックス 241"/>
        <xdr:cNvSpPr txBox="1"/>
      </xdr:nvSpPr>
      <xdr:spPr>
        <a:xfrm>
          <a:off x="2641111" y="1626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93800</xdr:rowOff>
    </xdr:from>
    <xdr:to>
      <xdr:col>2</xdr:col>
      <xdr:colOff>638175</xdr:colOff>
      <xdr:row>96</xdr:row>
      <xdr:rowOff>110717</xdr:rowOff>
    </xdr:to>
    <xdr:cxnSp macro="">
      <xdr:nvCxnSpPr>
        <xdr:cNvPr id="243" name="直線コネクタ 242"/>
        <xdr:cNvCxnSpPr/>
      </xdr:nvCxnSpPr>
      <xdr:spPr>
        <a:xfrm flipV="1">
          <a:off x="1130300" y="16553000"/>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90630</xdr:rowOff>
    </xdr:from>
    <xdr:to>
      <xdr:col>3</xdr:col>
      <xdr:colOff>3175</xdr:colOff>
      <xdr:row>97</xdr:row>
      <xdr:rowOff>20780</xdr:rowOff>
    </xdr:to>
    <xdr:sp macro="" textlink="">
      <xdr:nvSpPr>
        <xdr:cNvPr id="244" name="フローチャート : 判断 243"/>
        <xdr:cNvSpPr/>
      </xdr:nvSpPr>
      <xdr:spPr>
        <a:xfrm>
          <a:off x="1968500" y="1654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11907</xdr:rowOff>
    </xdr:from>
    <xdr:ext cx="534377" cy="259045"/>
    <xdr:sp macro="" textlink="">
      <xdr:nvSpPr>
        <xdr:cNvPr id="245" name="テキスト ボックス 244"/>
        <xdr:cNvSpPr txBox="1"/>
      </xdr:nvSpPr>
      <xdr:spPr>
        <a:xfrm>
          <a:off x="1752111" y="1664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119762</xdr:rowOff>
    </xdr:from>
    <xdr:to>
      <xdr:col>1</xdr:col>
      <xdr:colOff>485775</xdr:colOff>
      <xdr:row>97</xdr:row>
      <xdr:rowOff>49912</xdr:rowOff>
    </xdr:to>
    <xdr:sp macro="" textlink="">
      <xdr:nvSpPr>
        <xdr:cNvPr id="246" name="フローチャート : 判断 245"/>
        <xdr:cNvSpPr/>
      </xdr:nvSpPr>
      <xdr:spPr>
        <a:xfrm>
          <a:off x="1079500" y="165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41039</xdr:rowOff>
    </xdr:from>
    <xdr:ext cx="534377" cy="259045"/>
    <xdr:sp macro="" textlink="">
      <xdr:nvSpPr>
        <xdr:cNvPr id="247" name="テキスト ボックス 246"/>
        <xdr:cNvSpPr txBox="1"/>
      </xdr:nvSpPr>
      <xdr:spPr>
        <a:xfrm>
          <a:off x="863111" y="1667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55623</xdr:rowOff>
    </xdr:from>
    <xdr:to>
      <xdr:col>6</xdr:col>
      <xdr:colOff>561975</xdr:colOff>
      <xdr:row>90</xdr:row>
      <xdr:rowOff>157223</xdr:rowOff>
    </xdr:to>
    <xdr:sp macro="" textlink="">
      <xdr:nvSpPr>
        <xdr:cNvPr id="253" name="円/楕円 252"/>
        <xdr:cNvSpPr/>
      </xdr:nvSpPr>
      <xdr:spPr>
        <a:xfrm>
          <a:off x="4584700" y="1548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142000</xdr:rowOff>
    </xdr:from>
    <xdr:ext cx="599010" cy="259045"/>
    <xdr:sp macro="" textlink="">
      <xdr:nvSpPr>
        <xdr:cNvPr id="254" name="衛生費該当値テキスト"/>
        <xdr:cNvSpPr txBox="1"/>
      </xdr:nvSpPr>
      <xdr:spPr>
        <a:xfrm>
          <a:off x="4686300" y="1540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114,038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156761</xdr:rowOff>
    </xdr:from>
    <xdr:to>
      <xdr:col>5</xdr:col>
      <xdr:colOff>409575</xdr:colOff>
      <xdr:row>96</xdr:row>
      <xdr:rowOff>86911</xdr:rowOff>
    </xdr:to>
    <xdr:sp macro="" textlink="">
      <xdr:nvSpPr>
        <xdr:cNvPr id="255" name="円/楕円 254"/>
        <xdr:cNvSpPr/>
      </xdr:nvSpPr>
      <xdr:spPr>
        <a:xfrm>
          <a:off x="3746500" y="1644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103438</xdr:rowOff>
    </xdr:from>
    <xdr:ext cx="534377" cy="259045"/>
    <xdr:sp macro="" textlink="">
      <xdr:nvSpPr>
        <xdr:cNvPr id="256" name="テキスト ボックス 255"/>
        <xdr:cNvSpPr txBox="1"/>
      </xdr:nvSpPr>
      <xdr:spPr>
        <a:xfrm>
          <a:off x="3530111" y="1621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55,344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101865</xdr:rowOff>
    </xdr:from>
    <xdr:to>
      <xdr:col>4</xdr:col>
      <xdr:colOff>206375</xdr:colOff>
      <xdr:row>97</xdr:row>
      <xdr:rowOff>32015</xdr:rowOff>
    </xdr:to>
    <xdr:sp macro="" textlink="">
      <xdr:nvSpPr>
        <xdr:cNvPr id="257" name="円/楕円 256"/>
        <xdr:cNvSpPr/>
      </xdr:nvSpPr>
      <xdr:spPr>
        <a:xfrm>
          <a:off x="2857500" y="165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23142</xdr:rowOff>
    </xdr:from>
    <xdr:ext cx="534377" cy="259045"/>
    <xdr:sp macro="" textlink="">
      <xdr:nvSpPr>
        <xdr:cNvPr id="258" name="テキスト ボックス 257"/>
        <xdr:cNvSpPr txBox="1"/>
      </xdr:nvSpPr>
      <xdr:spPr>
        <a:xfrm>
          <a:off x="2641111" y="166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48,206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43000</xdr:rowOff>
    </xdr:from>
    <xdr:to>
      <xdr:col>3</xdr:col>
      <xdr:colOff>3175</xdr:colOff>
      <xdr:row>96</xdr:row>
      <xdr:rowOff>144600</xdr:rowOff>
    </xdr:to>
    <xdr:sp macro="" textlink="">
      <xdr:nvSpPr>
        <xdr:cNvPr id="259" name="円/楕円 258"/>
        <xdr:cNvSpPr/>
      </xdr:nvSpPr>
      <xdr:spPr>
        <a:xfrm>
          <a:off x="1968500" y="165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161127</xdr:rowOff>
    </xdr:from>
    <xdr:ext cx="534377" cy="259045"/>
    <xdr:sp macro="" textlink="">
      <xdr:nvSpPr>
        <xdr:cNvPr id="260" name="テキスト ボックス 259"/>
        <xdr:cNvSpPr txBox="1"/>
      </xdr:nvSpPr>
      <xdr:spPr>
        <a:xfrm>
          <a:off x="1752111" y="1627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51,811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59917</xdr:rowOff>
    </xdr:from>
    <xdr:to>
      <xdr:col>1</xdr:col>
      <xdr:colOff>485775</xdr:colOff>
      <xdr:row>96</xdr:row>
      <xdr:rowOff>161517</xdr:rowOff>
    </xdr:to>
    <xdr:sp macro="" textlink="">
      <xdr:nvSpPr>
        <xdr:cNvPr id="261" name="円/楕円 260"/>
        <xdr:cNvSpPr/>
      </xdr:nvSpPr>
      <xdr:spPr>
        <a:xfrm>
          <a:off x="1079500" y="1651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6594</xdr:rowOff>
    </xdr:from>
    <xdr:ext cx="534377" cy="259045"/>
    <xdr:sp macro="" textlink="">
      <xdr:nvSpPr>
        <xdr:cNvPr id="262" name="テキスト ボックス 261"/>
        <xdr:cNvSpPr txBox="1"/>
      </xdr:nvSpPr>
      <xdr:spPr>
        <a:xfrm>
          <a:off x="863111" y="1629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50736</xdr:rowOff>
    </xdr:from>
    <xdr:to>
      <xdr:col>15</xdr:col>
      <xdr:colOff>180340</xdr:colOff>
      <xdr:row>39</xdr:row>
      <xdr:rowOff>44450</xdr:rowOff>
    </xdr:to>
    <xdr:cxnSp macro="">
      <xdr:nvCxnSpPr>
        <xdr:cNvPr id="286" name="直線コネクタ 285"/>
        <xdr:cNvCxnSpPr/>
      </xdr:nvCxnSpPr>
      <xdr:spPr>
        <a:xfrm flipV="1">
          <a:off x="10475595" y="5365686"/>
          <a:ext cx="1270" cy="1365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168863</xdr:rowOff>
    </xdr:from>
    <xdr:ext cx="469744" cy="259045"/>
    <xdr:sp macro="" textlink="">
      <xdr:nvSpPr>
        <xdr:cNvPr id="289" name="労働費最大値テキスト"/>
        <xdr:cNvSpPr txBox="1"/>
      </xdr:nvSpPr>
      <xdr:spPr>
        <a:xfrm>
          <a:off x="10528300" y="51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31</xdr:row>
      <xdr:rowOff>50736</xdr:rowOff>
    </xdr:from>
    <xdr:to>
      <xdr:col>15</xdr:col>
      <xdr:colOff>269875</xdr:colOff>
      <xdr:row>31</xdr:row>
      <xdr:rowOff>50736</xdr:rowOff>
    </xdr:to>
    <xdr:cxnSp macro="">
      <xdr:nvCxnSpPr>
        <xdr:cNvPr id="290" name="直線コネクタ 289"/>
        <xdr:cNvCxnSpPr/>
      </xdr:nvCxnSpPr>
      <xdr:spPr>
        <a:xfrm>
          <a:off x="10388600" y="536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35386</xdr:rowOff>
    </xdr:from>
    <xdr:ext cx="378565" cy="259045"/>
    <xdr:sp macro="" textlink="">
      <xdr:nvSpPr>
        <xdr:cNvPr id="292" name="労働費平均値テキスト"/>
        <xdr:cNvSpPr txBox="1"/>
      </xdr:nvSpPr>
      <xdr:spPr>
        <a:xfrm>
          <a:off x="10528300" y="63790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12509</xdr:rowOff>
    </xdr:from>
    <xdr:to>
      <xdr:col>15</xdr:col>
      <xdr:colOff>231775</xdr:colOff>
      <xdr:row>38</xdr:row>
      <xdr:rowOff>114109</xdr:rowOff>
    </xdr:to>
    <xdr:sp macro="" textlink="">
      <xdr:nvSpPr>
        <xdr:cNvPr id="293" name="フローチャート : 判断 292"/>
        <xdr:cNvSpPr/>
      </xdr:nvSpPr>
      <xdr:spPr>
        <a:xfrm>
          <a:off x="104267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158623</xdr:rowOff>
    </xdr:from>
    <xdr:to>
      <xdr:col>14</xdr:col>
      <xdr:colOff>79375</xdr:colOff>
      <xdr:row>38</xdr:row>
      <xdr:rowOff>88773</xdr:rowOff>
    </xdr:to>
    <xdr:sp macro="" textlink="">
      <xdr:nvSpPr>
        <xdr:cNvPr id="295" name="フローチャート : 判断 294"/>
        <xdr:cNvSpPr/>
      </xdr:nvSpPr>
      <xdr:spPr>
        <a:xfrm>
          <a:off x="9588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105300</xdr:rowOff>
    </xdr:from>
    <xdr:ext cx="378565" cy="259045"/>
    <xdr:sp macro="" textlink="">
      <xdr:nvSpPr>
        <xdr:cNvPr id="296" name="テキスト ボックス 295"/>
        <xdr:cNvSpPr txBox="1"/>
      </xdr:nvSpPr>
      <xdr:spPr>
        <a:xfrm>
          <a:off x="9450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7" name="直線コネクタ 29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2604</xdr:rowOff>
    </xdr:from>
    <xdr:to>
      <xdr:col>12</xdr:col>
      <xdr:colOff>561975</xdr:colOff>
      <xdr:row>38</xdr:row>
      <xdr:rowOff>104204</xdr:rowOff>
    </xdr:to>
    <xdr:sp macro="" textlink="">
      <xdr:nvSpPr>
        <xdr:cNvPr id="298" name="フローチャート : 判断 297"/>
        <xdr:cNvSpPr/>
      </xdr:nvSpPr>
      <xdr:spPr>
        <a:xfrm>
          <a:off x="8699500" y="65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120730</xdr:rowOff>
    </xdr:from>
    <xdr:ext cx="378565" cy="259045"/>
    <xdr:sp macro="" textlink="">
      <xdr:nvSpPr>
        <xdr:cNvPr id="299" name="テキスト ボックス 298"/>
        <xdr:cNvSpPr txBox="1"/>
      </xdr:nvSpPr>
      <xdr:spPr>
        <a:xfrm>
          <a:off x="8561017" y="6292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19304</xdr:rowOff>
    </xdr:from>
    <xdr:to>
      <xdr:col>11</xdr:col>
      <xdr:colOff>307975</xdr:colOff>
      <xdr:row>39</xdr:row>
      <xdr:rowOff>44450</xdr:rowOff>
    </xdr:to>
    <xdr:cxnSp macro="">
      <xdr:nvCxnSpPr>
        <xdr:cNvPr id="300" name="直線コネクタ 299"/>
        <xdr:cNvCxnSpPr/>
      </xdr:nvCxnSpPr>
      <xdr:spPr>
        <a:xfrm>
          <a:off x="6972300" y="670585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43752</xdr:rowOff>
    </xdr:from>
    <xdr:to>
      <xdr:col>11</xdr:col>
      <xdr:colOff>358775</xdr:colOff>
      <xdr:row>37</xdr:row>
      <xdr:rowOff>145352</xdr:rowOff>
    </xdr:to>
    <xdr:sp macro="" textlink="">
      <xdr:nvSpPr>
        <xdr:cNvPr id="301" name="フローチャート : 判断 300"/>
        <xdr:cNvSpPr/>
      </xdr:nvSpPr>
      <xdr:spPr>
        <a:xfrm>
          <a:off x="7810500" y="63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161879</xdr:rowOff>
    </xdr:from>
    <xdr:ext cx="469744" cy="259045"/>
    <xdr:sp macro="" textlink="">
      <xdr:nvSpPr>
        <xdr:cNvPr id="302" name="テキスト ボックス 301"/>
        <xdr:cNvSpPr txBox="1"/>
      </xdr:nvSpPr>
      <xdr:spPr>
        <a:xfrm>
          <a:off x="7626427" y="616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113284</xdr:rowOff>
    </xdr:from>
    <xdr:to>
      <xdr:col>10</xdr:col>
      <xdr:colOff>155575</xdr:colOff>
      <xdr:row>37</xdr:row>
      <xdr:rowOff>43434</xdr:rowOff>
    </xdr:to>
    <xdr:sp macro="" textlink="">
      <xdr:nvSpPr>
        <xdr:cNvPr id="303" name="フローチャート : 判断 302"/>
        <xdr:cNvSpPr/>
      </xdr:nvSpPr>
      <xdr:spPr>
        <a:xfrm>
          <a:off x="6921500" y="62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59961</xdr:rowOff>
    </xdr:from>
    <xdr:ext cx="469744" cy="259045"/>
    <xdr:sp macro="" textlink="">
      <xdr:nvSpPr>
        <xdr:cNvPr id="304" name="テキスト ボックス 303"/>
        <xdr:cNvSpPr txBox="1"/>
      </xdr:nvSpPr>
      <xdr:spPr>
        <a:xfrm>
          <a:off x="6737427" y="60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0" name="円/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2" name="円/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3" name="テキスト ボックス 312"/>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4" name="円/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5" name="テキスト ボックス 314"/>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6" name="円/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7" name="テキスト ボックス 316"/>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139954</xdr:rowOff>
    </xdr:from>
    <xdr:to>
      <xdr:col>10</xdr:col>
      <xdr:colOff>155575</xdr:colOff>
      <xdr:row>39</xdr:row>
      <xdr:rowOff>70104</xdr:rowOff>
    </xdr:to>
    <xdr:sp macro="" textlink="">
      <xdr:nvSpPr>
        <xdr:cNvPr id="318" name="円/楕円 317"/>
        <xdr:cNvSpPr/>
      </xdr:nvSpPr>
      <xdr:spPr>
        <a:xfrm>
          <a:off x="6921500" y="66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61231</xdr:rowOff>
    </xdr:from>
    <xdr:ext cx="378565" cy="259045"/>
    <xdr:sp macro="" textlink="">
      <xdr:nvSpPr>
        <xdr:cNvPr id="319" name="テキスト ボックス 318"/>
        <xdr:cNvSpPr txBox="1"/>
      </xdr:nvSpPr>
      <xdr:spPr>
        <a:xfrm>
          <a:off x="6783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83716</xdr:rowOff>
    </xdr:from>
    <xdr:to>
      <xdr:col>15</xdr:col>
      <xdr:colOff>180340</xdr:colOff>
      <xdr:row>58</xdr:row>
      <xdr:rowOff>85837</xdr:rowOff>
    </xdr:to>
    <xdr:cxnSp macro="">
      <xdr:nvCxnSpPr>
        <xdr:cNvPr id="341" name="直線コネクタ 340"/>
        <xdr:cNvCxnSpPr/>
      </xdr:nvCxnSpPr>
      <xdr:spPr>
        <a:xfrm flipV="1">
          <a:off x="10475595" y="8827666"/>
          <a:ext cx="1270" cy="12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89664</xdr:rowOff>
    </xdr:from>
    <xdr:ext cx="534377" cy="259045"/>
    <xdr:sp macro="" textlink="">
      <xdr:nvSpPr>
        <xdr:cNvPr id="342" name="農林水産業費最小値テキスト"/>
        <xdr:cNvSpPr txBox="1"/>
      </xdr:nvSpPr>
      <xdr:spPr>
        <a:xfrm>
          <a:off x="10528300" y="100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85837</xdr:rowOff>
    </xdr:from>
    <xdr:to>
      <xdr:col>15</xdr:col>
      <xdr:colOff>269875</xdr:colOff>
      <xdr:row>58</xdr:row>
      <xdr:rowOff>85837</xdr:rowOff>
    </xdr:to>
    <xdr:cxnSp macro="">
      <xdr:nvCxnSpPr>
        <xdr:cNvPr id="343" name="直線コネクタ 342"/>
        <xdr:cNvCxnSpPr/>
      </xdr:nvCxnSpPr>
      <xdr:spPr>
        <a:xfrm>
          <a:off x="10388600" y="1002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30393</xdr:rowOff>
    </xdr:from>
    <xdr:ext cx="599010" cy="259045"/>
    <xdr:sp macro="" textlink="">
      <xdr:nvSpPr>
        <xdr:cNvPr id="344" name="農林水産業費最大値テキスト"/>
        <xdr:cNvSpPr txBox="1"/>
      </xdr:nvSpPr>
      <xdr:spPr>
        <a:xfrm>
          <a:off x="10528300" y="860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51</xdr:row>
      <xdr:rowOff>83716</xdr:rowOff>
    </xdr:from>
    <xdr:to>
      <xdr:col>15</xdr:col>
      <xdr:colOff>269875</xdr:colOff>
      <xdr:row>51</xdr:row>
      <xdr:rowOff>83716</xdr:rowOff>
    </xdr:to>
    <xdr:cxnSp macro="">
      <xdr:nvCxnSpPr>
        <xdr:cNvPr id="345" name="直線コネクタ 344"/>
        <xdr:cNvCxnSpPr/>
      </xdr:nvCxnSpPr>
      <xdr:spPr>
        <a:xfrm>
          <a:off x="10388600" y="88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96069</xdr:rowOff>
    </xdr:from>
    <xdr:to>
      <xdr:col>15</xdr:col>
      <xdr:colOff>180975</xdr:colOff>
      <xdr:row>57</xdr:row>
      <xdr:rowOff>101753</xdr:rowOff>
    </xdr:to>
    <xdr:cxnSp macro="">
      <xdr:nvCxnSpPr>
        <xdr:cNvPr id="346" name="直線コネクタ 345"/>
        <xdr:cNvCxnSpPr/>
      </xdr:nvCxnSpPr>
      <xdr:spPr>
        <a:xfrm flipV="1">
          <a:off x="9639300" y="9868719"/>
          <a:ext cx="8382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83160</xdr:rowOff>
    </xdr:from>
    <xdr:ext cx="534377" cy="259045"/>
    <xdr:sp macro="" textlink="">
      <xdr:nvSpPr>
        <xdr:cNvPr id="347" name="農林水産業費平均値テキスト"/>
        <xdr:cNvSpPr txBox="1"/>
      </xdr:nvSpPr>
      <xdr:spPr>
        <a:xfrm>
          <a:off x="10528300" y="9855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104733</xdr:rowOff>
    </xdr:from>
    <xdr:to>
      <xdr:col>15</xdr:col>
      <xdr:colOff>231775</xdr:colOff>
      <xdr:row>58</xdr:row>
      <xdr:rowOff>34883</xdr:rowOff>
    </xdr:to>
    <xdr:sp macro="" textlink="">
      <xdr:nvSpPr>
        <xdr:cNvPr id="348" name="フローチャート : 判断 347"/>
        <xdr:cNvSpPr/>
      </xdr:nvSpPr>
      <xdr:spPr>
        <a:xfrm>
          <a:off x="104267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101753</xdr:rowOff>
    </xdr:from>
    <xdr:to>
      <xdr:col>14</xdr:col>
      <xdr:colOff>28575</xdr:colOff>
      <xdr:row>57</xdr:row>
      <xdr:rowOff>107353</xdr:rowOff>
    </xdr:to>
    <xdr:cxnSp macro="">
      <xdr:nvCxnSpPr>
        <xdr:cNvPr id="349" name="直線コネクタ 348"/>
        <xdr:cNvCxnSpPr/>
      </xdr:nvCxnSpPr>
      <xdr:spPr>
        <a:xfrm flipV="1">
          <a:off x="8750300" y="9874403"/>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81142</xdr:rowOff>
    </xdr:from>
    <xdr:to>
      <xdr:col>14</xdr:col>
      <xdr:colOff>79375</xdr:colOff>
      <xdr:row>58</xdr:row>
      <xdr:rowOff>11292</xdr:rowOff>
    </xdr:to>
    <xdr:sp macro="" textlink="">
      <xdr:nvSpPr>
        <xdr:cNvPr id="350" name="フローチャート : 判断 349"/>
        <xdr:cNvSpPr/>
      </xdr:nvSpPr>
      <xdr:spPr>
        <a:xfrm>
          <a:off x="9588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2419</xdr:rowOff>
    </xdr:from>
    <xdr:ext cx="534377" cy="259045"/>
    <xdr:sp macro="" textlink="">
      <xdr:nvSpPr>
        <xdr:cNvPr id="351" name="テキスト ボックス 350"/>
        <xdr:cNvSpPr txBox="1"/>
      </xdr:nvSpPr>
      <xdr:spPr>
        <a:xfrm>
          <a:off x="9372111" y="994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101725</xdr:rowOff>
    </xdr:from>
    <xdr:to>
      <xdr:col>12</xdr:col>
      <xdr:colOff>511175</xdr:colOff>
      <xdr:row>57</xdr:row>
      <xdr:rowOff>107353</xdr:rowOff>
    </xdr:to>
    <xdr:cxnSp macro="">
      <xdr:nvCxnSpPr>
        <xdr:cNvPr id="352" name="直線コネクタ 351"/>
        <xdr:cNvCxnSpPr/>
      </xdr:nvCxnSpPr>
      <xdr:spPr>
        <a:xfrm>
          <a:off x="7861300" y="9874375"/>
          <a:ext cx="889000" cy="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134542</xdr:rowOff>
    </xdr:from>
    <xdr:to>
      <xdr:col>12</xdr:col>
      <xdr:colOff>561975</xdr:colOff>
      <xdr:row>58</xdr:row>
      <xdr:rowOff>64692</xdr:rowOff>
    </xdr:to>
    <xdr:sp macro="" textlink="">
      <xdr:nvSpPr>
        <xdr:cNvPr id="353" name="フローチャート : 判断 352"/>
        <xdr:cNvSpPr/>
      </xdr:nvSpPr>
      <xdr:spPr>
        <a:xfrm>
          <a:off x="8699500" y="990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55819</xdr:rowOff>
    </xdr:from>
    <xdr:ext cx="534377" cy="259045"/>
    <xdr:sp macro="" textlink="">
      <xdr:nvSpPr>
        <xdr:cNvPr id="354" name="テキスト ボックス 353"/>
        <xdr:cNvSpPr txBox="1"/>
      </xdr:nvSpPr>
      <xdr:spPr>
        <a:xfrm>
          <a:off x="8483111" y="999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101725</xdr:rowOff>
    </xdr:from>
    <xdr:to>
      <xdr:col>11</xdr:col>
      <xdr:colOff>307975</xdr:colOff>
      <xdr:row>57</xdr:row>
      <xdr:rowOff>106210</xdr:rowOff>
    </xdr:to>
    <xdr:cxnSp macro="">
      <xdr:nvCxnSpPr>
        <xdr:cNvPr id="355" name="直線コネクタ 354"/>
        <xdr:cNvCxnSpPr/>
      </xdr:nvCxnSpPr>
      <xdr:spPr>
        <a:xfrm flipV="1">
          <a:off x="6972300" y="9874375"/>
          <a:ext cx="8890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132773</xdr:rowOff>
    </xdr:from>
    <xdr:to>
      <xdr:col>11</xdr:col>
      <xdr:colOff>358775</xdr:colOff>
      <xdr:row>58</xdr:row>
      <xdr:rowOff>62923</xdr:rowOff>
    </xdr:to>
    <xdr:sp macro="" textlink="">
      <xdr:nvSpPr>
        <xdr:cNvPr id="356" name="フローチャート : 判断 355"/>
        <xdr:cNvSpPr/>
      </xdr:nvSpPr>
      <xdr:spPr>
        <a:xfrm>
          <a:off x="7810500" y="990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54050</xdr:rowOff>
    </xdr:from>
    <xdr:ext cx="534377" cy="259045"/>
    <xdr:sp macro="" textlink="">
      <xdr:nvSpPr>
        <xdr:cNvPr id="357" name="テキスト ボックス 356"/>
        <xdr:cNvSpPr txBox="1"/>
      </xdr:nvSpPr>
      <xdr:spPr>
        <a:xfrm>
          <a:off x="7594111" y="99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143709</xdr:rowOff>
    </xdr:from>
    <xdr:to>
      <xdr:col>10</xdr:col>
      <xdr:colOff>155575</xdr:colOff>
      <xdr:row>58</xdr:row>
      <xdr:rowOff>73859</xdr:rowOff>
    </xdr:to>
    <xdr:sp macro="" textlink="">
      <xdr:nvSpPr>
        <xdr:cNvPr id="358" name="フローチャート : 判断 357"/>
        <xdr:cNvSpPr/>
      </xdr:nvSpPr>
      <xdr:spPr>
        <a:xfrm>
          <a:off x="6921500" y="991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64986</xdr:rowOff>
    </xdr:from>
    <xdr:ext cx="534377" cy="259045"/>
    <xdr:sp macro="" textlink="">
      <xdr:nvSpPr>
        <xdr:cNvPr id="359" name="テキスト ボックス 358"/>
        <xdr:cNvSpPr txBox="1"/>
      </xdr:nvSpPr>
      <xdr:spPr>
        <a:xfrm>
          <a:off x="6705111" y="100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45269</xdr:rowOff>
    </xdr:from>
    <xdr:to>
      <xdr:col>15</xdr:col>
      <xdr:colOff>231775</xdr:colOff>
      <xdr:row>57</xdr:row>
      <xdr:rowOff>146869</xdr:rowOff>
    </xdr:to>
    <xdr:sp macro="" textlink="">
      <xdr:nvSpPr>
        <xdr:cNvPr id="365" name="円/楕円 364"/>
        <xdr:cNvSpPr/>
      </xdr:nvSpPr>
      <xdr:spPr>
        <a:xfrm>
          <a:off x="10426700" y="98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68146</xdr:rowOff>
    </xdr:from>
    <xdr:ext cx="534377" cy="259045"/>
    <xdr:sp macro="" textlink="">
      <xdr:nvSpPr>
        <xdr:cNvPr id="366" name="農林水産業費該当値テキスト"/>
        <xdr:cNvSpPr txBox="1"/>
      </xdr:nvSpPr>
      <xdr:spPr>
        <a:xfrm>
          <a:off x="10528300"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47,043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50953</xdr:rowOff>
    </xdr:from>
    <xdr:to>
      <xdr:col>14</xdr:col>
      <xdr:colOff>79375</xdr:colOff>
      <xdr:row>57</xdr:row>
      <xdr:rowOff>152553</xdr:rowOff>
    </xdr:to>
    <xdr:sp macro="" textlink="">
      <xdr:nvSpPr>
        <xdr:cNvPr id="367" name="円/楕円 366"/>
        <xdr:cNvSpPr/>
      </xdr:nvSpPr>
      <xdr:spPr>
        <a:xfrm>
          <a:off x="9588500" y="98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169080</xdr:rowOff>
    </xdr:from>
    <xdr:ext cx="534377" cy="259045"/>
    <xdr:sp macro="" textlink="">
      <xdr:nvSpPr>
        <xdr:cNvPr id="368" name="テキスト ボックス 367"/>
        <xdr:cNvSpPr txBox="1"/>
      </xdr:nvSpPr>
      <xdr:spPr>
        <a:xfrm>
          <a:off x="9372111" y="959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45,800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56553</xdr:rowOff>
    </xdr:from>
    <xdr:to>
      <xdr:col>12</xdr:col>
      <xdr:colOff>561975</xdr:colOff>
      <xdr:row>57</xdr:row>
      <xdr:rowOff>158153</xdr:rowOff>
    </xdr:to>
    <xdr:sp macro="" textlink="">
      <xdr:nvSpPr>
        <xdr:cNvPr id="369" name="円/楕円 368"/>
        <xdr:cNvSpPr/>
      </xdr:nvSpPr>
      <xdr:spPr>
        <a:xfrm>
          <a:off x="8699500" y="982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3230</xdr:rowOff>
    </xdr:from>
    <xdr:ext cx="534377" cy="259045"/>
    <xdr:sp macro="" textlink="">
      <xdr:nvSpPr>
        <xdr:cNvPr id="370" name="テキスト ボックス 369"/>
        <xdr:cNvSpPr txBox="1"/>
      </xdr:nvSpPr>
      <xdr:spPr>
        <a:xfrm>
          <a:off x="8483111" y="96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44,575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50925</xdr:rowOff>
    </xdr:from>
    <xdr:to>
      <xdr:col>11</xdr:col>
      <xdr:colOff>358775</xdr:colOff>
      <xdr:row>57</xdr:row>
      <xdr:rowOff>152525</xdr:rowOff>
    </xdr:to>
    <xdr:sp macro="" textlink="">
      <xdr:nvSpPr>
        <xdr:cNvPr id="371" name="円/楕円 370"/>
        <xdr:cNvSpPr/>
      </xdr:nvSpPr>
      <xdr:spPr>
        <a:xfrm>
          <a:off x="7810500" y="982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169052</xdr:rowOff>
    </xdr:from>
    <xdr:ext cx="534377" cy="259045"/>
    <xdr:sp macro="" textlink="">
      <xdr:nvSpPr>
        <xdr:cNvPr id="372" name="テキスト ボックス 371"/>
        <xdr:cNvSpPr txBox="1"/>
      </xdr:nvSpPr>
      <xdr:spPr>
        <a:xfrm>
          <a:off x="7594111" y="959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45,806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55410</xdr:rowOff>
    </xdr:from>
    <xdr:to>
      <xdr:col>10</xdr:col>
      <xdr:colOff>155575</xdr:colOff>
      <xdr:row>57</xdr:row>
      <xdr:rowOff>157010</xdr:rowOff>
    </xdr:to>
    <xdr:sp macro="" textlink="">
      <xdr:nvSpPr>
        <xdr:cNvPr id="373" name="円/楕円 372"/>
        <xdr:cNvSpPr/>
      </xdr:nvSpPr>
      <xdr:spPr>
        <a:xfrm>
          <a:off x="6921500" y="98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2087</xdr:rowOff>
    </xdr:from>
    <xdr:ext cx="534377" cy="259045"/>
    <xdr:sp macro="" textlink="">
      <xdr:nvSpPr>
        <xdr:cNvPr id="374" name="テキスト ボックス 373"/>
        <xdr:cNvSpPr txBox="1"/>
      </xdr:nvSpPr>
      <xdr:spPr>
        <a:xfrm>
          <a:off x="6705111" y="96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135389</xdr:rowOff>
    </xdr:from>
    <xdr:to>
      <xdr:col>15</xdr:col>
      <xdr:colOff>180340</xdr:colOff>
      <xdr:row>79</xdr:row>
      <xdr:rowOff>37875</xdr:rowOff>
    </xdr:to>
    <xdr:cxnSp macro="">
      <xdr:nvCxnSpPr>
        <xdr:cNvPr id="400" name="直線コネクタ 399"/>
        <xdr:cNvCxnSpPr/>
      </xdr:nvCxnSpPr>
      <xdr:spPr>
        <a:xfrm flipV="1">
          <a:off x="10475595" y="12136889"/>
          <a:ext cx="1270" cy="144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41702</xdr:rowOff>
    </xdr:from>
    <xdr:ext cx="469744" cy="259045"/>
    <xdr:sp macro="" textlink="">
      <xdr:nvSpPr>
        <xdr:cNvPr id="401" name="商工費最小値テキスト"/>
        <xdr:cNvSpPr txBox="1"/>
      </xdr:nvSpPr>
      <xdr:spPr>
        <a:xfrm>
          <a:off x="10528300" y="1358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79</xdr:row>
      <xdr:rowOff>37875</xdr:rowOff>
    </xdr:from>
    <xdr:to>
      <xdr:col>15</xdr:col>
      <xdr:colOff>269875</xdr:colOff>
      <xdr:row>79</xdr:row>
      <xdr:rowOff>37875</xdr:rowOff>
    </xdr:to>
    <xdr:cxnSp macro="">
      <xdr:nvCxnSpPr>
        <xdr:cNvPr id="402" name="直線コネクタ 401"/>
        <xdr:cNvCxnSpPr/>
      </xdr:nvCxnSpPr>
      <xdr:spPr>
        <a:xfrm>
          <a:off x="10388600" y="1358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82066</xdr:rowOff>
    </xdr:from>
    <xdr:ext cx="534377" cy="259045"/>
    <xdr:sp macro="" textlink="">
      <xdr:nvSpPr>
        <xdr:cNvPr id="403" name="商工費最大値テキスト"/>
        <xdr:cNvSpPr txBox="1"/>
      </xdr:nvSpPr>
      <xdr:spPr>
        <a:xfrm>
          <a:off x="10528300" y="1191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70</xdr:row>
      <xdr:rowOff>135389</xdr:rowOff>
    </xdr:from>
    <xdr:to>
      <xdr:col>15</xdr:col>
      <xdr:colOff>269875</xdr:colOff>
      <xdr:row>70</xdr:row>
      <xdr:rowOff>135389</xdr:rowOff>
    </xdr:to>
    <xdr:cxnSp macro="">
      <xdr:nvCxnSpPr>
        <xdr:cNvPr id="404" name="直線コネクタ 403"/>
        <xdr:cNvCxnSpPr/>
      </xdr:nvCxnSpPr>
      <xdr:spPr>
        <a:xfrm>
          <a:off x="10388600" y="1213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109165</xdr:rowOff>
    </xdr:from>
    <xdr:to>
      <xdr:col>15</xdr:col>
      <xdr:colOff>180975</xdr:colOff>
      <xdr:row>77</xdr:row>
      <xdr:rowOff>116807</xdr:rowOff>
    </xdr:to>
    <xdr:cxnSp macro="">
      <xdr:nvCxnSpPr>
        <xdr:cNvPr id="405" name="直線コネクタ 404"/>
        <xdr:cNvCxnSpPr/>
      </xdr:nvCxnSpPr>
      <xdr:spPr>
        <a:xfrm flipV="1">
          <a:off x="9639300" y="13310815"/>
          <a:ext cx="8382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27815</xdr:rowOff>
    </xdr:from>
    <xdr:ext cx="534377" cy="259045"/>
    <xdr:sp macro="" textlink="">
      <xdr:nvSpPr>
        <xdr:cNvPr id="406" name="商工費平均値テキスト"/>
        <xdr:cNvSpPr txBox="1"/>
      </xdr:nvSpPr>
      <xdr:spPr>
        <a:xfrm>
          <a:off x="10528300" y="12886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4939</xdr:rowOff>
    </xdr:from>
    <xdr:to>
      <xdr:col>15</xdr:col>
      <xdr:colOff>231775</xdr:colOff>
      <xdr:row>76</xdr:row>
      <xdr:rowOff>106539</xdr:rowOff>
    </xdr:to>
    <xdr:sp macro="" textlink="">
      <xdr:nvSpPr>
        <xdr:cNvPr id="407" name="フローチャート : 判断 406"/>
        <xdr:cNvSpPr/>
      </xdr:nvSpPr>
      <xdr:spPr>
        <a:xfrm>
          <a:off x="10426700" y="1303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55314</xdr:rowOff>
    </xdr:from>
    <xdr:to>
      <xdr:col>14</xdr:col>
      <xdr:colOff>28575</xdr:colOff>
      <xdr:row>77</xdr:row>
      <xdr:rowOff>116807</xdr:rowOff>
    </xdr:to>
    <xdr:cxnSp macro="">
      <xdr:nvCxnSpPr>
        <xdr:cNvPr id="408" name="直線コネクタ 407"/>
        <xdr:cNvCxnSpPr/>
      </xdr:nvCxnSpPr>
      <xdr:spPr>
        <a:xfrm>
          <a:off x="8750300" y="13256964"/>
          <a:ext cx="8890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89716</xdr:rowOff>
    </xdr:from>
    <xdr:to>
      <xdr:col>14</xdr:col>
      <xdr:colOff>79375</xdr:colOff>
      <xdr:row>76</xdr:row>
      <xdr:rowOff>19865</xdr:rowOff>
    </xdr:to>
    <xdr:sp macro="" textlink="">
      <xdr:nvSpPr>
        <xdr:cNvPr id="409" name="フローチャート : 判断 408"/>
        <xdr:cNvSpPr/>
      </xdr:nvSpPr>
      <xdr:spPr>
        <a:xfrm>
          <a:off x="9588500" y="129484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36393</xdr:rowOff>
    </xdr:from>
    <xdr:ext cx="534377" cy="259045"/>
    <xdr:sp macro="" textlink="">
      <xdr:nvSpPr>
        <xdr:cNvPr id="410" name="テキスト ボックス 409"/>
        <xdr:cNvSpPr txBox="1"/>
      </xdr:nvSpPr>
      <xdr:spPr>
        <a:xfrm>
          <a:off x="9372111" y="127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55314</xdr:rowOff>
    </xdr:from>
    <xdr:to>
      <xdr:col>12</xdr:col>
      <xdr:colOff>511175</xdr:colOff>
      <xdr:row>78</xdr:row>
      <xdr:rowOff>80983</xdr:rowOff>
    </xdr:to>
    <xdr:cxnSp macro="">
      <xdr:nvCxnSpPr>
        <xdr:cNvPr id="411" name="直線コネクタ 410"/>
        <xdr:cNvCxnSpPr/>
      </xdr:nvCxnSpPr>
      <xdr:spPr>
        <a:xfrm flipV="1">
          <a:off x="7861300" y="13256964"/>
          <a:ext cx="889000" cy="19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158460</xdr:rowOff>
    </xdr:from>
    <xdr:to>
      <xdr:col>12</xdr:col>
      <xdr:colOff>561975</xdr:colOff>
      <xdr:row>77</xdr:row>
      <xdr:rowOff>88610</xdr:rowOff>
    </xdr:to>
    <xdr:sp macro="" textlink="">
      <xdr:nvSpPr>
        <xdr:cNvPr id="412" name="フローチャート : 判断 411"/>
        <xdr:cNvSpPr/>
      </xdr:nvSpPr>
      <xdr:spPr>
        <a:xfrm>
          <a:off x="8699500" y="1318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105137</xdr:rowOff>
    </xdr:from>
    <xdr:ext cx="534377" cy="259045"/>
    <xdr:sp macro="" textlink="">
      <xdr:nvSpPr>
        <xdr:cNvPr id="413" name="テキスト ボックス 412"/>
        <xdr:cNvSpPr txBox="1"/>
      </xdr:nvSpPr>
      <xdr:spPr>
        <a:xfrm>
          <a:off x="8483111" y="1296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80983</xdr:rowOff>
    </xdr:from>
    <xdr:to>
      <xdr:col>11</xdr:col>
      <xdr:colOff>307975</xdr:colOff>
      <xdr:row>78</xdr:row>
      <xdr:rowOff>91661</xdr:rowOff>
    </xdr:to>
    <xdr:cxnSp macro="">
      <xdr:nvCxnSpPr>
        <xdr:cNvPr id="414" name="直線コネクタ 413"/>
        <xdr:cNvCxnSpPr/>
      </xdr:nvCxnSpPr>
      <xdr:spPr>
        <a:xfrm flipV="1">
          <a:off x="6972300" y="13454083"/>
          <a:ext cx="889000" cy="1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170673</xdr:rowOff>
    </xdr:from>
    <xdr:to>
      <xdr:col>11</xdr:col>
      <xdr:colOff>358775</xdr:colOff>
      <xdr:row>77</xdr:row>
      <xdr:rowOff>100823</xdr:rowOff>
    </xdr:to>
    <xdr:sp macro="" textlink="">
      <xdr:nvSpPr>
        <xdr:cNvPr id="415" name="フローチャート : 判断 414"/>
        <xdr:cNvSpPr/>
      </xdr:nvSpPr>
      <xdr:spPr>
        <a:xfrm>
          <a:off x="7810500" y="132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117350</xdr:rowOff>
    </xdr:from>
    <xdr:ext cx="534377" cy="259045"/>
    <xdr:sp macro="" textlink="">
      <xdr:nvSpPr>
        <xdr:cNvPr id="416" name="テキスト ボックス 415"/>
        <xdr:cNvSpPr txBox="1"/>
      </xdr:nvSpPr>
      <xdr:spPr>
        <a:xfrm>
          <a:off x="7594111" y="1297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13788</xdr:rowOff>
    </xdr:from>
    <xdr:to>
      <xdr:col>10</xdr:col>
      <xdr:colOff>155575</xdr:colOff>
      <xdr:row>77</xdr:row>
      <xdr:rowOff>115388</xdr:rowOff>
    </xdr:to>
    <xdr:sp macro="" textlink="">
      <xdr:nvSpPr>
        <xdr:cNvPr id="417" name="フローチャート : 判断 416"/>
        <xdr:cNvSpPr/>
      </xdr:nvSpPr>
      <xdr:spPr>
        <a:xfrm>
          <a:off x="6921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131915</xdr:rowOff>
    </xdr:from>
    <xdr:ext cx="534377" cy="259045"/>
    <xdr:sp macro="" textlink="">
      <xdr:nvSpPr>
        <xdr:cNvPr id="418" name="テキスト ボックス 417"/>
        <xdr:cNvSpPr txBox="1"/>
      </xdr:nvSpPr>
      <xdr:spPr>
        <a:xfrm>
          <a:off x="6705111" y="1299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58365</xdr:rowOff>
    </xdr:from>
    <xdr:to>
      <xdr:col>15</xdr:col>
      <xdr:colOff>231775</xdr:colOff>
      <xdr:row>77</xdr:row>
      <xdr:rowOff>159965</xdr:rowOff>
    </xdr:to>
    <xdr:sp macro="" textlink="">
      <xdr:nvSpPr>
        <xdr:cNvPr id="424" name="円/楕円 423"/>
        <xdr:cNvSpPr/>
      </xdr:nvSpPr>
      <xdr:spPr>
        <a:xfrm>
          <a:off x="10426700" y="1326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36792</xdr:rowOff>
    </xdr:from>
    <xdr:ext cx="534377" cy="259045"/>
    <xdr:sp macro="" textlink="">
      <xdr:nvSpPr>
        <xdr:cNvPr id="425" name="商工費該当値テキスト"/>
        <xdr:cNvSpPr txBox="1"/>
      </xdr:nvSpPr>
      <xdr:spPr>
        <a:xfrm>
          <a:off x="10528300" y="1323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10,185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66007</xdr:rowOff>
    </xdr:from>
    <xdr:to>
      <xdr:col>14</xdr:col>
      <xdr:colOff>79375</xdr:colOff>
      <xdr:row>77</xdr:row>
      <xdr:rowOff>167607</xdr:rowOff>
    </xdr:to>
    <xdr:sp macro="" textlink="">
      <xdr:nvSpPr>
        <xdr:cNvPr id="426" name="円/楕円 425"/>
        <xdr:cNvSpPr/>
      </xdr:nvSpPr>
      <xdr:spPr>
        <a:xfrm>
          <a:off x="9588500" y="132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158734</xdr:rowOff>
    </xdr:from>
    <xdr:ext cx="469744" cy="259045"/>
    <xdr:sp macro="" textlink="">
      <xdr:nvSpPr>
        <xdr:cNvPr id="427" name="テキスト ボックス 426"/>
        <xdr:cNvSpPr txBox="1"/>
      </xdr:nvSpPr>
      <xdr:spPr>
        <a:xfrm>
          <a:off x="9404427" y="1336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4514</xdr:rowOff>
    </xdr:from>
    <xdr:to>
      <xdr:col>12</xdr:col>
      <xdr:colOff>561975</xdr:colOff>
      <xdr:row>77</xdr:row>
      <xdr:rowOff>106114</xdr:rowOff>
    </xdr:to>
    <xdr:sp macro="" textlink="">
      <xdr:nvSpPr>
        <xdr:cNvPr id="428" name="円/楕円 427"/>
        <xdr:cNvSpPr/>
      </xdr:nvSpPr>
      <xdr:spPr>
        <a:xfrm>
          <a:off x="8699500" y="1320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97241</xdr:rowOff>
    </xdr:from>
    <xdr:ext cx="534377" cy="259045"/>
    <xdr:sp macro="" textlink="">
      <xdr:nvSpPr>
        <xdr:cNvPr id="429" name="テキスト ボックス 428"/>
        <xdr:cNvSpPr txBox="1"/>
      </xdr:nvSpPr>
      <xdr:spPr>
        <a:xfrm>
          <a:off x="8483111" y="132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30183</xdr:rowOff>
    </xdr:from>
    <xdr:to>
      <xdr:col>11</xdr:col>
      <xdr:colOff>358775</xdr:colOff>
      <xdr:row>78</xdr:row>
      <xdr:rowOff>131783</xdr:rowOff>
    </xdr:to>
    <xdr:sp macro="" textlink="">
      <xdr:nvSpPr>
        <xdr:cNvPr id="430" name="円/楕円 429"/>
        <xdr:cNvSpPr/>
      </xdr:nvSpPr>
      <xdr:spPr>
        <a:xfrm>
          <a:off x="7810500" y="134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122910</xdr:rowOff>
    </xdr:from>
    <xdr:ext cx="469744" cy="259045"/>
    <xdr:sp macro="" textlink="">
      <xdr:nvSpPr>
        <xdr:cNvPr id="431" name="テキスト ボックス 430"/>
        <xdr:cNvSpPr txBox="1"/>
      </xdr:nvSpPr>
      <xdr:spPr>
        <a:xfrm>
          <a:off x="7626427" y="1349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40861</xdr:rowOff>
    </xdr:from>
    <xdr:to>
      <xdr:col>10</xdr:col>
      <xdr:colOff>155575</xdr:colOff>
      <xdr:row>78</xdr:row>
      <xdr:rowOff>142461</xdr:rowOff>
    </xdr:to>
    <xdr:sp macro="" textlink="">
      <xdr:nvSpPr>
        <xdr:cNvPr id="432" name="円/楕円 431"/>
        <xdr:cNvSpPr/>
      </xdr:nvSpPr>
      <xdr:spPr>
        <a:xfrm>
          <a:off x="6921500" y="1341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133588</xdr:rowOff>
    </xdr:from>
    <xdr:ext cx="469744" cy="259045"/>
    <xdr:sp macro="" textlink="">
      <xdr:nvSpPr>
        <xdr:cNvPr id="433" name="テキスト ボックス 432"/>
        <xdr:cNvSpPr txBox="1"/>
      </xdr:nvSpPr>
      <xdr:spPr>
        <a:xfrm>
          <a:off x="6737427" y="135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9" name="テキスト ボックス 44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1" name="テキスト ボックス 450"/>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3" name="テキスト ボックス 45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57" name="直線コネクタ 456"/>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52740</xdr:rowOff>
    </xdr:from>
    <xdr:ext cx="534377" cy="259045"/>
    <xdr:sp macro="" textlink="">
      <xdr:nvSpPr>
        <xdr:cNvPr id="458" name="土木費最小値テキスト"/>
        <xdr:cNvSpPr txBox="1"/>
      </xdr:nvSpPr>
      <xdr:spPr>
        <a:xfrm>
          <a:off x="10528300" y="170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59" name="直線コネクタ 458"/>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85827</xdr:rowOff>
    </xdr:from>
    <xdr:ext cx="690189" cy="259045"/>
    <xdr:sp macro="" textlink="">
      <xdr:nvSpPr>
        <xdr:cNvPr id="460" name="土木費最大値テキスト"/>
        <xdr:cNvSpPr txBox="1"/>
      </xdr:nvSpPr>
      <xdr:spPr>
        <a:xfrm>
          <a:off x="10528300" y="15516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61" name="直線コネクタ 460"/>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159779</xdr:rowOff>
    </xdr:from>
    <xdr:to>
      <xdr:col>15</xdr:col>
      <xdr:colOff>180975</xdr:colOff>
      <xdr:row>98</xdr:row>
      <xdr:rowOff>166790</xdr:rowOff>
    </xdr:to>
    <xdr:cxnSp macro="">
      <xdr:nvCxnSpPr>
        <xdr:cNvPr id="462" name="直線コネクタ 461"/>
        <xdr:cNvCxnSpPr/>
      </xdr:nvCxnSpPr>
      <xdr:spPr>
        <a:xfrm>
          <a:off x="9639300" y="16961879"/>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97190</xdr:rowOff>
    </xdr:from>
    <xdr:ext cx="534377" cy="259045"/>
    <xdr:sp macro="" textlink="">
      <xdr:nvSpPr>
        <xdr:cNvPr id="463" name="土木費平均値テキスト"/>
        <xdr:cNvSpPr txBox="1"/>
      </xdr:nvSpPr>
      <xdr:spPr>
        <a:xfrm>
          <a:off x="10528300" y="1689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64" name="フローチャート : 判断 463"/>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159779</xdr:rowOff>
    </xdr:from>
    <xdr:to>
      <xdr:col>14</xdr:col>
      <xdr:colOff>28575</xdr:colOff>
      <xdr:row>98</xdr:row>
      <xdr:rowOff>167205</xdr:rowOff>
    </xdr:to>
    <xdr:cxnSp macro="">
      <xdr:nvCxnSpPr>
        <xdr:cNvPr id="465" name="直線コネクタ 464"/>
        <xdr:cNvCxnSpPr/>
      </xdr:nvCxnSpPr>
      <xdr:spPr>
        <a:xfrm flipV="1">
          <a:off x="8750300" y="16961879"/>
          <a:ext cx="889000" cy="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106519</xdr:rowOff>
    </xdr:from>
    <xdr:to>
      <xdr:col>14</xdr:col>
      <xdr:colOff>79375</xdr:colOff>
      <xdr:row>99</xdr:row>
      <xdr:rowOff>36669</xdr:rowOff>
    </xdr:to>
    <xdr:sp macro="" textlink="">
      <xdr:nvSpPr>
        <xdr:cNvPr id="466" name="フローチャート : 判断 465"/>
        <xdr:cNvSpPr/>
      </xdr:nvSpPr>
      <xdr:spPr>
        <a:xfrm>
          <a:off x="9588500" y="1690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53196</xdr:rowOff>
    </xdr:from>
    <xdr:ext cx="534377" cy="259045"/>
    <xdr:sp macro="" textlink="">
      <xdr:nvSpPr>
        <xdr:cNvPr id="467" name="テキスト ボックス 466"/>
        <xdr:cNvSpPr txBox="1"/>
      </xdr:nvSpPr>
      <xdr:spPr>
        <a:xfrm>
          <a:off x="9372111" y="166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159043</xdr:rowOff>
    </xdr:from>
    <xdr:to>
      <xdr:col>12</xdr:col>
      <xdr:colOff>511175</xdr:colOff>
      <xdr:row>98</xdr:row>
      <xdr:rowOff>167205</xdr:rowOff>
    </xdr:to>
    <xdr:cxnSp macro="">
      <xdr:nvCxnSpPr>
        <xdr:cNvPr id="468" name="直線コネクタ 467"/>
        <xdr:cNvCxnSpPr/>
      </xdr:nvCxnSpPr>
      <xdr:spPr>
        <a:xfrm>
          <a:off x="7861300" y="16961143"/>
          <a:ext cx="889000" cy="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124175</xdr:rowOff>
    </xdr:from>
    <xdr:to>
      <xdr:col>12</xdr:col>
      <xdr:colOff>561975</xdr:colOff>
      <xdr:row>99</xdr:row>
      <xdr:rowOff>54325</xdr:rowOff>
    </xdr:to>
    <xdr:sp macro="" textlink="">
      <xdr:nvSpPr>
        <xdr:cNvPr id="469" name="フローチャート : 判断 468"/>
        <xdr:cNvSpPr/>
      </xdr:nvSpPr>
      <xdr:spPr>
        <a:xfrm>
          <a:off x="8699500" y="169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45452</xdr:rowOff>
    </xdr:from>
    <xdr:ext cx="534377" cy="259045"/>
    <xdr:sp macro="" textlink="">
      <xdr:nvSpPr>
        <xdr:cNvPr id="470" name="テキスト ボックス 469"/>
        <xdr:cNvSpPr txBox="1"/>
      </xdr:nvSpPr>
      <xdr:spPr>
        <a:xfrm>
          <a:off x="8483111" y="170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159043</xdr:rowOff>
    </xdr:from>
    <xdr:to>
      <xdr:col>11</xdr:col>
      <xdr:colOff>307975</xdr:colOff>
      <xdr:row>99</xdr:row>
      <xdr:rowOff>3581</xdr:rowOff>
    </xdr:to>
    <xdr:cxnSp macro="">
      <xdr:nvCxnSpPr>
        <xdr:cNvPr id="471" name="直線コネクタ 470"/>
        <xdr:cNvCxnSpPr/>
      </xdr:nvCxnSpPr>
      <xdr:spPr>
        <a:xfrm flipV="1">
          <a:off x="6972300" y="16961143"/>
          <a:ext cx="889000" cy="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123391</xdr:rowOff>
    </xdr:from>
    <xdr:to>
      <xdr:col>11</xdr:col>
      <xdr:colOff>358775</xdr:colOff>
      <xdr:row>99</xdr:row>
      <xdr:rowOff>53541</xdr:rowOff>
    </xdr:to>
    <xdr:sp macro="" textlink="">
      <xdr:nvSpPr>
        <xdr:cNvPr id="472" name="フローチャート : 判断 471"/>
        <xdr:cNvSpPr/>
      </xdr:nvSpPr>
      <xdr:spPr>
        <a:xfrm>
          <a:off x="7810500" y="1692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44668</xdr:rowOff>
    </xdr:from>
    <xdr:ext cx="534377" cy="259045"/>
    <xdr:sp macro="" textlink="">
      <xdr:nvSpPr>
        <xdr:cNvPr id="473" name="テキスト ボックス 472"/>
        <xdr:cNvSpPr txBox="1"/>
      </xdr:nvSpPr>
      <xdr:spPr>
        <a:xfrm>
          <a:off x="7594111" y="1701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129012</xdr:rowOff>
    </xdr:from>
    <xdr:to>
      <xdr:col>10</xdr:col>
      <xdr:colOff>155575</xdr:colOff>
      <xdr:row>99</xdr:row>
      <xdr:rowOff>59162</xdr:rowOff>
    </xdr:to>
    <xdr:sp macro="" textlink="">
      <xdr:nvSpPr>
        <xdr:cNvPr id="474" name="フローチャート : 判断 473"/>
        <xdr:cNvSpPr/>
      </xdr:nvSpPr>
      <xdr:spPr>
        <a:xfrm>
          <a:off x="6921500" y="1693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50289</xdr:rowOff>
    </xdr:from>
    <xdr:ext cx="534377" cy="259045"/>
    <xdr:sp macro="" textlink="">
      <xdr:nvSpPr>
        <xdr:cNvPr id="475" name="テキスト ボックス 474"/>
        <xdr:cNvSpPr txBox="1"/>
      </xdr:nvSpPr>
      <xdr:spPr>
        <a:xfrm>
          <a:off x="6705111" y="170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115990</xdr:rowOff>
    </xdr:from>
    <xdr:to>
      <xdr:col>15</xdr:col>
      <xdr:colOff>231775</xdr:colOff>
      <xdr:row>99</xdr:row>
      <xdr:rowOff>46140</xdr:rowOff>
    </xdr:to>
    <xdr:sp macro="" textlink="">
      <xdr:nvSpPr>
        <xdr:cNvPr id="481" name="円/楕円 480"/>
        <xdr:cNvSpPr/>
      </xdr:nvSpPr>
      <xdr:spPr>
        <a:xfrm>
          <a:off x="10426700" y="169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75367</xdr:rowOff>
    </xdr:from>
    <xdr:ext cx="534377" cy="259045"/>
    <xdr:sp macro="" textlink="">
      <xdr:nvSpPr>
        <xdr:cNvPr id="482" name="土木費該当値テキスト"/>
        <xdr:cNvSpPr txBox="1"/>
      </xdr:nvSpPr>
      <xdr:spPr>
        <a:xfrm>
          <a:off x="10528300" y="1670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64,450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108979</xdr:rowOff>
    </xdr:from>
    <xdr:to>
      <xdr:col>14</xdr:col>
      <xdr:colOff>79375</xdr:colOff>
      <xdr:row>99</xdr:row>
      <xdr:rowOff>39129</xdr:rowOff>
    </xdr:to>
    <xdr:sp macro="" textlink="">
      <xdr:nvSpPr>
        <xdr:cNvPr id="483" name="円/楕円 482"/>
        <xdr:cNvSpPr/>
      </xdr:nvSpPr>
      <xdr:spPr>
        <a:xfrm>
          <a:off x="9588500" y="169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30256</xdr:rowOff>
    </xdr:from>
    <xdr:ext cx="534377" cy="259045"/>
    <xdr:sp macro="" textlink="">
      <xdr:nvSpPr>
        <xdr:cNvPr id="484" name="テキスト ボックス 483"/>
        <xdr:cNvSpPr txBox="1"/>
      </xdr:nvSpPr>
      <xdr:spPr>
        <a:xfrm>
          <a:off x="9372111" y="170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73,649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116405</xdr:rowOff>
    </xdr:from>
    <xdr:to>
      <xdr:col>12</xdr:col>
      <xdr:colOff>561975</xdr:colOff>
      <xdr:row>99</xdr:row>
      <xdr:rowOff>46555</xdr:rowOff>
    </xdr:to>
    <xdr:sp macro="" textlink="">
      <xdr:nvSpPr>
        <xdr:cNvPr id="485" name="円/楕円 484"/>
        <xdr:cNvSpPr/>
      </xdr:nvSpPr>
      <xdr:spPr>
        <a:xfrm>
          <a:off x="8699500" y="169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63082</xdr:rowOff>
    </xdr:from>
    <xdr:ext cx="534377" cy="259045"/>
    <xdr:sp macro="" textlink="">
      <xdr:nvSpPr>
        <xdr:cNvPr id="486" name="テキスト ボックス 485"/>
        <xdr:cNvSpPr txBox="1"/>
      </xdr:nvSpPr>
      <xdr:spPr>
        <a:xfrm>
          <a:off x="8483111" y="166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63,903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108243</xdr:rowOff>
    </xdr:from>
    <xdr:to>
      <xdr:col>11</xdr:col>
      <xdr:colOff>358775</xdr:colOff>
      <xdr:row>99</xdr:row>
      <xdr:rowOff>38393</xdr:rowOff>
    </xdr:to>
    <xdr:sp macro="" textlink="">
      <xdr:nvSpPr>
        <xdr:cNvPr id="487" name="円/楕円 486"/>
        <xdr:cNvSpPr/>
      </xdr:nvSpPr>
      <xdr:spPr>
        <a:xfrm>
          <a:off x="7810500" y="169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54920</xdr:rowOff>
    </xdr:from>
    <xdr:ext cx="534377" cy="259045"/>
    <xdr:sp macro="" textlink="">
      <xdr:nvSpPr>
        <xdr:cNvPr id="488" name="テキスト ボックス 487"/>
        <xdr:cNvSpPr txBox="1"/>
      </xdr:nvSpPr>
      <xdr:spPr>
        <a:xfrm>
          <a:off x="7594111" y="1668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74,615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124231</xdr:rowOff>
    </xdr:from>
    <xdr:to>
      <xdr:col>10</xdr:col>
      <xdr:colOff>155575</xdr:colOff>
      <xdr:row>99</xdr:row>
      <xdr:rowOff>54381</xdr:rowOff>
    </xdr:to>
    <xdr:sp macro="" textlink="">
      <xdr:nvSpPr>
        <xdr:cNvPr id="489" name="円/楕円 488"/>
        <xdr:cNvSpPr/>
      </xdr:nvSpPr>
      <xdr:spPr>
        <a:xfrm>
          <a:off x="6921500" y="1692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70908</xdr:rowOff>
    </xdr:from>
    <xdr:ext cx="534377" cy="259045"/>
    <xdr:sp macro="" textlink="">
      <xdr:nvSpPr>
        <xdr:cNvPr id="490" name="テキスト ボックス 489"/>
        <xdr:cNvSpPr txBox="1"/>
      </xdr:nvSpPr>
      <xdr:spPr>
        <a:xfrm>
          <a:off x="6705111" y="1670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16" name="直線コネクタ 515"/>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35465</xdr:rowOff>
    </xdr:from>
    <xdr:ext cx="534377" cy="259045"/>
    <xdr:sp macro="" textlink="">
      <xdr:nvSpPr>
        <xdr:cNvPr id="517" name="消防費最小値テキスト"/>
        <xdr:cNvSpPr txBox="1"/>
      </xdr:nvSpPr>
      <xdr:spPr>
        <a:xfrm>
          <a:off x="16370300"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18" name="直線コネクタ 517"/>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83552</xdr:rowOff>
    </xdr:from>
    <xdr:ext cx="599010" cy="259045"/>
    <xdr:sp macro="" textlink="">
      <xdr:nvSpPr>
        <xdr:cNvPr id="519" name="消防費最大値テキスト"/>
        <xdr:cNvSpPr txBox="1"/>
      </xdr:nvSpPr>
      <xdr:spPr>
        <a:xfrm>
          <a:off x="16370300" y="48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20" name="直線コネクタ 519"/>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18983</xdr:rowOff>
    </xdr:from>
    <xdr:to>
      <xdr:col>23</xdr:col>
      <xdr:colOff>517525</xdr:colOff>
      <xdr:row>37</xdr:row>
      <xdr:rowOff>97785</xdr:rowOff>
    </xdr:to>
    <xdr:cxnSp macro="">
      <xdr:nvCxnSpPr>
        <xdr:cNvPr id="521" name="直線コネクタ 520"/>
        <xdr:cNvCxnSpPr/>
      </xdr:nvCxnSpPr>
      <xdr:spPr>
        <a:xfrm flipV="1">
          <a:off x="15481300" y="6362633"/>
          <a:ext cx="838200" cy="7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123301</xdr:rowOff>
    </xdr:from>
    <xdr:ext cx="534377" cy="259045"/>
    <xdr:sp macro="" textlink="">
      <xdr:nvSpPr>
        <xdr:cNvPr id="522" name="消防費平均値テキスト"/>
        <xdr:cNvSpPr txBox="1"/>
      </xdr:nvSpPr>
      <xdr:spPr>
        <a:xfrm>
          <a:off x="16370300" y="6295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23" name="フローチャート : 判断 522"/>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92886</xdr:rowOff>
    </xdr:from>
    <xdr:to>
      <xdr:col>22</xdr:col>
      <xdr:colOff>365125</xdr:colOff>
      <xdr:row>37</xdr:row>
      <xdr:rowOff>97785</xdr:rowOff>
    </xdr:to>
    <xdr:cxnSp macro="">
      <xdr:nvCxnSpPr>
        <xdr:cNvPr id="524" name="直線コネクタ 523"/>
        <xdr:cNvCxnSpPr/>
      </xdr:nvCxnSpPr>
      <xdr:spPr>
        <a:xfrm>
          <a:off x="14592300" y="643653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25" name="フローチャート : 判断 524"/>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110754</xdr:rowOff>
    </xdr:from>
    <xdr:ext cx="534377" cy="259045"/>
    <xdr:sp macro="" textlink="">
      <xdr:nvSpPr>
        <xdr:cNvPr id="526" name="テキスト ボックス 525"/>
        <xdr:cNvSpPr txBox="1"/>
      </xdr:nvSpPr>
      <xdr:spPr>
        <a:xfrm>
          <a:off x="15214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92886</xdr:rowOff>
    </xdr:from>
    <xdr:to>
      <xdr:col>21</xdr:col>
      <xdr:colOff>161925</xdr:colOff>
      <xdr:row>37</xdr:row>
      <xdr:rowOff>125706</xdr:rowOff>
    </xdr:to>
    <xdr:cxnSp macro="">
      <xdr:nvCxnSpPr>
        <xdr:cNvPr id="527" name="直線コネクタ 526"/>
        <xdr:cNvCxnSpPr/>
      </xdr:nvCxnSpPr>
      <xdr:spPr>
        <a:xfrm flipV="1">
          <a:off x="13703300" y="6436536"/>
          <a:ext cx="889000" cy="3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28" name="フローチャート : 判断 527"/>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29" name="テキスト ボックス 528"/>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125706</xdr:rowOff>
    </xdr:from>
    <xdr:to>
      <xdr:col>19</xdr:col>
      <xdr:colOff>644525</xdr:colOff>
      <xdr:row>37</xdr:row>
      <xdr:rowOff>141006</xdr:rowOff>
    </xdr:to>
    <xdr:cxnSp macro="">
      <xdr:nvCxnSpPr>
        <xdr:cNvPr id="530" name="直線コネクタ 529"/>
        <xdr:cNvCxnSpPr/>
      </xdr:nvCxnSpPr>
      <xdr:spPr>
        <a:xfrm flipV="1">
          <a:off x="12814300" y="6469356"/>
          <a:ext cx="88900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31" name="フローチャート : 判断 530"/>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48575</xdr:rowOff>
    </xdr:from>
    <xdr:ext cx="534377" cy="259045"/>
    <xdr:sp macro="" textlink="">
      <xdr:nvSpPr>
        <xdr:cNvPr id="532" name="テキスト ボックス 531"/>
        <xdr:cNvSpPr txBox="1"/>
      </xdr:nvSpPr>
      <xdr:spPr>
        <a:xfrm>
          <a:off x="13436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33" name="フローチャート : 判断 532"/>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113252</xdr:rowOff>
    </xdr:from>
    <xdr:ext cx="534377" cy="259045"/>
    <xdr:sp macro="" textlink="">
      <xdr:nvSpPr>
        <xdr:cNvPr id="534" name="テキスト ボックス 533"/>
        <xdr:cNvSpPr txBox="1"/>
      </xdr:nvSpPr>
      <xdr:spPr>
        <a:xfrm>
          <a:off x="12547111" y="61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139633</xdr:rowOff>
    </xdr:from>
    <xdr:to>
      <xdr:col>23</xdr:col>
      <xdr:colOff>568325</xdr:colOff>
      <xdr:row>37</xdr:row>
      <xdr:rowOff>69783</xdr:rowOff>
    </xdr:to>
    <xdr:sp macro="" textlink="">
      <xdr:nvSpPr>
        <xdr:cNvPr id="540" name="円/楕円 539"/>
        <xdr:cNvSpPr/>
      </xdr:nvSpPr>
      <xdr:spPr>
        <a:xfrm>
          <a:off x="16268700" y="631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162510</xdr:rowOff>
    </xdr:from>
    <xdr:ext cx="534377" cy="259045"/>
    <xdr:sp macro="" textlink="">
      <xdr:nvSpPr>
        <xdr:cNvPr id="541" name="消防費該当値テキスト"/>
        <xdr:cNvSpPr txBox="1"/>
      </xdr:nvSpPr>
      <xdr:spPr>
        <a:xfrm>
          <a:off x="16370300" y="616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25,893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46985</xdr:rowOff>
    </xdr:from>
    <xdr:to>
      <xdr:col>22</xdr:col>
      <xdr:colOff>415925</xdr:colOff>
      <xdr:row>37</xdr:row>
      <xdr:rowOff>148585</xdr:rowOff>
    </xdr:to>
    <xdr:sp macro="" textlink="">
      <xdr:nvSpPr>
        <xdr:cNvPr id="542" name="円/楕円 541"/>
        <xdr:cNvSpPr/>
      </xdr:nvSpPr>
      <xdr:spPr>
        <a:xfrm>
          <a:off x="15430500" y="639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139712</xdr:rowOff>
    </xdr:from>
    <xdr:ext cx="534377" cy="259045"/>
    <xdr:sp macro="" textlink="">
      <xdr:nvSpPr>
        <xdr:cNvPr id="543" name="テキスト ボックス 542"/>
        <xdr:cNvSpPr txBox="1"/>
      </xdr:nvSpPr>
      <xdr:spPr>
        <a:xfrm>
          <a:off x="15214111" y="64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21,067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42086</xdr:rowOff>
    </xdr:from>
    <xdr:to>
      <xdr:col>21</xdr:col>
      <xdr:colOff>212725</xdr:colOff>
      <xdr:row>37</xdr:row>
      <xdr:rowOff>143686</xdr:rowOff>
    </xdr:to>
    <xdr:sp macro="" textlink="">
      <xdr:nvSpPr>
        <xdr:cNvPr id="544" name="円/楕円 543"/>
        <xdr:cNvSpPr/>
      </xdr:nvSpPr>
      <xdr:spPr>
        <a:xfrm>
          <a:off x="14541500" y="63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134813</xdr:rowOff>
    </xdr:from>
    <xdr:ext cx="534377" cy="259045"/>
    <xdr:sp macro="" textlink="">
      <xdr:nvSpPr>
        <xdr:cNvPr id="545" name="テキスト ボックス 544"/>
        <xdr:cNvSpPr txBox="1"/>
      </xdr:nvSpPr>
      <xdr:spPr>
        <a:xfrm>
          <a:off x="14325111" y="647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21,367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74906</xdr:rowOff>
    </xdr:from>
    <xdr:to>
      <xdr:col>20</xdr:col>
      <xdr:colOff>9525</xdr:colOff>
      <xdr:row>38</xdr:row>
      <xdr:rowOff>5056</xdr:rowOff>
    </xdr:to>
    <xdr:sp macro="" textlink="">
      <xdr:nvSpPr>
        <xdr:cNvPr id="546" name="円/楕円 545"/>
        <xdr:cNvSpPr/>
      </xdr:nvSpPr>
      <xdr:spPr>
        <a:xfrm>
          <a:off x="13652500" y="6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167633</xdr:rowOff>
    </xdr:from>
    <xdr:ext cx="534377" cy="259045"/>
    <xdr:sp macro="" textlink="">
      <xdr:nvSpPr>
        <xdr:cNvPr id="547" name="テキスト ボックス 546"/>
        <xdr:cNvSpPr txBox="1"/>
      </xdr:nvSpPr>
      <xdr:spPr>
        <a:xfrm>
          <a:off x="13436111" y="65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19,357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90206</xdr:rowOff>
    </xdr:from>
    <xdr:to>
      <xdr:col>18</xdr:col>
      <xdr:colOff>492125</xdr:colOff>
      <xdr:row>38</xdr:row>
      <xdr:rowOff>20356</xdr:rowOff>
    </xdr:to>
    <xdr:sp macro="" textlink="">
      <xdr:nvSpPr>
        <xdr:cNvPr id="548" name="円/楕円 547"/>
        <xdr:cNvSpPr/>
      </xdr:nvSpPr>
      <xdr:spPr>
        <a:xfrm>
          <a:off x="12763500" y="64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11483</xdr:rowOff>
    </xdr:from>
    <xdr:ext cx="534377" cy="259045"/>
    <xdr:sp macro="" textlink="">
      <xdr:nvSpPr>
        <xdr:cNvPr id="549" name="テキスト ボックス 548"/>
        <xdr:cNvSpPr txBox="1"/>
      </xdr:nvSpPr>
      <xdr:spPr>
        <a:xfrm>
          <a:off x="12547111" y="652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71" name="直線コネクタ 570"/>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17747</xdr:rowOff>
    </xdr:from>
    <xdr:ext cx="534377" cy="259045"/>
    <xdr:sp macro="" textlink="">
      <xdr:nvSpPr>
        <xdr:cNvPr id="572" name="教育費最小値テキスト"/>
        <xdr:cNvSpPr txBox="1"/>
      </xdr:nvSpPr>
      <xdr:spPr>
        <a:xfrm>
          <a:off x="16370300" y="99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73" name="直線コネクタ 572"/>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93125</xdr:rowOff>
    </xdr:from>
    <xdr:ext cx="599010" cy="259045"/>
    <xdr:sp macro="" textlink="">
      <xdr:nvSpPr>
        <xdr:cNvPr id="574" name="教育費最大値テキスト"/>
        <xdr:cNvSpPr txBox="1"/>
      </xdr:nvSpPr>
      <xdr:spPr>
        <a:xfrm>
          <a:off x="16370300" y="849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75" name="直線コネクタ 574"/>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46230</xdr:rowOff>
    </xdr:from>
    <xdr:to>
      <xdr:col>23</xdr:col>
      <xdr:colOff>517525</xdr:colOff>
      <xdr:row>57</xdr:row>
      <xdr:rowOff>46449</xdr:rowOff>
    </xdr:to>
    <xdr:cxnSp macro="">
      <xdr:nvCxnSpPr>
        <xdr:cNvPr id="576" name="直線コネクタ 575"/>
        <xdr:cNvCxnSpPr/>
      </xdr:nvCxnSpPr>
      <xdr:spPr>
        <a:xfrm flipV="1">
          <a:off x="15481300" y="9818880"/>
          <a:ext cx="8382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2684</xdr:rowOff>
    </xdr:from>
    <xdr:ext cx="534377" cy="259045"/>
    <xdr:sp macro="" textlink="">
      <xdr:nvSpPr>
        <xdr:cNvPr id="577" name="教育費平均値テキスト"/>
        <xdr:cNvSpPr txBox="1"/>
      </xdr:nvSpPr>
      <xdr:spPr>
        <a:xfrm>
          <a:off x="16370300" y="96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78" name="フローチャート : 判断 577"/>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46449</xdr:rowOff>
    </xdr:from>
    <xdr:to>
      <xdr:col>22</xdr:col>
      <xdr:colOff>365125</xdr:colOff>
      <xdr:row>57</xdr:row>
      <xdr:rowOff>94204</xdr:rowOff>
    </xdr:to>
    <xdr:cxnSp macro="">
      <xdr:nvCxnSpPr>
        <xdr:cNvPr id="579" name="直線コネクタ 578"/>
        <xdr:cNvCxnSpPr/>
      </xdr:nvCxnSpPr>
      <xdr:spPr>
        <a:xfrm flipV="1">
          <a:off x="14592300" y="9819099"/>
          <a:ext cx="889000" cy="4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80" name="フローチャート : 判断 579"/>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83071</xdr:rowOff>
    </xdr:from>
    <xdr:ext cx="534377" cy="259045"/>
    <xdr:sp macro="" textlink="">
      <xdr:nvSpPr>
        <xdr:cNvPr id="581" name="テキスト ボックス 580"/>
        <xdr:cNvSpPr txBox="1"/>
      </xdr:nvSpPr>
      <xdr:spPr>
        <a:xfrm>
          <a:off x="15214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91100</xdr:rowOff>
    </xdr:from>
    <xdr:to>
      <xdr:col>21</xdr:col>
      <xdr:colOff>161925</xdr:colOff>
      <xdr:row>57</xdr:row>
      <xdr:rowOff>94204</xdr:rowOff>
    </xdr:to>
    <xdr:cxnSp macro="">
      <xdr:nvCxnSpPr>
        <xdr:cNvPr id="582" name="直線コネクタ 581"/>
        <xdr:cNvCxnSpPr/>
      </xdr:nvCxnSpPr>
      <xdr:spPr>
        <a:xfrm>
          <a:off x="13703300" y="9692300"/>
          <a:ext cx="889000" cy="17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83" name="フローチャート : 判断 582"/>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94656</xdr:rowOff>
    </xdr:from>
    <xdr:ext cx="534377" cy="259045"/>
    <xdr:sp macro="" textlink="">
      <xdr:nvSpPr>
        <xdr:cNvPr id="584" name="テキスト ボックス 583"/>
        <xdr:cNvSpPr txBox="1"/>
      </xdr:nvSpPr>
      <xdr:spPr>
        <a:xfrm>
          <a:off x="14325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91100</xdr:rowOff>
    </xdr:from>
    <xdr:to>
      <xdr:col>19</xdr:col>
      <xdr:colOff>644525</xdr:colOff>
      <xdr:row>57</xdr:row>
      <xdr:rowOff>76300</xdr:rowOff>
    </xdr:to>
    <xdr:cxnSp macro="">
      <xdr:nvCxnSpPr>
        <xdr:cNvPr id="585" name="直線コネクタ 584"/>
        <xdr:cNvCxnSpPr/>
      </xdr:nvCxnSpPr>
      <xdr:spPr>
        <a:xfrm flipV="1">
          <a:off x="12814300" y="9692300"/>
          <a:ext cx="889000" cy="15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86" name="フローチャート : 判断 585"/>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88916</xdr:rowOff>
    </xdr:from>
    <xdr:ext cx="534377" cy="259045"/>
    <xdr:sp macro="" textlink="">
      <xdr:nvSpPr>
        <xdr:cNvPr id="587" name="テキスト ボックス 586"/>
        <xdr:cNvSpPr txBox="1"/>
      </xdr:nvSpPr>
      <xdr:spPr>
        <a:xfrm>
          <a:off x="13436111" y="98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88" name="フローチャート : 判断 587"/>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125151</xdr:rowOff>
    </xdr:from>
    <xdr:ext cx="534377" cy="259045"/>
    <xdr:sp macro="" textlink="">
      <xdr:nvSpPr>
        <xdr:cNvPr id="589" name="テキスト ボックス 588"/>
        <xdr:cNvSpPr txBox="1"/>
      </xdr:nvSpPr>
      <xdr:spPr>
        <a:xfrm>
          <a:off x="12547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166880</xdr:rowOff>
    </xdr:from>
    <xdr:to>
      <xdr:col>23</xdr:col>
      <xdr:colOff>568325</xdr:colOff>
      <xdr:row>57</xdr:row>
      <xdr:rowOff>97030</xdr:rowOff>
    </xdr:to>
    <xdr:sp macro="" textlink="">
      <xdr:nvSpPr>
        <xdr:cNvPr id="595" name="円/楕円 594"/>
        <xdr:cNvSpPr/>
      </xdr:nvSpPr>
      <xdr:spPr>
        <a:xfrm>
          <a:off x="16268700" y="976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145307</xdr:rowOff>
    </xdr:from>
    <xdr:ext cx="534377" cy="259045"/>
    <xdr:sp macro="" textlink="">
      <xdr:nvSpPr>
        <xdr:cNvPr id="596" name="教育費該当値テキスト"/>
        <xdr:cNvSpPr txBox="1"/>
      </xdr:nvSpPr>
      <xdr:spPr>
        <a:xfrm>
          <a:off x="16370300" y="974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57,944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167099</xdr:rowOff>
    </xdr:from>
    <xdr:to>
      <xdr:col>22</xdr:col>
      <xdr:colOff>415925</xdr:colOff>
      <xdr:row>57</xdr:row>
      <xdr:rowOff>97249</xdr:rowOff>
    </xdr:to>
    <xdr:sp macro="" textlink="">
      <xdr:nvSpPr>
        <xdr:cNvPr id="597" name="円/楕円 596"/>
        <xdr:cNvSpPr/>
      </xdr:nvSpPr>
      <xdr:spPr>
        <a:xfrm>
          <a:off x="15430500" y="976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88376</xdr:rowOff>
    </xdr:from>
    <xdr:ext cx="534377" cy="259045"/>
    <xdr:sp macro="" textlink="">
      <xdr:nvSpPr>
        <xdr:cNvPr id="598" name="テキスト ボックス 597"/>
        <xdr:cNvSpPr txBox="1"/>
      </xdr:nvSpPr>
      <xdr:spPr>
        <a:xfrm>
          <a:off x="15214111" y="98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57,896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43404</xdr:rowOff>
    </xdr:from>
    <xdr:to>
      <xdr:col>21</xdr:col>
      <xdr:colOff>212725</xdr:colOff>
      <xdr:row>57</xdr:row>
      <xdr:rowOff>145004</xdr:rowOff>
    </xdr:to>
    <xdr:sp macro="" textlink="">
      <xdr:nvSpPr>
        <xdr:cNvPr id="599" name="円/楕円 598"/>
        <xdr:cNvSpPr/>
      </xdr:nvSpPr>
      <xdr:spPr>
        <a:xfrm>
          <a:off x="14541500" y="981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136131</xdr:rowOff>
    </xdr:from>
    <xdr:ext cx="534377" cy="259045"/>
    <xdr:sp macro="" textlink="">
      <xdr:nvSpPr>
        <xdr:cNvPr id="600" name="テキスト ボックス 599"/>
        <xdr:cNvSpPr txBox="1"/>
      </xdr:nvSpPr>
      <xdr:spPr>
        <a:xfrm>
          <a:off x="14325111" y="99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47,451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40300</xdr:rowOff>
    </xdr:from>
    <xdr:to>
      <xdr:col>20</xdr:col>
      <xdr:colOff>9525</xdr:colOff>
      <xdr:row>56</xdr:row>
      <xdr:rowOff>141900</xdr:rowOff>
    </xdr:to>
    <xdr:sp macro="" textlink="">
      <xdr:nvSpPr>
        <xdr:cNvPr id="601" name="円/楕円 600"/>
        <xdr:cNvSpPr/>
      </xdr:nvSpPr>
      <xdr:spPr>
        <a:xfrm>
          <a:off x="13652500" y="96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158427</xdr:rowOff>
    </xdr:from>
    <xdr:ext cx="534377" cy="259045"/>
    <xdr:sp macro="" textlink="">
      <xdr:nvSpPr>
        <xdr:cNvPr id="602" name="テキスト ボックス 601"/>
        <xdr:cNvSpPr txBox="1"/>
      </xdr:nvSpPr>
      <xdr:spPr>
        <a:xfrm>
          <a:off x="13436111" y="941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85,630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25500</xdr:rowOff>
    </xdr:from>
    <xdr:to>
      <xdr:col>18</xdr:col>
      <xdr:colOff>492125</xdr:colOff>
      <xdr:row>57</xdr:row>
      <xdr:rowOff>127100</xdr:rowOff>
    </xdr:to>
    <xdr:sp macro="" textlink="">
      <xdr:nvSpPr>
        <xdr:cNvPr id="603" name="円/楕円 602"/>
        <xdr:cNvSpPr/>
      </xdr:nvSpPr>
      <xdr:spPr>
        <a:xfrm>
          <a:off x="12763500" y="97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118227</xdr:rowOff>
    </xdr:from>
    <xdr:ext cx="534377" cy="259045"/>
    <xdr:sp macro="" textlink="">
      <xdr:nvSpPr>
        <xdr:cNvPr id="604" name="テキスト ボックス 603"/>
        <xdr:cNvSpPr txBox="1"/>
      </xdr:nvSpPr>
      <xdr:spPr>
        <a:xfrm>
          <a:off x="12547111" y="989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51,367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8" name="テキスト ボックス 61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0" name="テキスト ボックス 61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2" name="テキスト ボックス 62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26" name="直線コネクタ 625"/>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9799</xdr:rowOff>
    </xdr:from>
    <xdr:ext cx="249299" cy="259045"/>
    <xdr:sp macro="" textlink="">
      <xdr:nvSpPr>
        <xdr:cNvPr id="627" name="災害復旧費最小値テキスト"/>
        <xdr:cNvSpPr txBox="1"/>
      </xdr:nvSpPr>
      <xdr:spPr>
        <a:xfrm>
          <a:off x="16370300" y="13554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139192</xdr:rowOff>
    </xdr:from>
    <xdr:ext cx="599010" cy="259045"/>
    <xdr:sp macro="" textlink="">
      <xdr:nvSpPr>
        <xdr:cNvPr id="629" name="災害復旧費最大値テキスト"/>
        <xdr:cNvSpPr txBox="1"/>
      </xdr:nvSpPr>
      <xdr:spPr>
        <a:xfrm>
          <a:off x="16370300" y="12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30" name="直線コネクタ 629"/>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68866</xdr:rowOff>
    </xdr:from>
    <xdr:to>
      <xdr:col>23</xdr:col>
      <xdr:colOff>517525</xdr:colOff>
      <xdr:row>78</xdr:row>
      <xdr:rowOff>96543</xdr:rowOff>
    </xdr:to>
    <xdr:cxnSp macro="">
      <xdr:nvCxnSpPr>
        <xdr:cNvPr id="631" name="直線コネクタ 630"/>
        <xdr:cNvCxnSpPr/>
      </xdr:nvCxnSpPr>
      <xdr:spPr>
        <a:xfrm flipV="1">
          <a:off x="15481300" y="13270516"/>
          <a:ext cx="838200" cy="19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54249</xdr:rowOff>
    </xdr:from>
    <xdr:ext cx="469744" cy="259045"/>
    <xdr:sp macro="" textlink="">
      <xdr:nvSpPr>
        <xdr:cNvPr id="632" name="災害復旧費平均値テキスト"/>
        <xdr:cNvSpPr txBox="1"/>
      </xdr:nvSpPr>
      <xdr:spPr>
        <a:xfrm>
          <a:off x="16370300" y="13427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33" name="フローチャート : 判断 632"/>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96543</xdr:rowOff>
    </xdr:from>
    <xdr:to>
      <xdr:col>22</xdr:col>
      <xdr:colOff>365125</xdr:colOff>
      <xdr:row>78</xdr:row>
      <xdr:rowOff>137060</xdr:rowOff>
    </xdr:to>
    <xdr:cxnSp macro="">
      <xdr:nvCxnSpPr>
        <xdr:cNvPr id="634" name="直線コネクタ 633"/>
        <xdr:cNvCxnSpPr/>
      </xdr:nvCxnSpPr>
      <xdr:spPr>
        <a:xfrm flipV="1">
          <a:off x="14592300" y="13469643"/>
          <a:ext cx="889000" cy="4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71717</xdr:rowOff>
    </xdr:from>
    <xdr:to>
      <xdr:col>22</xdr:col>
      <xdr:colOff>415925</xdr:colOff>
      <xdr:row>79</xdr:row>
      <xdr:rowOff>1867</xdr:rowOff>
    </xdr:to>
    <xdr:sp macro="" textlink="">
      <xdr:nvSpPr>
        <xdr:cNvPr id="635" name="フローチャート : 判断 634"/>
        <xdr:cNvSpPr/>
      </xdr:nvSpPr>
      <xdr:spPr>
        <a:xfrm>
          <a:off x="15430500" y="1344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164444</xdr:rowOff>
    </xdr:from>
    <xdr:ext cx="469744" cy="259045"/>
    <xdr:sp macro="" textlink="">
      <xdr:nvSpPr>
        <xdr:cNvPr id="636" name="テキスト ボックス 635"/>
        <xdr:cNvSpPr txBox="1"/>
      </xdr:nvSpPr>
      <xdr:spPr>
        <a:xfrm>
          <a:off x="15246427" y="1353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130440</xdr:rowOff>
    </xdr:from>
    <xdr:to>
      <xdr:col>21</xdr:col>
      <xdr:colOff>161925</xdr:colOff>
      <xdr:row>78</xdr:row>
      <xdr:rowOff>137060</xdr:rowOff>
    </xdr:to>
    <xdr:cxnSp macro="">
      <xdr:nvCxnSpPr>
        <xdr:cNvPr id="637" name="直線コネクタ 636"/>
        <xdr:cNvCxnSpPr/>
      </xdr:nvCxnSpPr>
      <xdr:spPr>
        <a:xfrm>
          <a:off x="13703300" y="13503540"/>
          <a:ext cx="889000" cy="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78174</xdr:rowOff>
    </xdr:from>
    <xdr:to>
      <xdr:col>21</xdr:col>
      <xdr:colOff>212725</xdr:colOff>
      <xdr:row>79</xdr:row>
      <xdr:rowOff>8324</xdr:rowOff>
    </xdr:to>
    <xdr:sp macro="" textlink="">
      <xdr:nvSpPr>
        <xdr:cNvPr id="638" name="フローチャート : 判断 637"/>
        <xdr:cNvSpPr/>
      </xdr:nvSpPr>
      <xdr:spPr>
        <a:xfrm>
          <a:off x="14541500" y="1345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24851</xdr:rowOff>
    </xdr:from>
    <xdr:ext cx="469744" cy="259045"/>
    <xdr:sp macro="" textlink="">
      <xdr:nvSpPr>
        <xdr:cNvPr id="639" name="テキスト ボックス 638"/>
        <xdr:cNvSpPr txBox="1"/>
      </xdr:nvSpPr>
      <xdr:spPr>
        <a:xfrm>
          <a:off x="14357427" y="1322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121069</xdr:rowOff>
    </xdr:from>
    <xdr:to>
      <xdr:col>19</xdr:col>
      <xdr:colOff>644525</xdr:colOff>
      <xdr:row>78</xdr:row>
      <xdr:rowOff>130440</xdr:rowOff>
    </xdr:to>
    <xdr:cxnSp macro="">
      <xdr:nvCxnSpPr>
        <xdr:cNvPr id="640" name="直線コネクタ 639"/>
        <xdr:cNvCxnSpPr/>
      </xdr:nvCxnSpPr>
      <xdr:spPr>
        <a:xfrm>
          <a:off x="12814300" y="13494169"/>
          <a:ext cx="889000" cy="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75938</xdr:rowOff>
    </xdr:from>
    <xdr:to>
      <xdr:col>20</xdr:col>
      <xdr:colOff>9525</xdr:colOff>
      <xdr:row>79</xdr:row>
      <xdr:rowOff>6088</xdr:rowOff>
    </xdr:to>
    <xdr:sp macro="" textlink="">
      <xdr:nvSpPr>
        <xdr:cNvPr id="641" name="フローチャート : 判断 640"/>
        <xdr:cNvSpPr/>
      </xdr:nvSpPr>
      <xdr:spPr>
        <a:xfrm>
          <a:off x="13652500" y="134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22615</xdr:rowOff>
    </xdr:from>
    <xdr:ext cx="469744" cy="259045"/>
    <xdr:sp macro="" textlink="">
      <xdr:nvSpPr>
        <xdr:cNvPr id="642" name="テキスト ボックス 641"/>
        <xdr:cNvSpPr txBox="1"/>
      </xdr:nvSpPr>
      <xdr:spPr>
        <a:xfrm>
          <a:off x="13468427" y="1322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69676</xdr:rowOff>
    </xdr:from>
    <xdr:to>
      <xdr:col>18</xdr:col>
      <xdr:colOff>492125</xdr:colOff>
      <xdr:row>78</xdr:row>
      <xdr:rowOff>171276</xdr:rowOff>
    </xdr:to>
    <xdr:sp macro="" textlink="">
      <xdr:nvSpPr>
        <xdr:cNvPr id="643" name="フローチャート : 判断 642"/>
        <xdr:cNvSpPr/>
      </xdr:nvSpPr>
      <xdr:spPr>
        <a:xfrm>
          <a:off x="12763500" y="1344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16353</xdr:rowOff>
    </xdr:from>
    <xdr:ext cx="469744" cy="259045"/>
    <xdr:sp macro="" textlink="">
      <xdr:nvSpPr>
        <xdr:cNvPr id="644" name="テキスト ボックス 643"/>
        <xdr:cNvSpPr txBox="1"/>
      </xdr:nvSpPr>
      <xdr:spPr>
        <a:xfrm>
          <a:off x="12579427" y="1321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18066</xdr:rowOff>
    </xdr:from>
    <xdr:to>
      <xdr:col>23</xdr:col>
      <xdr:colOff>568325</xdr:colOff>
      <xdr:row>77</xdr:row>
      <xdr:rowOff>119666</xdr:rowOff>
    </xdr:to>
    <xdr:sp macro="" textlink="">
      <xdr:nvSpPr>
        <xdr:cNvPr id="650" name="円/楕円 649"/>
        <xdr:cNvSpPr/>
      </xdr:nvSpPr>
      <xdr:spPr>
        <a:xfrm>
          <a:off x="16268700" y="132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40943</xdr:rowOff>
    </xdr:from>
    <xdr:ext cx="599010" cy="259045"/>
    <xdr:sp macro="" textlink="">
      <xdr:nvSpPr>
        <xdr:cNvPr id="651" name="災害復旧費該当値テキスト"/>
        <xdr:cNvSpPr txBox="1"/>
      </xdr:nvSpPr>
      <xdr:spPr>
        <a:xfrm>
          <a:off x="16370300" y="1307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105,986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45743</xdr:rowOff>
    </xdr:from>
    <xdr:to>
      <xdr:col>22</xdr:col>
      <xdr:colOff>415925</xdr:colOff>
      <xdr:row>78</xdr:row>
      <xdr:rowOff>147343</xdr:rowOff>
    </xdr:to>
    <xdr:sp macro="" textlink="">
      <xdr:nvSpPr>
        <xdr:cNvPr id="652" name="円/楕円 651"/>
        <xdr:cNvSpPr/>
      </xdr:nvSpPr>
      <xdr:spPr>
        <a:xfrm>
          <a:off x="15430500" y="134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163870</xdr:rowOff>
    </xdr:from>
    <xdr:ext cx="534377" cy="259045"/>
    <xdr:sp macro="" textlink="">
      <xdr:nvSpPr>
        <xdr:cNvPr id="653" name="テキスト ボックス 652"/>
        <xdr:cNvSpPr txBox="1"/>
      </xdr:nvSpPr>
      <xdr:spPr>
        <a:xfrm>
          <a:off x="15214111" y="1319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18,879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86260</xdr:rowOff>
    </xdr:from>
    <xdr:to>
      <xdr:col>21</xdr:col>
      <xdr:colOff>212725</xdr:colOff>
      <xdr:row>79</xdr:row>
      <xdr:rowOff>16410</xdr:rowOff>
    </xdr:to>
    <xdr:sp macro="" textlink="">
      <xdr:nvSpPr>
        <xdr:cNvPr id="654" name="円/楕円 653"/>
        <xdr:cNvSpPr/>
      </xdr:nvSpPr>
      <xdr:spPr>
        <a:xfrm>
          <a:off x="14541500" y="1345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7537</xdr:rowOff>
    </xdr:from>
    <xdr:ext cx="469744" cy="259045"/>
    <xdr:sp macro="" textlink="">
      <xdr:nvSpPr>
        <xdr:cNvPr id="655" name="テキスト ボックス 654"/>
        <xdr:cNvSpPr txBox="1"/>
      </xdr:nvSpPr>
      <xdr:spPr>
        <a:xfrm>
          <a:off x="14357427" y="1355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79640</xdr:rowOff>
    </xdr:from>
    <xdr:to>
      <xdr:col>20</xdr:col>
      <xdr:colOff>9525</xdr:colOff>
      <xdr:row>79</xdr:row>
      <xdr:rowOff>9790</xdr:rowOff>
    </xdr:to>
    <xdr:sp macro="" textlink="">
      <xdr:nvSpPr>
        <xdr:cNvPr id="656" name="円/楕円 655"/>
        <xdr:cNvSpPr/>
      </xdr:nvSpPr>
      <xdr:spPr>
        <a:xfrm>
          <a:off x="13652500" y="1345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917</xdr:rowOff>
    </xdr:from>
    <xdr:ext cx="469744" cy="259045"/>
    <xdr:sp macro="" textlink="">
      <xdr:nvSpPr>
        <xdr:cNvPr id="657" name="テキスト ボックス 656"/>
        <xdr:cNvSpPr txBox="1"/>
      </xdr:nvSpPr>
      <xdr:spPr>
        <a:xfrm>
          <a:off x="13468427" y="135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70269</xdr:rowOff>
    </xdr:from>
    <xdr:to>
      <xdr:col>18</xdr:col>
      <xdr:colOff>492125</xdr:colOff>
      <xdr:row>79</xdr:row>
      <xdr:rowOff>419</xdr:rowOff>
    </xdr:to>
    <xdr:sp macro="" textlink="">
      <xdr:nvSpPr>
        <xdr:cNvPr id="658" name="円/楕円 657"/>
        <xdr:cNvSpPr/>
      </xdr:nvSpPr>
      <xdr:spPr>
        <a:xfrm>
          <a:off x="12763500" y="134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162996</xdr:rowOff>
    </xdr:from>
    <xdr:ext cx="469744" cy="259045"/>
    <xdr:sp macro="" textlink="">
      <xdr:nvSpPr>
        <xdr:cNvPr id="659" name="テキスト ボックス 658"/>
        <xdr:cNvSpPr txBox="1"/>
      </xdr:nvSpPr>
      <xdr:spPr>
        <a:xfrm>
          <a:off x="12579427" y="1353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83" name="直線コネクタ 682"/>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75663</xdr:rowOff>
    </xdr:from>
    <xdr:ext cx="534377" cy="259045"/>
    <xdr:sp macro="" textlink="">
      <xdr:nvSpPr>
        <xdr:cNvPr id="684" name="公債費最小値テキスト"/>
        <xdr:cNvSpPr txBox="1"/>
      </xdr:nvSpPr>
      <xdr:spPr>
        <a:xfrm>
          <a:off x="16370300" y="168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85" name="直線コネクタ 684"/>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78376</xdr:rowOff>
    </xdr:from>
    <xdr:ext cx="599010" cy="259045"/>
    <xdr:sp macro="" textlink="">
      <xdr:nvSpPr>
        <xdr:cNvPr id="686" name="公債費最大値テキスト"/>
        <xdr:cNvSpPr txBox="1"/>
      </xdr:nvSpPr>
      <xdr:spPr>
        <a:xfrm>
          <a:off x="16370300" y="151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87" name="直線コネクタ 686"/>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8057</xdr:rowOff>
    </xdr:from>
    <xdr:to>
      <xdr:col>23</xdr:col>
      <xdr:colOff>517525</xdr:colOff>
      <xdr:row>96</xdr:row>
      <xdr:rowOff>18900</xdr:rowOff>
    </xdr:to>
    <xdr:cxnSp macro="">
      <xdr:nvCxnSpPr>
        <xdr:cNvPr id="688" name="直線コネクタ 687"/>
        <xdr:cNvCxnSpPr/>
      </xdr:nvCxnSpPr>
      <xdr:spPr>
        <a:xfrm flipV="1">
          <a:off x="15481300" y="16467257"/>
          <a:ext cx="8382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24778</xdr:rowOff>
    </xdr:from>
    <xdr:ext cx="534377" cy="259045"/>
    <xdr:sp macro="" textlink="">
      <xdr:nvSpPr>
        <xdr:cNvPr id="689" name="公債費平均値テキスト"/>
        <xdr:cNvSpPr txBox="1"/>
      </xdr:nvSpPr>
      <xdr:spPr>
        <a:xfrm>
          <a:off x="16370300" y="16483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90" name="フローチャート : 判断 689"/>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168222</xdr:rowOff>
    </xdr:from>
    <xdr:to>
      <xdr:col>22</xdr:col>
      <xdr:colOff>365125</xdr:colOff>
      <xdr:row>96</xdr:row>
      <xdr:rowOff>18900</xdr:rowOff>
    </xdr:to>
    <xdr:cxnSp macro="">
      <xdr:nvCxnSpPr>
        <xdr:cNvPr id="691" name="直線コネクタ 690"/>
        <xdr:cNvCxnSpPr/>
      </xdr:nvCxnSpPr>
      <xdr:spPr>
        <a:xfrm>
          <a:off x="14592300" y="16455972"/>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92" name="フローチャート : 判断 691"/>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168688</xdr:rowOff>
    </xdr:from>
    <xdr:ext cx="534377" cy="259045"/>
    <xdr:sp macro="" textlink="">
      <xdr:nvSpPr>
        <xdr:cNvPr id="693" name="テキスト ボックス 692"/>
        <xdr:cNvSpPr txBox="1"/>
      </xdr:nvSpPr>
      <xdr:spPr>
        <a:xfrm>
          <a:off x="15214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75684</xdr:rowOff>
    </xdr:from>
    <xdr:to>
      <xdr:col>21</xdr:col>
      <xdr:colOff>161925</xdr:colOff>
      <xdr:row>95</xdr:row>
      <xdr:rowOff>168222</xdr:rowOff>
    </xdr:to>
    <xdr:cxnSp macro="">
      <xdr:nvCxnSpPr>
        <xdr:cNvPr id="694" name="直線コネクタ 693"/>
        <xdr:cNvCxnSpPr/>
      </xdr:nvCxnSpPr>
      <xdr:spPr>
        <a:xfrm>
          <a:off x="13703300" y="16363434"/>
          <a:ext cx="889000" cy="9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95" name="フローチャート : 判断 694"/>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137096</xdr:rowOff>
    </xdr:from>
    <xdr:ext cx="534377" cy="259045"/>
    <xdr:sp macro="" textlink="">
      <xdr:nvSpPr>
        <xdr:cNvPr id="696" name="テキスト ボックス 695"/>
        <xdr:cNvSpPr txBox="1"/>
      </xdr:nvSpPr>
      <xdr:spPr>
        <a:xfrm>
          <a:off x="14325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5694</xdr:rowOff>
    </xdr:from>
    <xdr:to>
      <xdr:col>19</xdr:col>
      <xdr:colOff>644525</xdr:colOff>
      <xdr:row>95</xdr:row>
      <xdr:rowOff>75684</xdr:rowOff>
    </xdr:to>
    <xdr:cxnSp macro="">
      <xdr:nvCxnSpPr>
        <xdr:cNvPr id="697" name="直線コネクタ 696"/>
        <xdr:cNvCxnSpPr/>
      </xdr:nvCxnSpPr>
      <xdr:spPr>
        <a:xfrm>
          <a:off x="12814300" y="16293444"/>
          <a:ext cx="889000" cy="6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8" name="フローチャート : 判断 697"/>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134269</xdr:rowOff>
    </xdr:from>
    <xdr:ext cx="534377" cy="259045"/>
    <xdr:sp macro="" textlink="">
      <xdr:nvSpPr>
        <xdr:cNvPr id="699" name="テキスト ボックス 698"/>
        <xdr:cNvSpPr txBox="1"/>
      </xdr:nvSpPr>
      <xdr:spPr>
        <a:xfrm>
          <a:off x="13436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700" name="フローチャート : 判断 699"/>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134954</xdr:rowOff>
    </xdr:from>
    <xdr:ext cx="534377" cy="259045"/>
    <xdr:sp macro="" textlink="">
      <xdr:nvSpPr>
        <xdr:cNvPr id="701" name="テキスト ボックス 700"/>
        <xdr:cNvSpPr txBox="1"/>
      </xdr:nvSpPr>
      <xdr:spPr>
        <a:xfrm>
          <a:off x="12547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128707</xdr:rowOff>
    </xdr:from>
    <xdr:to>
      <xdr:col>23</xdr:col>
      <xdr:colOff>568325</xdr:colOff>
      <xdr:row>96</xdr:row>
      <xdr:rowOff>58857</xdr:rowOff>
    </xdr:to>
    <xdr:sp macro="" textlink="">
      <xdr:nvSpPr>
        <xdr:cNvPr id="707" name="円/楕円 706"/>
        <xdr:cNvSpPr/>
      </xdr:nvSpPr>
      <xdr:spPr>
        <a:xfrm>
          <a:off x="16268700" y="164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151584</xdr:rowOff>
    </xdr:from>
    <xdr:ext cx="534377" cy="259045"/>
    <xdr:sp macro="" textlink="">
      <xdr:nvSpPr>
        <xdr:cNvPr id="708" name="公債費該当値テキスト"/>
        <xdr:cNvSpPr txBox="1"/>
      </xdr:nvSpPr>
      <xdr:spPr>
        <a:xfrm>
          <a:off x="16370300" y="1626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72,276</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139550</xdr:rowOff>
    </xdr:from>
    <xdr:to>
      <xdr:col>22</xdr:col>
      <xdr:colOff>415925</xdr:colOff>
      <xdr:row>96</xdr:row>
      <xdr:rowOff>69700</xdr:rowOff>
    </xdr:to>
    <xdr:sp macro="" textlink="">
      <xdr:nvSpPr>
        <xdr:cNvPr id="709" name="円/楕円 708"/>
        <xdr:cNvSpPr/>
      </xdr:nvSpPr>
      <xdr:spPr>
        <a:xfrm>
          <a:off x="15430500" y="164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86227</xdr:rowOff>
    </xdr:from>
    <xdr:ext cx="534377" cy="259045"/>
    <xdr:sp macro="" textlink="">
      <xdr:nvSpPr>
        <xdr:cNvPr id="710" name="テキスト ボックス 709"/>
        <xdr:cNvSpPr txBox="1"/>
      </xdr:nvSpPr>
      <xdr:spPr>
        <a:xfrm>
          <a:off x="15214111" y="1620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70,853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117422</xdr:rowOff>
    </xdr:from>
    <xdr:to>
      <xdr:col>21</xdr:col>
      <xdr:colOff>212725</xdr:colOff>
      <xdr:row>96</xdr:row>
      <xdr:rowOff>47572</xdr:rowOff>
    </xdr:to>
    <xdr:sp macro="" textlink="">
      <xdr:nvSpPr>
        <xdr:cNvPr id="711" name="円/楕円 710"/>
        <xdr:cNvSpPr/>
      </xdr:nvSpPr>
      <xdr:spPr>
        <a:xfrm>
          <a:off x="14541500" y="1640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64099</xdr:rowOff>
    </xdr:from>
    <xdr:ext cx="534377" cy="259045"/>
    <xdr:sp macro="" textlink="">
      <xdr:nvSpPr>
        <xdr:cNvPr id="712" name="テキスト ボックス 711"/>
        <xdr:cNvSpPr txBox="1"/>
      </xdr:nvSpPr>
      <xdr:spPr>
        <a:xfrm>
          <a:off x="14325111" y="161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73,757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24884</xdr:rowOff>
    </xdr:from>
    <xdr:to>
      <xdr:col>20</xdr:col>
      <xdr:colOff>9525</xdr:colOff>
      <xdr:row>95</xdr:row>
      <xdr:rowOff>126484</xdr:rowOff>
    </xdr:to>
    <xdr:sp macro="" textlink="">
      <xdr:nvSpPr>
        <xdr:cNvPr id="713" name="円/楕円 712"/>
        <xdr:cNvSpPr/>
      </xdr:nvSpPr>
      <xdr:spPr>
        <a:xfrm>
          <a:off x="13652500" y="1631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143011</xdr:rowOff>
    </xdr:from>
    <xdr:ext cx="534377" cy="259045"/>
    <xdr:sp macro="" textlink="">
      <xdr:nvSpPr>
        <xdr:cNvPr id="714" name="テキスト ボックス 713"/>
        <xdr:cNvSpPr txBox="1"/>
      </xdr:nvSpPr>
      <xdr:spPr>
        <a:xfrm>
          <a:off x="13436111" y="160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85,901</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126344</xdr:rowOff>
    </xdr:from>
    <xdr:to>
      <xdr:col>18</xdr:col>
      <xdr:colOff>492125</xdr:colOff>
      <xdr:row>95</xdr:row>
      <xdr:rowOff>56494</xdr:rowOff>
    </xdr:to>
    <xdr:sp macro="" textlink="">
      <xdr:nvSpPr>
        <xdr:cNvPr id="715" name="円/楕円 714"/>
        <xdr:cNvSpPr/>
      </xdr:nvSpPr>
      <xdr:spPr>
        <a:xfrm>
          <a:off x="12763500" y="162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73021</xdr:rowOff>
    </xdr:from>
    <xdr:ext cx="534377" cy="259045"/>
    <xdr:sp macro="" textlink="">
      <xdr:nvSpPr>
        <xdr:cNvPr id="716" name="テキスト ボックス 715"/>
        <xdr:cNvSpPr txBox="1"/>
      </xdr:nvSpPr>
      <xdr:spPr>
        <a:xfrm>
          <a:off x="12547111" y="1601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40" name="直線コネクタ 739"/>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73931</xdr:rowOff>
    </xdr:from>
    <xdr:ext cx="249299" cy="259045"/>
    <xdr:sp macro="" textlink="">
      <xdr:nvSpPr>
        <xdr:cNvPr id="741" name="諸支出金最小値テキスト"/>
        <xdr:cNvSpPr txBox="1"/>
      </xdr:nvSpPr>
      <xdr:spPr>
        <a:xfrm>
          <a:off x="22212300" y="6760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18686</xdr:rowOff>
    </xdr:from>
    <xdr:ext cx="534377" cy="259045"/>
    <xdr:sp macro="" textlink="">
      <xdr:nvSpPr>
        <xdr:cNvPr id="743" name="諸支出金最大値テキスト"/>
        <xdr:cNvSpPr txBox="1"/>
      </xdr:nvSpPr>
      <xdr:spPr>
        <a:xfrm>
          <a:off x="22212300" y="4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44" name="直線コネクタ 743"/>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162831</xdr:rowOff>
    </xdr:from>
    <xdr:ext cx="378565" cy="259045"/>
    <xdr:sp macro="" textlink="">
      <xdr:nvSpPr>
        <xdr:cNvPr id="746" name="諸支出金平均値テキスト"/>
        <xdr:cNvSpPr txBox="1"/>
      </xdr:nvSpPr>
      <xdr:spPr>
        <a:xfrm>
          <a:off x="22212300" y="6506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47" name="フローチャート : 判断 746"/>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44069</xdr:rowOff>
    </xdr:from>
    <xdr:to>
      <xdr:col>31</xdr:col>
      <xdr:colOff>34925</xdr:colOff>
      <xdr:row>39</xdr:row>
      <xdr:rowOff>44450</xdr:rowOff>
    </xdr:to>
    <xdr:cxnSp macro="">
      <xdr:nvCxnSpPr>
        <xdr:cNvPr id="748" name="直線コネクタ 747"/>
        <xdr:cNvCxnSpPr/>
      </xdr:nvCxnSpPr>
      <xdr:spPr>
        <a:xfrm>
          <a:off x="20434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152146</xdr:rowOff>
    </xdr:from>
    <xdr:to>
      <xdr:col>31</xdr:col>
      <xdr:colOff>85725</xdr:colOff>
      <xdr:row>39</xdr:row>
      <xdr:rowOff>82296</xdr:rowOff>
    </xdr:to>
    <xdr:sp macro="" textlink="">
      <xdr:nvSpPr>
        <xdr:cNvPr id="749" name="フローチャート : 判断 748"/>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98823</xdr:rowOff>
    </xdr:from>
    <xdr:ext cx="378565" cy="259045"/>
    <xdr:sp macro="" textlink="">
      <xdr:nvSpPr>
        <xdr:cNvPr id="750" name="テキスト ボックス 749"/>
        <xdr:cNvSpPr txBox="1"/>
      </xdr:nvSpPr>
      <xdr:spPr>
        <a:xfrm>
          <a:off x="21134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42418</xdr:rowOff>
    </xdr:from>
    <xdr:to>
      <xdr:col>29</xdr:col>
      <xdr:colOff>517525</xdr:colOff>
      <xdr:row>39</xdr:row>
      <xdr:rowOff>44069</xdr:rowOff>
    </xdr:to>
    <xdr:cxnSp macro="">
      <xdr:nvCxnSpPr>
        <xdr:cNvPr id="751" name="直線コネクタ 750"/>
        <xdr:cNvCxnSpPr/>
      </xdr:nvCxnSpPr>
      <xdr:spPr>
        <a:xfrm>
          <a:off x="19545300" y="6728968"/>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141097</xdr:rowOff>
    </xdr:from>
    <xdr:to>
      <xdr:col>29</xdr:col>
      <xdr:colOff>568325</xdr:colOff>
      <xdr:row>39</xdr:row>
      <xdr:rowOff>71247</xdr:rowOff>
    </xdr:to>
    <xdr:sp macro="" textlink="">
      <xdr:nvSpPr>
        <xdr:cNvPr id="752" name="フローチャート : 判断 751"/>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87774</xdr:rowOff>
    </xdr:from>
    <xdr:ext cx="378565" cy="259045"/>
    <xdr:sp macro="" textlink="">
      <xdr:nvSpPr>
        <xdr:cNvPr id="753" name="テキスト ボックス 752"/>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42418</xdr:rowOff>
    </xdr:from>
    <xdr:to>
      <xdr:col>28</xdr:col>
      <xdr:colOff>314325</xdr:colOff>
      <xdr:row>39</xdr:row>
      <xdr:rowOff>44450</xdr:rowOff>
    </xdr:to>
    <xdr:cxnSp macro="">
      <xdr:nvCxnSpPr>
        <xdr:cNvPr id="754" name="直線コネクタ 753"/>
        <xdr:cNvCxnSpPr/>
      </xdr:nvCxnSpPr>
      <xdr:spPr>
        <a:xfrm flipV="1">
          <a:off x="18656300" y="6728968"/>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171196</xdr:rowOff>
    </xdr:from>
    <xdr:to>
      <xdr:col>28</xdr:col>
      <xdr:colOff>365125</xdr:colOff>
      <xdr:row>38</xdr:row>
      <xdr:rowOff>101346</xdr:rowOff>
    </xdr:to>
    <xdr:sp macro="" textlink="">
      <xdr:nvSpPr>
        <xdr:cNvPr id="755" name="フローチャート : 判断 754"/>
        <xdr:cNvSpPr/>
      </xdr:nvSpPr>
      <xdr:spPr>
        <a:xfrm>
          <a:off x="19494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117873</xdr:rowOff>
    </xdr:from>
    <xdr:ext cx="469744" cy="259045"/>
    <xdr:sp macro="" textlink="">
      <xdr:nvSpPr>
        <xdr:cNvPr id="756" name="テキスト ボックス 755"/>
        <xdr:cNvSpPr txBox="1"/>
      </xdr:nvSpPr>
      <xdr:spPr>
        <a:xfrm>
          <a:off x="19310427" y="629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169291</xdr:rowOff>
    </xdr:from>
    <xdr:to>
      <xdr:col>27</xdr:col>
      <xdr:colOff>161925</xdr:colOff>
      <xdr:row>38</xdr:row>
      <xdr:rowOff>99441</xdr:rowOff>
    </xdr:to>
    <xdr:sp macro="" textlink="">
      <xdr:nvSpPr>
        <xdr:cNvPr id="757" name="フローチャート : 判断 756"/>
        <xdr:cNvSpPr/>
      </xdr:nvSpPr>
      <xdr:spPr>
        <a:xfrm>
          <a:off x="186055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115968</xdr:rowOff>
    </xdr:from>
    <xdr:ext cx="469744" cy="259045"/>
    <xdr:sp macro="" textlink="">
      <xdr:nvSpPr>
        <xdr:cNvPr id="758" name="テキスト ボックス 757"/>
        <xdr:cNvSpPr txBox="1"/>
      </xdr:nvSpPr>
      <xdr:spPr>
        <a:xfrm>
          <a:off x="18421427" y="628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118381</xdr:rowOff>
    </xdr:from>
    <xdr:ext cx="249299" cy="259045"/>
    <xdr:sp macro="" textlink="">
      <xdr:nvSpPr>
        <xdr:cNvPr id="765" name="諸支出金該当値テキスト"/>
        <xdr:cNvSpPr txBox="1"/>
      </xdr:nvSpPr>
      <xdr:spPr>
        <a:xfrm>
          <a:off x="22212300" y="6633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164719</xdr:rowOff>
    </xdr:from>
    <xdr:to>
      <xdr:col>29</xdr:col>
      <xdr:colOff>568325</xdr:colOff>
      <xdr:row>39</xdr:row>
      <xdr:rowOff>94869</xdr:rowOff>
    </xdr:to>
    <xdr:sp macro="" textlink="">
      <xdr:nvSpPr>
        <xdr:cNvPr id="768" name="円/楕円 767"/>
        <xdr:cNvSpPr/>
      </xdr:nvSpPr>
      <xdr:spPr>
        <a:xfrm>
          <a:off x="20383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85996</xdr:rowOff>
    </xdr:from>
    <xdr:ext cx="249299" cy="259045"/>
    <xdr:sp macro="" textlink="">
      <xdr:nvSpPr>
        <xdr:cNvPr id="769" name="テキスト ボックス 768"/>
        <xdr:cNvSpPr txBox="1"/>
      </xdr:nvSpPr>
      <xdr:spPr>
        <a:xfrm>
          <a:off x="20309649"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163068</xdr:rowOff>
    </xdr:from>
    <xdr:to>
      <xdr:col>28</xdr:col>
      <xdr:colOff>365125</xdr:colOff>
      <xdr:row>39</xdr:row>
      <xdr:rowOff>93218</xdr:rowOff>
    </xdr:to>
    <xdr:sp macro="" textlink="">
      <xdr:nvSpPr>
        <xdr:cNvPr id="770" name="円/楕円 769"/>
        <xdr:cNvSpPr/>
      </xdr:nvSpPr>
      <xdr:spPr>
        <a:xfrm>
          <a:off x="194945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84345</xdr:rowOff>
    </xdr:from>
    <xdr:ext cx="313932" cy="259045"/>
    <xdr:sp macro="" textlink="">
      <xdr:nvSpPr>
        <xdr:cNvPr id="771" name="テキスト ボックス 770"/>
        <xdr:cNvSpPr txBox="1"/>
      </xdr:nvSpPr>
      <xdr:spPr>
        <a:xfrm>
          <a:off x="19388333" y="6770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7" name="テキスト ボックス 786"/>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9" name="テキスト ボックス 788"/>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1" name="テキスト ボックス 790"/>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3" name="テキスト ボックス 792"/>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5" name="テキスト ボックス 79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7" name="直線コネクタ 796"/>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8"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0"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3"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4" name="フローチャート : 判断 803"/>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5" name="直線コネクタ 80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6" name="フローチャート : 判断 805"/>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7" name="テキスト ボックス 80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8" name="直線コネクタ 80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9" name="フローチャート : 判断 808"/>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10" name="テキスト ボックス 809"/>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1" name="直線コネクタ 81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2" name="フローチャート : 判断 811"/>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3" name="テキスト ボックス 81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4" name="フローチャート : 判断 813"/>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5" name="テキスト ボックス 81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1" name="円/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2"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3" name="円/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4" name="テキスト ボックス 823"/>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5" name="円/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6" name="テキスト ボックス 825"/>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7" name="円/楕円 82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8" name="テキスト ボックス 827"/>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9" name="円/楕円 82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0" name="テキスト ボックス 829"/>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民生費の増加は、平成</a:t>
          </a:r>
          <a:r>
            <a:rPr kumimoji="1" lang="en-US" altLang="ja-JP" sz="1300">
              <a:latin typeface="ＭＳ Ｐゴシック"/>
            </a:rPr>
            <a:t>28</a:t>
          </a:r>
          <a:r>
            <a:rPr kumimoji="1" lang="ja-JP" altLang="en-US" sz="1300">
              <a:latin typeface="ＭＳ Ｐゴシック"/>
            </a:rPr>
            <a:t>年熊本地震により、災害救助法の適用を受けて実施した被災住宅応急修理事業約</a:t>
          </a:r>
          <a:r>
            <a:rPr kumimoji="1" lang="en-US" altLang="ja-JP" sz="1300">
              <a:latin typeface="ＭＳ Ｐゴシック"/>
            </a:rPr>
            <a:t>4</a:t>
          </a:r>
          <a:r>
            <a:rPr kumimoji="1" lang="ja-JP" altLang="en-US" sz="1300">
              <a:latin typeface="ＭＳ Ｐゴシック"/>
            </a:rPr>
            <a:t>千</a:t>
          </a:r>
          <a:r>
            <a:rPr kumimoji="1" lang="en-US" altLang="ja-JP" sz="1300">
              <a:latin typeface="ＭＳ Ｐゴシック"/>
            </a:rPr>
            <a:t>4</a:t>
          </a:r>
          <a:r>
            <a:rPr kumimoji="1" lang="ja-JP" altLang="en-US" sz="1300">
              <a:latin typeface="ＭＳ Ｐゴシック"/>
            </a:rPr>
            <a:t>百万円</a:t>
          </a:r>
          <a:r>
            <a:rPr kumimoji="1" lang="ja-JP" altLang="en-US" sz="1300">
              <a:solidFill>
                <a:sysClr val="windowText" lastClr="000000"/>
              </a:solidFill>
              <a:latin typeface="ＭＳ Ｐゴシック"/>
            </a:rPr>
            <a:t>の増</a:t>
          </a:r>
          <a:r>
            <a:rPr kumimoji="1" lang="ja-JP" altLang="en-US" sz="1300">
              <a:latin typeface="ＭＳ Ｐゴシック"/>
            </a:rPr>
            <a:t>が要因として挙げられる。衛生費の増加分は震災家屋解体関連経費約</a:t>
          </a:r>
          <a:r>
            <a:rPr kumimoji="1" lang="en-US" altLang="ja-JP" sz="1300">
              <a:latin typeface="ＭＳ Ｐゴシック"/>
            </a:rPr>
            <a:t>5</a:t>
          </a:r>
          <a:r>
            <a:rPr kumimoji="1" lang="ja-JP" altLang="en-US" sz="1300">
              <a:latin typeface="ＭＳ Ｐゴシック"/>
            </a:rPr>
            <a:t>億円が増額になったためであり、災害復旧費についても平成</a:t>
          </a:r>
          <a:r>
            <a:rPr kumimoji="1" lang="en-US" altLang="ja-JP" sz="1300">
              <a:latin typeface="ＭＳ Ｐゴシック"/>
            </a:rPr>
            <a:t>28</a:t>
          </a:r>
          <a:r>
            <a:rPr kumimoji="1" lang="ja-JP" altLang="en-US" sz="1300">
              <a:latin typeface="ＭＳ Ｐゴシック"/>
            </a:rPr>
            <a:t>年熊本地震及び豪雨災害のために約</a:t>
          </a:r>
          <a:r>
            <a:rPr kumimoji="1" lang="en-US" altLang="ja-JP" sz="1300">
              <a:latin typeface="ＭＳ Ｐゴシック"/>
            </a:rPr>
            <a:t>9</a:t>
          </a:r>
          <a:r>
            <a:rPr kumimoji="1" lang="ja-JP" altLang="en-US" sz="1300">
              <a:latin typeface="ＭＳ Ｐゴシック"/>
            </a:rPr>
            <a:t>億</a:t>
          </a:r>
          <a:r>
            <a:rPr kumimoji="1" lang="en-US" altLang="ja-JP" sz="1300">
              <a:latin typeface="ＭＳ Ｐゴシック"/>
            </a:rPr>
            <a:t>2</a:t>
          </a:r>
          <a:r>
            <a:rPr kumimoji="1" lang="ja-JP" altLang="en-US" sz="1300">
              <a:latin typeface="ＭＳ Ｐゴシック"/>
            </a:rPr>
            <a:t>千万円の災害復旧事業を実施したことによるものである。なお、依然として、公債費が住民一人当たり</a:t>
          </a:r>
          <a:r>
            <a:rPr kumimoji="1" lang="en-US" altLang="ja-JP" sz="1300">
              <a:latin typeface="ＭＳ Ｐゴシック"/>
            </a:rPr>
            <a:t>72,276</a:t>
          </a:r>
          <a:r>
            <a:rPr kumimoji="1" lang="ja-JP" altLang="en-US" sz="1300">
              <a:latin typeface="ＭＳ Ｐゴシック"/>
            </a:rPr>
            <a:t>円と類似団体として比べ高い状況にあり、前年度からの増加分は、公債費全体で約</a:t>
          </a:r>
          <a:r>
            <a:rPr kumimoji="1" lang="en-US" altLang="ja-JP" sz="1300">
              <a:latin typeface="ＭＳ Ｐゴシック"/>
            </a:rPr>
            <a:t>2</a:t>
          </a:r>
          <a:r>
            <a:rPr kumimoji="1" lang="ja-JP" altLang="en-US" sz="1300">
              <a:latin typeface="ＭＳ Ｐゴシック"/>
            </a:rPr>
            <a:t>百万円の減額にもかかわらず人口減少（▲</a:t>
          </a:r>
          <a:r>
            <a:rPr kumimoji="1" lang="en-US" altLang="ja-JP" sz="1300">
              <a:latin typeface="ＭＳ Ｐゴシック"/>
            </a:rPr>
            <a:t>240</a:t>
          </a:r>
          <a:r>
            <a:rPr kumimoji="1" lang="ja-JP" altLang="en-US" sz="1300">
              <a:latin typeface="ＭＳ Ｐゴシック"/>
            </a:rPr>
            <a:t>人）が著しく影響している。公債費については、平成</a:t>
          </a:r>
          <a:r>
            <a:rPr kumimoji="1" lang="en-US" altLang="ja-JP" sz="1300">
              <a:latin typeface="ＭＳ Ｐゴシック"/>
            </a:rPr>
            <a:t>28</a:t>
          </a:r>
          <a:r>
            <a:rPr kumimoji="1" lang="ja-JP" altLang="en-US" sz="1300">
              <a:latin typeface="ＭＳ Ｐゴシック"/>
            </a:rPr>
            <a:t>年熊本地震による家屋解体関連経費に充てた災害対策債</a:t>
          </a:r>
          <a:r>
            <a:rPr kumimoji="1" lang="en-US" altLang="ja-JP" sz="1300">
              <a:latin typeface="ＭＳ Ｐゴシック"/>
            </a:rPr>
            <a:t>2</a:t>
          </a:r>
          <a:r>
            <a:rPr kumimoji="1" lang="ja-JP" altLang="en-US" sz="1300">
              <a:latin typeface="ＭＳ Ｐゴシック"/>
            </a:rPr>
            <a:t>億</a:t>
          </a:r>
          <a:r>
            <a:rPr kumimoji="1" lang="en-US" altLang="ja-JP" sz="1300">
              <a:latin typeface="ＭＳ Ｐゴシック"/>
            </a:rPr>
            <a:t>6</a:t>
          </a:r>
          <a:r>
            <a:rPr kumimoji="1" lang="ja-JP" altLang="en-US" sz="1300">
              <a:latin typeface="ＭＳ Ｐゴシック"/>
            </a:rPr>
            <a:t>千万を含め、災害復旧事業に係る地方債約</a:t>
          </a:r>
          <a:r>
            <a:rPr kumimoji="1" lang="en-US" altLang="ja-JP" sz="1300">
              <a:latin typeface="ＭＳ Ｐゴシック"/>
            </a:rPr>
            <a:t>5</a:t>
          </a:r>
          <a:r>
            <a:rPr kumimoji="1" lang="ja-JP" altLang="en-US" sz="1300">
              <a:latin typeface="ＭＳ Ｐゴシック"/>
            </a:rPr>
            <a:t>億</a:t>
          </a:r>
          <a:r>
            <a:rPr kumimoji="1" lang="en-US" altLang="ja-JP" sz="1300">
              <a:latin typeface="ＭＳ Ｐゴシック"/>
            </a:rPr>
            <a:t>4</a:t>
          </a:r>
          <a:r>
            <a:rPr kumimoji="1" lang="ja-JP" altLang="en-US" sz="1300">
              <a:latin typeface="ＭＳ Ｐゴシック"/>
            </a:rPr>
            <a:t>千万円を借入れしたことから、後年度は更に上昇すると見込んでいる。今後は、宇城広域連合による大型事業（宇城クリーンセンター・浄化センター）の実施や消防施設（常備消防費）の更新経費が見込まれるため、消防費と衛生費は類似団体平均を上回る状況が予測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年度については、</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a:t>
          </a:r>
          <a:r>
            <a:rPr kumimoji="1" lang="ja-JP" altLang="en-US" sz="1400">
              <a:latin typeface="ＭＳ ゴシック" pitchFamily="49" charset="-128"/>
              <a:ea typeface="ＭＳ ゴシック" pitchFamily="49" charset="-128"/>
            </a:rPr>
            <a:t>熊本地震及び豪雨災害に係る災害復旧等の臨時財政需要があったため、実質単年度収支は赤字となっているが、財政調整基金の取崩しにより、実質収支は黒字となっている。平成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年度の財政調整基金残高については、歳計剰余金の積立額より多い取崩し（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千万円）となったため、前年度残高比でマイナス</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千万減少）</a:t>
          </a:r>
          <a:r>
            <a:rPr kumimoji="1" lang="ja-JP" altLang="en-US" sz="1400">
              <a:solidFill>
                <a:sysClr val="windowText" lastClr="000000"/>
              </a:solidFill>
              <a:latin typeface="ＭＳ ゴシック" pitchFamily="49" charset="-128"/>
              <a:ea typeface="ＭＳ ゴシック" pitchFamily="49" charset="-128"/>
            </a:rPr>
            <a:t>だった</a:t>
          </a:r>
          <a:r>
            <a:rPr kumimoji="1" lang="ja-JP" altLang="en-US" sz="1400">
              <a:latin typeface="ＭＳ ゴシック" pitchFamily="49" charset="-128"/>
              <a:ea typeface="ＭＳ ゴシック" pitchFamily="49" charset="-128"/>
            </a:rPr>
            <a:t>。</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年度決算は、すべての会計において黒字であるが、前年度に比べて一般会計は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百万円減少し、特別会計においては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百万円の増額となり、黒字額は全体として</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・一般会計は、</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a:t>
          </a:r>
          <a:r>
            <a:rPr kumimoji="1" lang="ja-JP" altLang="en-US" sz="1400">
              <a:latin typeface="ＭＳ ゴシック" pitchFamily="49" charset="-128"/>
              <a:ea typeface="ＭＳ ゴシック" pitchFamily="49" charset="-128"/>
            </a:rPr>
            <a:t>熊本地震及び豪雨災害による応急経費や復旧事業の臨時財政需要が増加する一方、臨時財政対策債や普通交付税の合併算定替の減少等が影響し、黒字額が減少した。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・国民健康保険特別会計は、歳入全体の額も減少したが、歳出の保険給付費の約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百万円の減少が影響して、黒字額が増加した。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・介護保険特別会計は、国庫支出金が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百万円の増額となり、保険給付費が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千万円減少したことから、全体の黒字額は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・簡易水道事業特別会計は、</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a:t>
          </a:r>
          <a:r>
            <a:rPr kumimoji="1" lang="ja-JP" altLang="en-US" sz="1400">
              <a:latin typeface="ＭＳ ゴシック" pitchFamily="49" charset="-128"/>
              <a:ea typeface="ＭＳ ゴシック" pitchFamily="49" charset="-128"/>
            </a:rPr>
            <a:t>熊本地震及び豪雨災害による臨時財政需要が増加したため、予算全体額が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百万円の増額となった影響もあり、決算額においても黒字額が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百万円の増額となった。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9082775</v>
      </c>
      <c r="BO4" s="411"/>
      <c r="BP4" s="411"/>
      <c r="BQ4" s="411"/>
      <c r="BR4" s="411"/>
      <c r="BS4" s="411"/>
      <c r="BT4" s="411"/>
      <c r="BU4" s="412"/>
      <c r="BV4" s="410">
        <v>7227103</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3.3</v>
      </c>
      <c r="CU4" s="588"/>
      <c r="CV4" s="588"/>
      <c r="CW4" s="588"/>
      <c r="CX4" s="588"/>
      <c r="CY4" s="588"/>
      <c r="CZ4" s="588"/>
      <c r="DA4" s="589"/>
      <c r="DB4" s="587">
        <v>5.6</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8596603</v>
      </c>
      <c r="BO5" s="416"/>
      <c r="BP5" s="416"/>
      <c r="BQ5" s="416"/>
      <c r="BR5" s="416"/>
      <c r="BS5" s="416"/>
      <c r="BT5" s="416"/>
      <c r="BU5" s="417"/>
      <c r="BV5" s="415">
        <v>6875379</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91.6</v>
      </c>
      <c r="CU5" s="386"/>
      <c r="CV5" s="386"/>
      <c r="CW5" s="386"/>
      <c r="CX5" s="386"/>
      <c r="CY5" s="386"/>
      <c r="CZ5" s="386"/>
      <c r="DA5" s="387"/>
      <c r="DB5" s="385">
        <v>88</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486172</v>
      </c>
      <c r="BO6" s="416"/>
      <c r="BP6" s="416"/>
      <c r="BQ6" s="416"/>
      <c r="BR6" s="416"/>
      <c r="BS6" s="416"/>
      <c r="BT6" s="416"/>
      <c r="BU6" s="417"/>
      <c r="BV6" s="415">
        <v>351724</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95.4</v>
      </c>
      <c r="CU6" s="562"/>
      <c r="CV6" s="562"/>
      <c r="CW6" s="562"/>
      <c r="CX6" s="562"/>
      <c r="CY6" s="562"/>
      <c r="CZ6" s="562"/>
      <c r="DA6" s="563"/>
      <c r="DB6" s="561">
        <v>92.6</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345968</v>
      </c>
      <c r="BO7" s="416"/>
      <c r="BP7" s="416"/>
      <c r="BQ7" s="416"/>
      <c r="BR7" s="416"/>
      <c r="BS7" s="416"/>
      <c r="BT7" s="416"/>
      <c r="BU7" s="417"/>
      <c r="BV7" s="415">
        <v>108066</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4238957</v>
      </c>
      <c r="CU7" s="416"/>
      <c r="CV7" s="416"/>
      <c r="CW7" s="416"/>
      <c r="CX7" s="416"/>
      <c r="CY7" s="416"/>
      <c r="CZ7" s="416"/>
      <c r="DA7" s="417"/>
      <c r="DB7" s="415">
        <v>4334447</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140204</v>
      </c>
      <c r="BO8" s="416"/>
      <c r="BP8" s="416"/>
      <c r="BQ8" s="416"/>
      <c r="BR8" s="416"/>
      <c r="BS8" s="416"/>
      <c r="BT8" s="416"/>
      <c r="BU8" s="417"/>
      <c r="BV8" s="415">
        <v>243658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0.25</v>
      </c>
      <c r="CU8" s="525"/>
      <c r="CV8" s="525"/>
      <c r="CW8" s="525"/>
      <c r="CX8" s="525"/>
      <c r="CY8" s="525"/>
      <c r="CZ8" s="525"/>
      <c r="DA8" s="526"/>
      <c r="DB8" s="524">
        <v>0.25</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10333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-103454</v>
      </c>
      <c r="BO9" s="416"/>
      <c r="BP9" s="416"/>
      <c r="BQ9" s="416"/>
      <c r="BR9" s="416"/>
      <c r="BS9" s="416"/>
      <c r="BT9" s="416"/>
      <c r="BU9" s="417"/>
      <c r="BV9" s="415">
        <v>49545</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13.5</v>
      </c>
      <c r="CU9" s="386"/>
      <c r="CV9" s="386"/>
      <c r="CW9" s="386"/>
      <c r="CX9" s="386"/>
      <c r="CY9" s="386"/>
      <c r="CZ9" s="386"/>
      <c r="DA9" s="387"/>
      <c r="DB9" s="385">
        <v>14.5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11388</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126535</v>
      </c>
      <c r="BO10" s="416"/>
      <c r="BP10" s="416"/>
      <c r="BQ10" s="416"/>
      <c r="BR10" s="416"/>
      <c r="BS10" s="416"/>
      <c r="BT10" s="416"/>
      <c r="BU10" s="417"/>
      <c r="BV10" s="415">
        <v>102372</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10586</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350000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10538</v>
      </c>
      <c r="S13" s="517"/>
      <c r="T13" s="517"/>
      <c r="U13" s="517"/>
      <c r="V13" s="518"/>
      <c r="W13" s="504" t="s">
        <v>123</v>
      </c>
      <c r="X13" s="428"/>
      <c r="Y13" s="428"/>
      <c r="Z13" s="428"/>
      <c r="AA13" s="428"/>
      <c r="AB13" s="429"/>
      <c r="AC13" s="391">
        <v>665</v>
      </c>
      <c r="AD13" s="392"/>
      <c r="AE13" s="392"/>
      <c r="AF13" s="392"/>
      <c r="AG13" s="393"/>
      <c r="AH13" s="391">
        <v>789</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-326919</v>
      </c>
      <c r="BO13" s="416"/>
      <c r="BP13" s="416"/>
      <c r="BQ13" s="416"/>
      <c r="BR13" s="416"/>
      <c r="BS13" s="416"/>
      <c r="BT13" s="416"/>
      <c r="BU13" s="417"/>
      <c r="BV13" s="415">
        <v>151917</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6.2</v>
      </c>
      <c r="CU13" s="386"/>
      <c r="CV13" s="386"/>
      <c r="CW13" s="386"/>
      <c r="CX13" s="386"/>
      <c r="CY13" s="386"/>
      <c r="CZ13" s="386"/>
      <c r="DA13" s="387"/>
      <c r="DB13" s="385">
        <v>6.5</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10826</v>
      </c>
      <c r="S14" s="517"/>
      <c r="T14" s="517"/>
      <c r="U14" s="517"/>
      <c r="V14" s="518"/>
      <c r="W14" s="519"/>
      <c r="X14" s="431"/>
      <c r="Y14" s="431"/>
      <c r="Z14" s="431"/>
      <c r="AA14" s="431"/>
      <c r="AB14" s="432"/>
      <c r="AC14" s="509">
        <v>13.8</v>
      </c>
      <c r="AD14" s="510"/>
      <c r="AE14" s="510"/>
      <c r="AF14" s="510"/>
      <c r="AG14" s="511"/>
      <c r="AH14" s="509">
        <v>15.2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13.3</v>
      </c>
      <c r="CU14" s="488"/>
      <c r="CV14" s="488"/>
      <c r="CW14" s="488"/>
      <c r="CX14" s="488"/>
      <c r="CY14" s="488"/>
      <c r="CZ14" s="488"/>
      <c r="DA14" s="489"/>
      <c r="DB14" s="520">
        <v>7.8</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10779</v>
      </c>
      <c r="S15" s="517"/>
      <c r="T15" s="517"/>
      <c r="U15" s="517"/>
      <c r="V15" s="518"/>
      <c r="W15" s="504" t="s">
        <v>130</v>
      </c>
      <c r="X15" s="428"/>
      <c r="Y15" s="428"/>
      <c r="Z15" s="428"/>
      <c r="AA15" s="428"/>
      <c r="AB15" s="429"/>
      <c r="AC15" s="391">
        <v>1350</v>
      </c>
      <c r="AD15" s="392"/>
      <c r="AE15" s="392"/>
      <c r="AF15" s="392"/>
      <c r="AG15" s="393"/>
      <c r="AH15" s="391">
        <v>1476</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888039</v>
      </c>
      <c r="BO15" s="411"/>
      <c r="BP15" s="411"/>
      <c r="BQ15" s="411"/>
      <c r="BR15" s="411"/>
      <c r="BS15" s="411"/>
      <c r="BT15" s="411"/>
      <c r="BU15" s="412"/>
      <c r="BV15" s="410">
        <v>879995</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28</v>
      </c>
      <c r="AD16" s="510"/>
      <c r="AE16" s="510"/>
      <c r="AF16" s="510"/>
      <c r="AG16" s="511"/>
      <c r="AH16" s="509">
        <v>28.5</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3639824</v>
      </c>
      <c r="BO16" s="416"/>
      <c r="BP16" s="416"/>
      <c r="BQ16" s="416"/>
      <c r="BR16" s="416"/>
      <c r="BS16" s="416"/>
      <c r="BT16" s="416"/>
      <c r="BU16" s="417"/>
      <c r="BV16" s="415">
        <v>3548961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2801</v>
      </c>
      <c r="AD17" s="392"/>
      <c r="AE17" s="392"/>
      <c r="AF17" s="392"/>
      <c r="AG17" s="393"/>
      <c r="AH17" s="391">
        <v>2918</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1105770</v>
      </c>
      <c r="BO17" s="416"/>
      <c r="BP17" s="416"/>
      <c r="BQ17" s="416"/>
      <c r="BR17" s="416"/>
      <c r="BS17" s="416"/>
      <c r="BT17" s="416"/>
      <c r="BU17" s="417"/>
      <c r="BV17" s="415">
        <v>1095280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144</v>
      </c>
      <c r="M18" s="480"/>
      <c r="N18" s="480"/>
      <c r="O18" s="480"/>
      <c r="P18" s="480"/>
      <c r="Q18" s="480"/>
      <c r="R18" s="481"/>
      <c r="S18" s="481"/>
      <c r="T18" s="481"/>
      <c r="U18" s="481"/>
      <c r="V18" s="482"/>
      <c r="W18" s="496"/>
      <c r="X18" s="497"/>
      <c r="Y18" s="497"/>
      <c r="Z18" s="497"/>
      <c r="AA18" s="497"/>
      <c r="AB18" s="505"/>
      <c r="AC18" s="379">
        <v>58.2</v>
      </c>
      <c r="AD18" s="380"/>
      <c r="AE18" s="380"/>
      <c r="AF18" s="380"/>
      <c r="AG18" s="483"/>
      <c r="AH18" s="379">
        <v>56.3</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3882550</v>
      </c>
      <c r="BO18" s="416"/>
      <c r="BP18" s="416"/>
      <c r="BQ18" s="416"/>
      <c r="BR18" s="416"/>
      <c r="BS18" s="416"/>
      <c r="BT18" s="416"/>
      <c r="BU18" s="417"/>
      <c r="BV18" s="415">
        <v>3855701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72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5519759</v>
      </c>
      <c r="BO19" s="416"/>
      <c r="BP19" s="416"/>
      <c r="BQ19" s="416"/>
      <c r="BR19" s="416"/>
      <c r="BS19" s="416"/>
      <c r="BT19" s="416"/>
      <c r="BU19" s="417"/>
      <c r="BV19" s="415">
        <v>5126148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3611</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6691411</v>
      </c>
      <c r="BO23" s="416"/>
      <c r="BP23" s="416"/>
      <c r="BQ23" s="416"/>
      <c r="BR23" s="416"/>
      <c r="BS23" s="416"/>
      <c r="BT23" s="416"/>
      <c r="BU23" s="417"/>
      <c r="BV23" s="415">
        <v>6304288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7690</v>
      </c>
      <c r="R24" s="392"/>
      <c r="S24" s="392"/>
      <c r="T24" s="392"/>
      <c r="U24" s="392"/>
      <c r="V24" s="393"/>
      <c r="W24" s="457"/>
      <c r="X24" s="448"/>
      <c r="Y24" s="449"/>
      <c r="Z24" s="388" t="s">
        <v>153</v>
      </c>
      <c r="AA24" s="389"/>
      <c r="AB24" s="389"/>
      <c r="AC24" s="389"/>
      <c r="AD24" s="389"/>
      <c r="AE24" s="389"/>
      <c r="AF24" s="389"/>
      <c r="AG24" s="390"/>
      <c r="AH24" s="391">
        <v>123</v>
      </c>
      <c r="AI24" s="392"/>
      <c r="AJ24" s="392"/>
      <c r="AK24" s="392"/>
      <c r="AL24" s="393"/>
      <c r="AM24" s="391">
        <v>345015</v>
      </c>
      <c r="AN24" s="392"/>
      <c r="AO24" s="392"/>
      <c r="AP24" s="392"/>
      <c r="AQ24" s="392"/>
      <c r="AR24" s="393"/>
      <c r="AS24" s="391">
        <v>2805</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5449504</v>
      </c>
      <c r="BO24" s="416"/>
      <c r="BP24" s="416"/>
      <c r="BQ24" s="416"/>
      <c r="BR24" s="416"/>
      <c r="BS24" s="416"/>
      <c r="BT24" s="416"/>
      <c r="BU24" s="417"/>
      <c r="BV24" s="415">
        <v>5086557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5765</v>
      </c>
      <c r="R25" s="392"/>
      <c r="S25" s="392"/>
      <c r="T25" s="392"/>
      <c r="U25" s="392"/>
      <c r="V25" s="393"/>
      <c r="W25" s="457"/>
      <c r="X25" s="448"/>
      <c r="Y25" s="449"/>
      <c r="Z25" s="388" t="s">
        <v>156</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900335</v>
      </c>
      <c r="BO25" s="411"/>
      <c r="BP25" s="411"/>
      <c r="BQ25" s="411"/>
      <c r="BR25" s="411"/>
      <c r="BS25" s="411"/>
      <c r="BT25" s="411"/>
      <c r="BU25" s="412"/>
      <c r="BV25" s="410">
        <v>775299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5306</v>
      </c>
      <c r="R26" s="392"/>
      <c r="S26" s="392"/>
      <c r="T26" s="392"/>
      <c r="U26" s="392"/>
      <c r="V26" s="393"/>
      <c r="W26" s="457"/>
      <c r="X26" s="448"/>
      <c r="Y26" s="449"/>
      <c r="Z26" s="388" t="s">
        <v>159</v>
      </c>
      <c r="AA26" s="470"/>
      <c r="AB26" s="470"/>
      <c r="AC26" s="470"/>
      <c r="AD26" s="470"/>
      <c r="AE26" s="470"/>
      <c r="AF26" s="470"/>
      <c r="AG26" s="471"/>
      <c r="AH26" s="391">
        <v>13</v>
      </c>
      <c r="AI26" s="392"/>
      <c r="AJ26" s="392"/>
      <c r="AK26" s="392"/>
      <c r="AL26" s="393"/>
      <c r="AM26" s="391">
        <v>40365</v>
      </c>
      <c r="AN26" s="392"/>
      <c r="AO26" s="392"/>
      <c r="AP26" s="392"/>
      <c r="AQ26" s="392"/>
      <c r="AR26" s="393"/>
      <c r="AS26" s="391">
        <v>3105</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3072</v>
      </c>
      <c r="R27" s="392"/>
      <c r="S27" s="392"/>
      <c r="T27" s="392"/>
      <c r="U27" s="392"/>
      <c r="V27" s="393"/>
      <c r="W27" s="457"/>
      <c r="X27" s="448"/>
      <c r="Y27" s="449"/>
      <c r="Z27" s="388" t="s">
        <v>162</v>
      </c>
      <c r="AA27" s="389"/>
      <c r="AB27" s="389"/>
      <c r="AC27" s="389"/>
      <c r="AD27" s="389"/>
      <c r="AE27" s="389"/>
      <c r="AF27" s="389"/>
      <c r="AG27" s="390"/>
      <c r="AH27" s="391" t="s">
        <v>120</v>
      </c>
      <c r="AI27" s="392"/>
      <c r="AJ27" s="392"/>
      <c r="AK27" s="392"/>
      <c r="AL27" s="393"/>
      <c r="AM27" s="391" t="s">
        <v>120</v>
      </c>
      <c r="AN27" s="392"/>
      <c r="AO27" s="392"/>
      <c r="AP27" s="392"/>
      <c r="AQ27" s="392"/>
      <c r="AR27" s="393"/>
      <c r="AS27" s="391" t="s">
        <v>120</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15572</v>
      </c>
      <c r="BO27" s="419"/>
      <c r="BP27" s="419"/>
      <c r="BQ27" s="419"/>
      <c r="BR27" s="419"/>
      <c r="BS27" s="419"/>
      <c r="BT27" s="419"/>
      <c r="BU27" s="420"/>
      <c r="BV27" s="418">
        <v>15556</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2543</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2136409</v>
      </c>
      <c r="BO28" s="411"/>
      <c r="BP28" s="411"/>
      <c r="BQ28" s="411"/>
      <c r="BR28" s="411"/>
      <c r="BS28" s="411"/>
      <c r="BT28" s="411"/>
      <c r="BU28" s="412"/>
      <c r="BV28" s="410">
        <v>2359874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10</v>
      </c>
      <c r="M29" s="392"/>
      <c r="N29" s="392"/>
      <c r="O29" s="392"/>
      <c r="P29" s="393"/>
      <c r="Q29" s="391">
        <v>2384</v>
      </c>
      <c r="R29" s="392"/>
      <c r="S29" s="392"/>
      <c r="T29" s="392"/>
      <c r="U29" s="392"/>
      <c r="V29" s="393"/>
      <c r="W29" s="458"/>
      <c r="X29" s="459"/>
      <c r="Y29" s="460"/>
      <c r="Z29" s="388" t="s">
        <v>169</v>
      </c>
      <c r="AA29" s="389"/>
      <c r="AB29" s="389"/>
      <c r="AC29" s="389"/>
      <c r="AD29" s="389"/>
      <c r="AE29" s="389"/>
      <c r="AF29" s="389"/>
      <c r="AG29" s="390"/>
      <c r="AH29" s="391">
        <v>123</v>
      </c>
      <c r="AI29" s="392"/>
      <c r="AJ29" s="392"/>
      <c r="AK29" s="392"/>
      <c r="AL29" s="393"/>
      <c r="AM29" s="391">
        <v>345015</v>
      </c>
      <c r="AN29" s="392"/>
      <c r="AO29" s="392"/>
      <c r="AP29" s="392"/>
      <c r="AQ29" s="392"/>
      <c r="AR29" s="393"/>
      <c r="AS29" s="391">
        <v>2805</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59157</v>
      </c>
      <c r="BO29" s="416"/>
      <c r="BP29" s="416"/>
      <c r="BQ29" s="416"/>
      <c r="BR29" s="416"/>
      <c r="BS29" s="416"/>
      <c r="BT29" s="416"/>
      <c r="BU29" s="417"/>
      <c r="BV29" s="415">
        <v>59089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94.6</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388560</v>
      </c>
      <c r="BO30" s="419"/>
      <c r="BP30" s="419"/>
      <c r="BQ30" s="419"/>
      <c r="BR30" s="419"/>
      <c r="BS30" s="419"/>
      <c r="BT30" s="419"/>
      <c r="BU30" s="420"/>
      <c r="BV30" s="418">
        <v>395673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IF('各会計、関係団体の財政状況及び健全化判断比率'!B31="","",'各会計、関係団体の財政状況及び健全化判断比率'!B31)</f>
        <v>砥用西部地区簡易水道事業特別会計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熊本県市町村統合事務組合</v>
      </c>
      <c r="BZ34" s="374"/>
      <c r="CA34" s="374"/>
      <c r="CB34" s="374"/>
      <c r="CC34" s="374"/>
      <c r="CD34" s="374"/>
      <c r="CE34" s="374"/>
      <c r="CF34" s="374"/>
      <c r="CG34" s="374"/>
      <c r="CH34" s="374"/>
      <c r="CI34" s="374"/>
      <c r="CJ34" s="374"/>
      <c r="CK34" s="374"/>
      <c r="CL34" s="374"/>
      <c r="CM34" s="374"/>
      <c r="CN34" s="167"/>
      <c r="CO34" s="375">
        <f>IF(CQ34="","",MAX(C34:D43,U34:V43,AM34:AN43,BE34:BF43,BW34:BX43)+1)</f>
        <v>14</v>
      </c>
      <c r="CP34" s="375"/>
      <c r="CQ34" s="374" t="str">
        <f>IF('各会計、関係団体の財政状況及び健全化判断比率'!BS7="","",'各会計、関係団体の財政状況及び健全化判断比率'!BS7)</f>
        <v>石段の郷「中央」</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土地取得特別会計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IF('各会計、関係団体の財政状況及び健全化判断比率'!B32="","",'各会計、関係団体の財政状況及び健全化判断比率'!B32)</f>
        <v>砥用東部地区簡易水道事業特別会計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宇城広域連合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IF('各会計、関係団体の財政状況及び健全化判断比率'!B33="","",'各会計、関係団体の財政状況及び健全化判断比率'!B33)</f>
        <v>生活排水特別会計</v>
      </c>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宇城広域連合（ふるさと市町村圏基金特別会計）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熊本県後期高齢者医療広域連合（一般会計）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熊本県後期高齢者医療広域連合（後期高齢者医療特別会計）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4" t="s">
        <v>526</v>
      </c>
      <c r="D34" s="1184"/>
      <c r="E34" s="1185"/>
      <c r="F34" s="32">
        <v>2.69</v>
      </c>
      <c r="G34" s="33">
        <v>6.1</v>
      </c>
      <c r="H34" s="33">
        <v>4.51</v>
      </c>
      <c r="I34" s="33">
        <v>5.61</v>
      </c>
      <c r="J34" s="34">
        <v>3.3</v>
      </c>
      <c r="K34" s="22"/>
      <c r="L34" s="22"/>
      <c r="M34" s="22"/>
      <c r="N34" s="22"/>
      <c r="O34" s="22"/>
      <c r="P34" s="22"/>
    </row>
    <row r="35" spans="1:16" ht="39" customHeight="1" x14ac:dyDescent="0.15">
      <c r="A35" s="22"/>
      <c r="B35" s="35"/>
      <c r="C35" s="1178" t="s">
        <v>527</v>
      </c>
      <c r="D35" s="1179"/>
      <c r="E35" s="1180"/>
      <c r="F35" s="36">
        <v>1.01</v>
      </c>
      <c r="G35" s="37">
        <v>1.43</v>
      </c>
      <c r="H35" s="37">
        <v>0.55000000000000004</v>
      </c>
      <c r="I35" s="37">
        <v>1.34</v>
      </c>
      <c r="J35" s="38">
        <v>2.23</v>
      </c>
      <c r="K35" s="22"/>
      <c r="L35" s="22"/>
      <c r="M35" s="22"/>
      <c r="N35" s="22"/>
      <c r="O35" s="22"/>
      <c r="P35" s="22"/>
    </row>
    <row r="36" spans="1:16" ht="39" customHeight="1" x14ac:dyDescent="0.15">
      <c r="A36" s="22"/>
      <c r="B36" s="35"/>
      <c r="C36" s="1178" t="s">
        <v>528</v>
      </c>
      <c r="D36" s="1179"/>
      <c r="E36" s="1180"/>
      <c r="F36" s="36">
        <v>0.24</v>
      </c>
      <c r="G36" s="37">
        <v>1.39</v>
      </c>
      <c r="H36" s="37">
        <v>0.89</v>
      </c>
      <c r="I36" s="37">
        <v>0.9</v>
      </c>
      <c r="J36" s="38">
        <v>1.06</v>
      </c>
      <c r="K36" s="22"/>
      <c r="L36" s="22"/>
      <c r="M36" s="22"/>
      <c r="N36" s="22"/>
      <c r="O36" s="22"/>
      <c r="P36" s="22"/>
    </row>
    <row r="37" spans="1:16" ht="39" customHeight="1" x14ac:dyDescent="0.15">
      <c r="A37" s="22"/>
      <c r="B37" s="35"/>
      <c r="C37" s="1178" t="s">
        <v>529</v>
      </c>
      <c r="D37" s="1179"/>
      <c r="E37" s="1180"/>
      <c r="F37" s="36">
        <v>0.01</v>
      </c>
      <c r="G37" s="37">
        <v>0.01</v>
      </c>
      <c r="H37" s="37">
        <v>0.01</v>
      </c>
      <c r="I37" s="37">
        <v>0.01</v>
      </c>
      <c r="J37" s="38">
        <v>0.1</v>
      </c>
      <c r="K37" s="22"/>
      <c r="L37" s="22"/>
      <c r="M37" s="22"/>
      <c r="N37" s="22"/>
      <c r="O37" s="22"/>
      <c r="P37" s="22"/>
    </row>
    <row r="38" spans="1:16" ht="39" customHeight="1" x14ac:dyDescent="0.15">
      <c r="A38" s="22"/>
      <c r="B38" s="35"/>
      <c r="C38" s="1178" t="s">
        <v>530</v>
      </c>
      <c r="D38" s="1179"/>
      <c r="E38" s="1180"/>
      <c r="F38" s="36">
        <v>0.04</v>
      </c>
      <c r="G38" s="37">
        <v>0.04</v>
      </c>
      <c r="H38" s="37">
        <v>0.04</v>
      </c>
      <c r="I38" s="37">
        <v>0.04</v>
      </c>
      <c r="J38" s="38">
        <v>0.06</v>
      </c>
      <c r="K38" s="22"/>
      <c r="L38" s="22"/>
      <c r="M38" s="22"/>
      <c r="N38" s="22"/>
      <c r="O38" s="22"/>
      <c r="P38" s="22"/>
    </row>
    <row r="39" spans="1:16" ht="39" customHeight="1" x14ac:dyDescent="0.15">
      <c r="A39" s="22"/>
      <c r="B39" s="35"/>
      <c r="C39" s="1178" t="s">
        <v>531</v>
      </c>
      <c r="D39" s="1179"/>
      <c r="E39" s="1180"/>
      <c r="F39" s="36">
        <v>0.01</v>
      </c>
      <c r="G39" s="37">
        <v>0.01</v>
      </c>
      <c r="H39" s="37">
        <v>0.01</v>
      </c>
      <c r="I39" s="37">
        <v>0.01</v>
      </c>
      <c r="J39" s="38">
        <v>0.04</v>
      </c>
      <c r="K39" s="22"/>
      <c r="L39" s="22"/>
      <c r="M39" s="22"/>
      <c r="N39" s="22"/>
      <c r="O39" s="22"/>
      <c r="P39" s="22"/>
    </row>
    <row r="40" spans="1:16" ht="39" customHeight="1" x14ac:dyDescent="0.15">
      <c r="A40" s="22"/>
      <c r="B40" s="35"/>
      <c r="C40" s="1178" t="s">
        <v>532</v>
      </c>
      <c r="D40" s="1179"/>
      <c r="E40" s="1180"/>
      <c r="F40" s="36">
        <v>0.02</v>
      </c>
      <c r="G40" s="37">
        <v>0.03</v>
      </c>
      <c r="H40" s="37">
        <v>0.02</v>
      </c>
      <c r="I40" s="37">
        <v>0.02</v>
      </c>
      <c r="J40" s="38">
        <v>0.02</v>
      </c>
      <c r="K40" s="22"/>
      <c r="L40" s="22"/>
      <c r="M40" s="22"/>
      <c r="N40" s="22"/>
      <c r="O40" s="22"/>
      <c r="P40" s="22"/>
    </row>
    <row r="41" spans="1:16" ht="39" customHeight="1" x14ac:dyDescent="0.15">
      <c r="A41" s="22"/>
      <c r="B41" s="35"/>
      <c r="C41" s="1178" t="s">
        <v>533</v>
      </c>
      <c r="D41" s="1179"/>
      <c r="E41" s="1180"/>
      <c r="F41" s="36">
        <v>0</v>
      </c>
      <c r="G41" s="37" t="s">
        <v>534</v>
      </c>
      <c r="H41" s="37">
        <v>0</v>
      </c>
      <c r="I41" s="37">
        <v>0</v>
      </c>
      <c r="J41" s="38">
        <v>0</v>
      </c>
      <c r="K41" s="22"/>
      <c r="L41" s="22"/>
      <c r="M41" s="22"/>
      <c r="N41" s="22"/>
      <c r="O41" s="22"/>
      <c r="P41" s="22"/>
    </row>
    <row r="42" spans="1:16" ht="39" customHeight="1" x14ac:dyDescent="0.15">
      <c r="A42" s="22"/>
      <c r="B42" s="39"/>
      <c r="C42" s="1178" t="s">
        <v>535</v>
      </c>
      <c r="D42" s="1179"/>
      <c r="E42" s="1180"/>
      <c r="F42" s="36" t="s">
        <v>480</v>
      </c>
      <c r="G42" s="37" t="s">
        <v>480</v>
      </c>
      <c r="H42" s="37" t="s">
        <v>480</v>
      </c>
      <c r="I42" s="37" t="s">
        <v>480</v>
      </c>
      <c r="J42" s="38" t="s">
        <v>480</v>
      </c>
      <c r="K42" s="22"/>
      <c r="L42" s="22"/>
      <c r="M42" s="22"/>
      <c r="N42" s="22"/>
      <c r="O42" s="22"/>
      <c r="P42" s="22"/>
    </row>
    <row r="43" spans="1:16" ht="39" customHeight="1" thickBot="1" x14ac:dyDescent="0.2">
      <c r="A43" s="22"/>
      <c r="B43" s="40"/>
      <c r="C43" s="1181" t="s">
        <v>536</v>
      </c>
      <c r="D43" s="1182"/>
      <c r="E43" s="1183"/>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1084</v>
      </c>
      <c r="L45" s="60">
        <v>969</v>
      </c>
      <c r="M45" s="60">
        <v>819</v>
      </c>
      <c r="N45" s="60">
        <v>767</v>
      </c>
      <c r="O45" s="61">
        <v>765</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x14ac:dyDescent="0.15">
      <c r="A48" s="48"/>
      <c r="B48" s="1196"/>
      <c r="C48" s="1197"/>
      <c r="D48" s="62"/>
      <c r="E48" s="1188" t="s">
        <v>15</v>
      </c>
      <c r="F48" s="1188"/>
      <c r="G48" s="1188"/>
      <c r="H48" s="1188"/>
      <c r="I48" s="1188"/>
      <c r="J48" s="1189"/>
      <c r="K48" s="63">
        <v>91</v>
      </c>
      <c r="L48" s="64">
        <v>89</v>
      </c>
      <c r="M48" s="64">
        <v>101</v>
      </c>
      <c r="N48" s="64">
        <v>115</v>
      </c>
      <c r="O48" s="65">
        <v>129</v>
      </c>
      <c r="P48" s="48"/>
      <c r="Q48" s="48"/>
      <c r="R48" s="48"/>
      <c r="S48" s="48"/>
      <c r="T48" s="48"/>
      <c r="U48" s="48"/>
    </row>
    <row r="49" spans="1:21" ht="30.75" customHeight="1" x14ac:dyDescent="0.15">
      <c r="A49" s="48"/>
      <c r="B49" s="1196"/>
      <c r="C49" s="1197"/>
      <c r="D49" s="62"/>
      <c r="E49" s="1188" t="s">
        <v>16</v>
      </c>
      <c r="F49" s="1188"/>
      <c r="G49" s="1188"/>
      <c r="H49" s="1188"/>
      <c r="I49" s="1188"/>
      <c r="J49" s="1189"/>
      <c r="K49" s="63">
        <v>16</v>
      </c>
      <c r="L49" s="64">
        <v>9</v>
      </c>
      <c r="M49" s="64">
        <v>15</v>
      </c>
      <c r="N49" s="64">
        <v>18</v>
      </c>
      <c r="O49" s="65">
        <v>13</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480</v>
      </c>
      <c r="L50" s="64" t="s">
        <v>480</v>
      </c>
      <c r="M50" s="64" t="s">
        <v>480</v>
      </c>
      <c r="N50" s="64" t="s">
        <v>480</v>
      </c>
      <c r="O50" s="65" t="s">
        <v>480</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872</v>
      </c>
      <c r="L52" s="64">
        <v>799</v>
      </c>
      <c r="M52" s="64">
        <v>706</v>
      </c>
      <c r="N52" s="64">
        <v>677</v>
      </c>
      <c r="O52" s="65">
        <v>676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319</v>
      </c>
      <c r="L53" s="69">
        <v>268</v>
      </c>
      <c r="M53" s="69">
        <v>229</v>
      </c>
      <c r="N53" s="69">
        <v>223</v>
      </c>
      <c r="O53" s="70">
        <v>231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14" t="s">
        <v>24</v>
      </c>
      <c r="C41" s="1215"/>
      <c r="D41" s="81"/>
      <c r="E41" s="1216" t="s">
        <v>25</v>
      </c>
      <c r="F41" s="1216"/>
      <c r="G41" s="1216"/>
      <c r="H41" s="1217"/>
      <c r="I41" s="82">
        <v>7010</v>
      </c>
      <c r="J41" s="83">
        <v>6690</v>
      </c>
      <c r="K41" s="83">
        <v>6464</v>
      </c>
      <c r="L41" s="83">
        <v>6304</v>
      </c>
      <c r="M41" s="84">
        <v>6691</v>
      </c>
    </row>
    <row r="42" spans="2:13" ht="27.75" customHeight="1" x14ac:dyDescent="0.15">
      <c r="B42" s="1204"/>
      <c r="C42" s="1205"/>
      <c r="D42" s="85"/>
      <c r="E42" s="1208" t="s">
        <v>26</v>
      </c>
      <c r="F42" s="1208"/>
      <c r="G42" s="1208"/>
      <c r="H42" s="1209"/>
      <c r="I42" s="86" t="s">
        <v>480</v>
      </c>
      <c r="J42" s="87" t="s">
        <v>480</v>
      </c>
      <c r="K42" s="87" t="s">
        <v>480</v>
      </c>
      <c r="L42" s="87" t="s">
        <v>480</v>
      </c>
      <c r="M42" s="88" t="s">
        <v>480</v>
      </c>
    </row>
    <row r="43" spans="2:13" ht="27.75" customHeight="1" x14ac:dyDescent="0.15">
      <c r="B43" s="1204"/>
      <c r="C43" s="1205"/>
      <c r="D43" s="85"/>
      <c r="E43" s="1208" t="s">
        <v>27</v>
      </c>
      <c r="F43" s="1208"/>
      <c r="G43" s="1208"/>
      <c r="H43" s="1209"/>
      <c r="I43" s="86">
        <v>930</v>
      </c>
      <c r="J43" s="87">
        <v>883</v>
      </c>
      <c r="K43" s="87">
        <v>858</v>
      </c>
      <c r="L43" s="87">
        <v>820</v>
      </c>
      <c r="M43" s="88">
        <v>873</v>
      </c>
    </row>
    <row r="44" spans="2:13" ht="27.75" customHeight="1" x14ac:dyDescent="0.15">
      <c r="B44" s="1204"/>
      <c r="C44" s="1205"/>
      <c r="D44" s="85"/>
      <c r="E44" s="1208" t="s">
        <v>28</v>
      </c>
      <c r="F44" s="1208"/>
      <c r="G44" s="1208"/>
      <c r="H44" s="1209"/>
      <c r="I44" s="86">
        <v>52</v>
      </c>
      <c r="J44" s="87">
        <v>99</v>
      </c>
      <c r="K44" s="87">
        <v>95</v>
      </c>
      <c r="L44" s="87">
        <v>88</v>
      </c>
      <c r="M44" s="88">
        <v>98</v>
      </c>
    </row>
    <row r="45" spans="2:13" ht="27.75" customHeight="1" x14ac:dyDescent="0.15">
      <c r="B45" s="1204"/>
      <c r="C45" s="1205"/>
      <c r="D45" s="85"/>
      <c r="E45" s="1208" t="s">
        <v>29</v>
      </c>
      <c r="F45" s="1208"/>
      <c r="G45" s="1208"/>
      <c r="H45" s="1209"/>
      <c r="I45" s="86">
        <v>1134</v>
      </c>
      <c r="J45" s="87">
        <v>1412</v>
      </c>
      <c r="K45" s="87">
        <v>1330</v>
      </c>
      <c r="L45" s="87">
        <v>1432</v>
      </c>
      <c r="M45" s="88">
        <v>1282</v>
      </c>
    </row>
    <row r="46" spans="2:13" ht="27.75" customHeight="1" x14ac:dyDescent="0.15">
      <c r="B46" s="1204"/>
      <c r="C46" s="1205"/>
      <c r="D46" s="89"/>
      <c r="E46" s="1208" t="s">
        <v>30</v>
      </c>
      <c r="F46" s="1208"/>
      <c r="G46" s="1208"/>
      <c r="H46" s="1209"/>
      <c r="I46" s="86" t="s">
        <v>480</v>
      </c>
      <c r="J46" s="87" t="s">
        <v>480</v>
      </c>
      <c r="K46" s="87" t="s">
        <v>480</v>
      </c>
      <c r="L46" s="87" t="s">
        <v>480</v>
      </c>
      <c r="M46" s="88" t="s">
        <v>480</v>
      </c>
    </row>
    <row r="47" spans="2:13" ht="27.75" customHeight="1" x14ac:dyDescent="0.15">
      <c r="B47" s="1204"/>
      <c r="C47" s="1205"/>
      <c r="D47" s="90"/>
      <c r="E47" s="1218" t="s">
        <v>31</v>
      </c>
      <c r="F47" s="1219"/>
      <c r="G47" s="1219"/>
      <c r="H47" s="1220"/>
      <c r="I47" s="86" t="s">
        <v>480</v>
      </c>
      <c r="J47" s="87" t="s">
        <v>480</v>
      </c>
      <c r="K47" s="87" t="s">
        <v>480</v>
      </c>
      <c r="L47" s="87" t="s">
        <v>480</v>
      </c>
      <c r="M47" s="88" t="s">
        <v>480</v>
      </c>
    </row>
    <row r="48" spans="2:13" ht="27.75" customHeight="1" x14ac:dyDescent="0.15">
      <c r="B48" s="1204"/>
      <c r="C48" s="1205"/>
      <c r="D48" s="85"/>
      <c r="E48" s="1208" t="s">
        <v>32</v>
      </c>
      <c r="F48" s="1208"/>
      <c r="G48" s="1208"/>
      <c r="H48" s="1209"/>
      <c r="I48" s="86" t="s">
        <v>480</v>
      </c>
      <c r="J48" s="87" t="s">
        <v>480</v>
      </c>
      <c r="K48" s="87" t="s">
        <v>480</v>
      </c>
      <c r="L48" s="87" t="s">
        <v>480</v>
      </c>
      <c r="M48" s="88" t="s">
        <v>480</v>
      </c>
    </row>
    <row r="49" spans="2:13" ht="27.75" customHeight="1" x14ac:dyDescent="0.15">
      <c r="B49" s="1206"/>
      <c r="C49" s="1207"/>
      <c r="D49" s="85"/>
      <c r="E49" s="1208" t="s">
        <v>33</v>
      </c>
      <c r="F49" s="1208"/>
      <c r="G49" s="1208"/>
      <c r="H49" s="1209"/>
      <c r="I49" s="86" t="s">
        <v>480</v>
      </c>
      <c r="J49" s="87" t="s">
        <v>480</v>
      </c>
      <c r="K49" s="87" t="s">
        <v>480</v>
      </c>
      <c r="L49" s="87" t="s">
        <v>480</v>
      </c>
      <c r="M49" s="88" t="s">
        <v>480</v>
      </c>
    </row>
    <row r="50" spans="2:13" ht="27.75" customHeight="1" x14ac:dyDescent="0.15">
      <c r="B50" s="1202" t="s">
        <v>34</v>
      </c>
      <c r="C50" s="1203"/>
      <c r="D50" s="91"/>
      <c r="E50" s="1208" t="s">
        <v>35</v>
      </c>
      <c r="F50" s="1208"/>
      <c r="G50" s="1208"/>
      <c r="H50" s="1209"/>
      <c r="I50" s="86">
        <v>2394</v>
      </c>
      <c r="J50" s="87">
        <v>2678</v>
      </c>
      <c r="K50" s="87">
        <v>2884</v>
      </c>
      <c r="L50" s="87">
        <v>2854</v>
      </c>
      <c r="M50" s="88">
        <v>2603</v>
      </c>
    </row>
    <row r="51" spans="2:13" ht="27.75" customHeight="1" x14ac:dyDescent="0.15">
      <c r="B51" s="1204"/>
      <c r="C51" s="1205"/>
      <c r="D51" s="85"/>
      <c r="E51" s="1208" t="s">
        <v>36</v>
      </c>
      <c r="F51" s="1208"/>
      <c r="G51" s="1208"/>
      <c r="H51" s="1209"/>
      <c r="I51" s="86">
        <v>134</v>
      </c>
      <c r="J51" s="87">
        <v>151</v>
      </c>
      <c r="K51" s="87">
        <v>126</v>
      </c>
      <c r="L51" s="87">
        <v>103</v>
      </c>
      <c r="M51" s="88">
        <v>85</v>
      </c>
    </row>
    <row r="52" spans="2:13" ht="27.75" customHeight="1" x14ac:dyDescent="0.15">
      <c r="B52" s="1206"/>
      <c r="C52" s="1207"/>
      <c r="D52" s="85"/>
      <c r="E52" s="1208" t="s">
        <v>37</v>
      </c>
      <c r="F52" s="1208"/>
      <c r="G52" s="1208"/>
      <c r="H52" s="1209"/>
      <c r="I52" s="86">
        <v>6104</v>
      </c>
      <c r="J52" s="87">
        <v>5869</v>
      </c>
      <c r="K52" s="87">
        <v>5692</v>
      </c>
      <c r="L52" s="87">
        <v>5400</v>
      </c>
      <c r="M52" s="88">
        <v>5779</v>
      </c>
    </row>
    <row r="53" spans="2:13" ht="27.75" customHeight="1" thickBot="1" x14ac:dyDescent="0.2">
      <c r="B53" s="1210" t="s">
        <v>21</v>
      </c>
      <c r="C53" s="1211"/>
      <c r="D53" s="92"/>
      <c r="E53" s="1212" t="s">
        <v>38</v>
      </c>
      <c r="F53" s="1212"/>
      <c r="G53" s="1212"/>
      <c r="H53" s="1213"/>
      <c r="I53" s="93">
        <v>495</v>
      </c>
      <c r="J53" s="94">
        <v>386</v>
      </c>
      <c r="K53" s="94">
        <v>45</v>
      </c>
      <c r="L53" s="94">
        <v>288</v>
      </c>
      <c r="M53" s="95">
        <v>477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551</v>
      </c>
      <c r="I42" s="354"/>
      <c r="J42" s="354"/>
      <c r="K42" s="354"/>
      <c r="L42" s="246"/>
      <c r="M42" s="246"/>
      <c r="N42" s="246"/>
      <c r="O42" s="246"/>
    </row>
    <row r="43" spans="2:17" x14ac:dyDescent="0.15">
      <c r="B43" s="250"/>
      <c r="C43" s="246"/>
      <c r="D43" s="246"/>
      <c r="E43" s="246"/>
      <c r="F43" s="246"/>
      <c r="G43" s="1235" t="s">
        <v>559</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552</v>
      </c>
    </row>
    <row r="50" spans="1:17" x14ac:dyDescent="0.15">
      <c r="B50" s="250"/>
      <c r="C50" s="246"/>
      <c r="D50" s="246"/>
      <c r="E50" s="246"/>
      <c r="F50" s="246"/>
      <c r="G50" s="1244"/>
      <c r="H50" s="1245"/>
      <c r="I50" s="1245"/>
      <c r="J50" s="1246"/>
      <c r="K50" s="356" t="s">
        <v>520</v>
      </c>
      <c r="L50" s="356" t="s">
        <v>521</v>
      </c>
      <c r="M50" s="356" t="s">
        <v>522</v>
      </c>
      <c r="N50" s="356" t="s">
        <v>523</v>
      </c>
      <c r="O50" s="356" t="s">
        <v>524</v>
      </c>
    </row>
    <row r="51" spans="1:17" x14ac:dyDescent="0.15">
      <c r="B51" s="250"/>
      <c r="C51" s="246"/>
      <c r="D51" s="246"/>
      <c r="E51" s="246"/>
      <c r="F51" s="246"/>
      <c r="G51" s="1247" t="s">
        <v>553</v>
      </c>
      <c r="H51" s="1248"/>
      <c r="I51" s="1253" t="s">
        <v>554</v>
      </c>
      <c r="J51" s="1253"/>
      <c r="K51" s="1255"/>
      <c r="L51" s="1255"/>
      <c r="M51" s="1255"/>
      <c r="N51" s="1221">
        <v>7.8</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560</v>
      </c>
      <c r="J53" s="1233"/>
      <c r="K53" s="1256"/>
      <c r="L53" s="1256"/>
      <c r="M53" s="1256"/>
      <c r="N53" s="1225">
        <v>55.1</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555</v>
      </c>
      <c r="H55" s="1228"/>
      <c r="I55" s="1233" t="s">
        <v>554</v>
      </c>
      <c r="J55" s="1233"/>
      <c r="K55" s="1255"/>
      <c r="L55" s="1255"/>
      <c r="M55" s="1255"/>
      <c r="N55" s="1221">
        <v>20.2</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560</v>
      </c>
      <c r="J57" s="1223"/>
      <c r="K57" s="1256"/>
      <c r="L57" s="1256"/>
      <c r="M57" s="1256"/>
      <c r="N57" s="1225">
        <v>55.8</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556</v>
      </c>
      <c r="C63" s="246"/>
      <c r="D63" s="246"/>
      <c r="E63" s="246"/>
      <c r="F63" s="246"/>
      <c r="G63" s="246"/>
      <c r="H63" s="246"/>
      <c r="I63" s="246"/>
      <c r="J63" s="246"/>
      <c r="K63" s="246"/>
      <c r="L63" s="246"/>
      <c r="M63" s="246"/>
      <c r="N63" s="246"/>
      <c r="O63" s="246"/>
    </row>
    <row r="64" spans="1:17" x14ac:dyDescent="0.15">
      <c r="B64" s="250"/>
      <c r="C64" s="246"/>
      <c r="D64" s="246"/>
      <c r="E64" s="246"/>
      <c r="F64" s="246"/>
      <c r="G64" s="353" t="s">
        <v>551</v>
      </c>
      <c r="I64" s="354"/>
      <c r="J64" s="354"/>
      <c r="K64" s="354"/>
      <c r="L64" s="246"/>
      <c r="M64" s="246"/>
      <c r="N64" s="246"/>
      <c r="O64" s="246"/>
    </row>
    <row r="65" spans="2:30" x14ac:dyDescent="0.15">
      <c r="B65" s="250"/>
      <c r="C65" s="246"/>
      <c r="D65" s="246"/>
      <c r="E65" s="246"/>
      <c r="F65" s="246"/>
      <c r="G65" s="1235" t="s">
        <v>561</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557</v>
      </c>
      <c r="I71" s="370"/>
      <c r="J71" s="366"/>
      <c r="K71" s="366"/>
      <c r="L71" s="367"/>
      <c r="M71" s="366"/>
      <c r="N71" s="367"/>
      <c r="O71" s="368"/>
    </row>
    <row r="72" spans="2:30" x14ac:dyDescent="0.15">
      <c r="B72" s="250"/>
      <c r="C72" s="246"/>
      <c r="D72" s="246"/>
      <c r="E72" s="246"/>
      <c r="F72" s="246"/>
      <c r="G72" s="1244"/>
      <c r="H72" s="1245"/>
      <c r="I72" s="1245"/>
      <c r="J72" s="1246"/>
      <c r="K72" s="356" t="s">
        <v>520</v>
      </c>
      <c r="L72" s="356" t="s">
        <v>521</v>
      </c>
      <c r="M72" s="356" t="s">
        <v>522</v>
      </c>
      <c r="N72" s="356" t="s">
        <v>523</v>
      </c>
      <c r="O72" s="356" t="s">
        <v>524</v>
      </c>
    </row>
    <row r="73" spans="2:30" x14ac:dyDescent="0.15">
      <c r="B73" s="250"/>
      <c r="C73" s="246"/>
      <c r="D73" s="246"/>
      <c r="E73" s="246"/>
      <c r="F73" s="246"/>
      <c r="G73" s="1247" t="s">
        <v>553</v>
      </c>
      <c r="H73" s="1248"/>
      <c r="I73" s="1253" t="s">
        <v>554</v>
      </c>
      <c r="J73" s="1253"/>
      <c r="K73" s="1234">
        <v>13.3</v>
      </c>
      <c r="L73" s="1234">
        <v>10.3</v>
      </c>
      <c r="M73" s="1221">
        <v>1.2</v>
      </c>
      <c r="N73" s="1221">
        <v>7.8</v>
      </c>
      <c r="O73" s="1221">
        <v>13.3</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558</v>
      </c>
      <c r="J75" s="1233"/>
      <c r="K75" s="1225">
        <v>9.3000000000000007</v>
      </c>
      <c r="L75" s="1225">
        <v>8.4</v>
      </c>
      <c r="M75" s="1225">
        <v>7.3</v>
      </c>
      <c r="N75" s="1225">
        <v>6.5</v>
      </c>
      <c r="O75" s="1225">
        <v>6.2</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555</v>
      </c>
      <c r="H77" s="1228"/>
      <c r="I77" s="1233" t="s">
        <v>554</v>
      </c>
      <c r="J77" s="1233"/>
      <c r="K77" s="1234">
        <v>29.4</v>
      </c>
      <c r="L77" s="1234">
        <v>18.899999999999999</v>
      </c>
      <c r="M77" s="1221">
        <v>10.199999999999999</v>
      </c>
      <c r="N77" s="1221">
        <v>20.2</v>
      </c>
      <c r="O77" s="1221">
        <v>38.5</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558</v>
      </c>
      <c r="J79" s="1223"/>
      <c r="K79" s="1224">
        <v>10.9</v>
      </c>
      <c r="L79" s="1224">
        <v>10.1</v>
      </c>
      <c r="M79" s="1224">
        <v>9.1</v>
      </c>
      <c r="N79" s="1224">
        <v>9.3000000000000007</v>
      </c>
      <c r="O79" s="1224">
        <v>9.1999999999999993</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106363</v>
      </c>
      <c r="E3" s="118"/>
      <c r="F3" s="119">
        <v>66496</v>
      </c>
      <c r="G3" s="120"/>
      <c r="H3" s="121"/>
    </row>
    <row r="4" spans="1:8" x14ac:dyDescent="0.15">
      <c r="A4" s="122"/>
      <c r="B4" s="123"/>
      <c r="C4" s="124"/>
      <c r="D4" s="125">
        <v>43021</v>
      </c>
      <c r="E4" s="126"/>
      <c r="F4" s="127">
        <v>36530</v>
      </c>
      <c r="G4" s="128"/>
      <c r="H4" s="129"/>
    </row>
    <row r="5" spans="1:8" x14ac:dyDescent="0.15">
      <c r="A5" s="110" t="s">
        <v>514</v>
      </c>
      <c r="B5" s="115"/>
      <c r="C5" s="116"/>
      <c r="D5" s="117">
        <v>141610</v>
      </c>
      <c r="E5" s="118"/>
      <c r="F5" s="119">
        <v>82748</v>
      </c>
      <c r="G5" s="120"/>
      <c r="H5" s="121"/>
    </row>
    <row r="6" spans="1:8" x14ac:dyDescent="0.15">
      <c r="A6" s="122"/>
      <c r="B6" s="123"/>
      <c r="C6" s="124"/>
      <c r="D6" s="125">
        <v>40751</v>
      </c>
      <c r="E6" s="126"/>
      <c r="F6" s="127">
        <v>44732</v>
      </c>
      <c r="G6" s="128"/>
      <c r="H6" s="129"/>
    </row>
    <row r="7" spans="1:8" x14ac:dyDescent="0.15">
      <c r="A7" s="110" t="s">
        <v>515</v>
      </c>
      <c r="B7" s="115"/>
      <c r="C7" s="116"/>
      <c r="D7" s="117">
        <v>85562</v>
      </c>
      <c r="E7" s="118"/>
      <c r="F7" s="119">
        <v>91837</v>
      </c>
      <c r="G7" s="120"/>
      <c r="H7" s="121"/>
    </row>
    <row r="8" spans="1:8" x14ac:dyDescent="0.15">
      <c r="A8" s="122"/>
      <c r="B8" s="123"/>
      <c r="C8" s="124"/>
      <c r="D8" s="125">
        <v>36124</v>
      </c>
      <c r="E8" s="126"/>
      <c r="F8" s="127">
        <v>54439</v>
      </c>
      <c r="G8" s="128"/>
      <c r="H8" s="129"/>
    </row>
    <row r="9" spans="1:8" x14ac:dyDescent="0.15">
      <c r="A9" s="110" t="s">
        <v>516</v>
      </c>
      <c r="B9" s="115"/>
      <c r="C9" s="116"/>
      <c r="D9" s="117">
        <v>99993</v>
      </c>
      <c r="E9" s="118"/>
      <c r="F9" s="119">
        <v>106092</v>
      </c>
      <c r="G9" s="120"/>
      <c r="H9" s="121"/>
    </row>
    <row r="10" spans="1:8" x14ac:dyDescent="0.15">
      <c r="A10" s="122"/>
      <c r="B10" s="123"/>
      <c r="C10" s="124"/>
      <c r="D10" s="125">
        <v>32996</v>
      </c>
      <c r="E10" s="126"/>
      <c r="F10" s="127">
        <v>44299</v>
      </c>
      <c r="G10" s="128"/>
      <c r="H10" s="129"/>
    </row>
    <row r="11" spans="1:8" x14ac:dyDescent="0.15">
      <c r="A11" s="110" t="s">
        <v>517</v>
      </c>
      <c r="B11" s="115"/>
      <c r="C11" s="116"/>
      <c r="D11" s="117">
        <v>83495</v>
      </c>
      <c r="E11" s="118"/>
      <c r="F11" s="119">
        <v>78903</v>
      </c>
      <c r="G11" s="120"/>
      <c r="H11" s="121"/>
    </row>
    <row r="12" spans="1:8" x14ac:dyDescent="0.15">
      <c r="A12" s="122"/>
      <c r="B12" s="123"/>
      <c r="C12" s="130"/>
      <c r="D12" s="125">
        <v>22899</v>
      </c>
      <c r="E12" s="126"/>
      <c r="F12" s="127">
        <v>49201</v>
      </c>
      <c r="G12" s="128"/>
      <c r="H12" s="129"/>
    </row>
    <row r="13" spans="1:8" x14ac:dyDescent="0.15">
      <c r="A13" s="110"/>
      <c r="B13" s="115"/>
      <c r="C13" s="131"/>
      <c r="D13" s="132">
        <v>103405</v>
      </c>
      <c r="E13" s="133"/>
      <c r="F13" s="134">
        <v>85215</v>
      </c>
      <c r="G13" s="135"/>
      <c r="H13" s="121"/>
    </row>
    <row r="14" spans="1:8" x14ac:dyDescent="0.15">
      <c r="A14" s="122"/>
      <c r="B14" s="123"/>
      <c r="C14" s="124"/>
      <c r="D14" s="125">
        <v>35158</v>
      </c>
      <c r="E14" s="126"/>
      <c r="F14" s="127">
        <v>45840</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2.69</v>
      </c>
      <c r="C19" s="136">
        <f>ROUND(VALUE(SUBSTITUTE(実質収支比率等に係る経年分析!G$48,"▲","-")),2)</f>
        <v>6.02</v>
      </c>
      <c r="D19" s="136">
        <f>ROUND(VALUE(SUBSTITUTE(実質収支比率等に係る経年分析!H$48,"▲","-")),2)</f>
        <v>4.5199999999999996</v>
      </c>
      <c r="E19" s="136">
        <f>ROUND(VALUE(SUBSTITUTE(実質収支比率等に係る経年分析!I$48,"▲","-")),2)</f>
        <v>5.62</v>
      </c>
      <c r="F19" s="136">
        <f>ROUND(VALUE(SUBSTITUTE(実質収支比率等に係る経年分析!J$48,"▲","-")),2)</f>
        <v>3.31</v>
      </c>
    </row>
    <row r="20" spans="1:11" x14ac:dyDescent="0.15">
      <c r="A20" s="136" t="s">
        <v>43</v>
      </c>
      <c r="B20" s="136">
        <f>ROUND(VALUE(SUBSTITUTE(実質収支比率等に係る経年分析!F$47,"▲","-")),2)</f>
        <v>40.799999999999997</v>
      </c>
      <c r="C20" s="136">
        <f>ROUND(VALUE(SUBSTITUTE(実質収支比率等に係る経年分析!G$47,"▲","-")),2)</f>
        <v>45.75</v>
      </c>
      <c r="D20" s="136">
        <f>ROUND(VALUE(SUBSTITUTE(実質収支比率等に係る経年分析!H$47,"▲","-")),2)</f>
        <v>52.56</v>
      </c>
      <c r="E20" s="136">
        <f>ROUND(VALUE(SUBSTITUTE(実質収支比率等に係る経年分析!I$47,"▲","-")),2)</f>
        <v>54.44</v>
      </c>
      <c r="F20" s="136">
        <f>ROUND(VALUE(SUBSTITUTE(実質収支比率等に係る経年分析!J$47,"▲","-")),2)</f>
        <v>50.4</v>
      </c>
    </row>
    <row r="21" spans="1:11" x14ac:dyDescent="0.15">
      <c r="A21" s="136" t="s">
        <v>44</v>
      </c>
      <c r="B21" s="136">
        <f>IF(ISNUMBER(VALUE(SUBSTITUTE(実質収支比率等に係る経年分析!F$49,"▲","-"))),ROUND(VALUE(SUBSTITUTE(実質収支比率等に係る経年分析!F$49,"▲","-")),2),NA())</f>
        <v>0.17</v>
      </c>
      <c r="C21" s="136">
        <f>IF(ISNUMBER(VALUE(SUBSTITUTE(実質収支比率等に係る経年分析!G$49,"▲","-"))),ROUND(VALUE(SUBSTITUTE(実質収支比率等に係る経年分析!G$49,"▲","-")),2),NA())</f>
        <v>7.79</v>
      </c>
      <c r="D21" s="136">
        <f>IF(ISNUMBER(VALUE(SUBSTITUTE(実質収支比率等に係る経年分析!H$49,"▲","-"))),ROUND(VALUE(SUBSTITUTE(実質収支比率等に係る経年分析!H$49,"▲","-")),2),NA())</f>
        <v>2.93</v>
      </c>
      <c r="E21" s="136">
        <f>IF(ISNUMBER(VALUE(SUBSTITUTE(実質収支比率等に係る経年分析!I$49,"▲","-"))),ROUND(VALUE(SUBSTITUTE(実質収支比率等に係る経年分析!I$49,"▲","-")),2),NA())</f>
        <v>3.5</v>
      </c>
      <c r="F21" s="136">
        <f>IF(ISNUMBER(VALUE(SUBSTITUTE(実質収支比率等に係る経年分析!J$49,"▲","-"))),ROUND(VALUE(SUBSTITUTE(実質収支比率等に係る経年分析!J$49,"▲","-")),2),NA())</f>
        <v>-7.71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土地取得特別会計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f>IF(ROUND(VALUE(SUBSTITUTE(連結実質赤字比率に係る赤字・黒字の構成分析!G$41,"▲", "-")), 2) &lt; 0, ABS(ROUND(VALUE(SUBSTITUTE(連結実質赤字比率に係る赤字・黒字の構成分析!G$41,"▲", "-")), 2)), NA())</f>
        <v>0.08</v>
      </c>
      <c r="E29" s="137" t="e">
        <f>IF(ROUND(VALUE(SUBSTITUTE(連結実質赤字比率に係る赤字・黒字の構成分析!G$41,"▲", "-")), 2) &gt;= 0, ABS(ROUND(VALUE(SUBSTITUTE(連結実質赤字比率に係る赤字・黒字の構成分析!G$41,"▲", "-")), 2)), NA())</f>
        <v>#N/A</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生活排水特別会計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砥用東部地区簡易水道事業特別会計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0.06</v>
      </c>
    </row>
    <row r="33" spans="1:16" x14ac:dyDescent="0.15">
      <c r="A33" s="137" t="str">
        <f>IF(連結実質赤字比率に係る赤字・黒字の構成分析!C$37="",NA(),連結実質赤字比率に係る赤字・黒字の構成分析!C$37)</f>
        <v>砥用西部地区簡易水道事業特別会計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0.24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1.39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1.06</v>
      </c>
    </row>
    <row r="35" spans="1:16" x14ac:dyDescent="0.15">
      <c r="A35" s="137" t="str">
        <f>IF(連結実質赤字比率に係る赤字・黒字の構成分析!C$35="",NA(),連結実質赤字比率に係る赤字・黒字の構成分析!C$35)</f>
        <v>介護保険特別会計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1.01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1.43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0.55000000000000004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1.34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2.23</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2.69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4.51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5.61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3.3</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872</v>
      </c>
      <c r="E42" s="138"/>
      <c r="F42" s="138"/>
      <c r="G42" s="138">
        <f>'実質公債費比率（分子）の構造'!L$52</f>
        <v>799</v>
      </c>
      <c r="H42" s="138"/>
      <c r="I42" s="138"/>
      <c r="J42" s="138">
        <f>'実質公債費比率（分子）の構造'!M$52</f>
        <v>706</v>
      </c>
      <c r="K42" s="138"/>
      <c r="L42" s="138"/>
      <c r="M42" s="138">
        <f>'実質公債費比率（分子）の構造'!N$52</f>
        <v>677</v>
      </c>
      <c r="N42" s="138"/>
      <c r="O42" s="138"/>
      <c r="P42" s="138">
        <f>'実質公債費比率（分子）の構造'!O$52</f>
        <v>676</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16</v>
      </c>
      <c r="C45" s="138"/>
      <c r="D45" s="138"/>
      <c r="E45" s="138">
        <f>'実質公債費比率（分子）の構造'!L$49</f>
        <v>9</v>
      </c>
      <c r="F45" s="138"/>
      <c r="G45" s="138"/>
      <c r="H45" s="138">
        <f>'実質公債費比率（分子）の構造'!M$49</f>
        <v>15</v>
      </c>
      <c r="I45" s="138"/>
      <c r="J45" s="138"/>
      <c r="K45" s="138">
        <f>'実質公債費比率（分子）の構造'!N$49</f>
        <v>18</v>
      </c>
      <c r="L45" s="138"/>
      <c r="M45" s="138"/>
      <c r="N45" s="138">
        <f>'実質公債費比率（分子）の構造'!O$49</f>
        <v>13</v>
      </c>
      <c r="O45" s="138"/>
      <c r="P45" s="138"/>
    </row>
    <row r="46" spans="1:16" x14ac:dyDescent="0.15">
      <c r="A46" s="138" t="s">
        <v>55</v>
      </c>
      <c r="B46" s="138">
        <f>'実質公債費比率（分子）の構造'!K$48</f>
        <v>91</v>
      </c>
      <c r="C46" s="138"/>
      <c r="D46" s="138"/>
      <c r="E46" s="138">
        <f>'実質公債費比率（分子）の構造'!L$48</f>
        <v>89</v>
      </c>
      <c r="F46" s="138"/>
      <c r="G46" s="138"/>
      <c r="H46" s="138">
        <f>'実質公債費比率（分子）の構造'!M$48</f>
        <v>101</v>
      </c>
      <c r="I46" s="138"/>
      <c r="J46" s="138"/>
      <c r="K46" s="138">
        <f>'実質公債費比率（分子）の構造'!N$48</f>
        <v>115</v>
      </c>
      <c r="L46" s="138"/>
      <c r="M46" s="138"/>
      <c r="N46" s="138">
        <f>'実質公債費比率（分子）の構造'!O$48</f>
        <v>129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1084</v>
      </c>
      <c r="C49" s="138"/>
      <c r="D49" s="138"/>
      <c r="E49" s="138">
        <f>'実質公債費比率（分子）の構造'!L$45</f>
        <v>969</v>
      </c>
      <c r="F49" s="138"/>
      <c r="G49" s="138"/>
      <c r="H49" s="138">
        <f>'実質公債費比率（分子）の構造'!M$45</f>
        <v>819</v>
      </c>
      <c r="I49" s="138"/>
      <c r="J49" s="138"/>
      <c r="K49" s="138">
        <f>'実質公債費比率（分子）の構造'!N$45</f>
        <v>767</v>
      </c>
      <c r="L49" s="138"/>
      <c r="M49" s="138"/>
      <c r="N49" s="138">
        <f>'実質公債費比率（分子）の構造'!O$45</f>
        <v>765</v>
      </c>
      <c r="O49" s="138"/>
      <c r="P49" s="138"/>
    </row>
    <row r="50" spans="1:16" x14ac:dyDescent="0.15">
      <c r="A50" s="138" t="s">
        <v>59</v>
      </c>
      <c r="B50" s="138" t="e">
        <f>NA()</f>
        <v>#N/A</v>
      </c>
      <c r="C50" s="138">
        <f>IF(ISNUMBER('実質公債費比率（分子）の構造'!K$53),'実質公債費比率（分子）の構造'!K$53,NA())</f>
        <v>319</v>
      </c>
      <c r="D50" s="138" t="e">
        <f>NA()</f>
        <v>#N/A</v>
      </c>
      <c r="E50" s="138" t="e">
        <f>NA()</f>
        <v>#N/A</v>
      </c>
      <c r="F50" s="138">
        <f>IF(ISNUMBER('実質公債費比率（分子）の構造'!L$53),'実質公債費比率（分子）の構造'!L$53,NA())</f>
        <v>268</v>
      </c>
      <c r="G50" s="138" t="e">
        <f>NA()</f>
        <v>#N/A</v>
      </c>
      <c r="H50" s="138" t="e">
        <f>NA()</f>
        <v>#N/A</v>
      </c>
      <c r="I50" s="138">
        <f>IF(ISNUMBER('実質公債費比率（分子）の構造'!M$53),'実質公債費比率（分子）の構造'!M$53,NA())</f>
        <v>229</v>
      </c>
      <c r="J50" s="138" t="e">
        <f>NA()</f>
        <v>#N/A</v>
      </c>
      <c r="K50" s="138" t="e">
        <f>NA()</f>
        <v>#N/A</v>
      </c>
      <c r="L50" s="138">
        <f>IF(ISNUMBER('実質公債費比率（分子）の構造'!N$53),'実質公債費比率（分子）の構造'!N$53,NA())</f>
        <v>223</v>
      </c>
      <c r="M50" s="138" t="e">
        <f>NA()</f>
        <v>#N/A</v>
      </c>
      <c r="N50" s="138" t="e">
        <f>NA()</f>
        <v>#N/A</v>
      </c>
      <c r="O50" s="138">
        <f>IF(ISNUMBER('実質公債費比率（分子）の構造'!O$53),'実質公債費比率（分子）の構造'!O$53,NA())</f>
        <v>231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6104</v>
      </c>
      <c r="E56" s="137"/>
      <c r="F56" s="137"/>
      <c r="G56" s="137">
        <f>'将来負担比率（分子）の構造'!J$52</f>
        <v>5869</v>
      </c>
      <c r="H56" s="137"/>
      <c r="I56" s="137"/>
      <c r="J56" s="137">
        <f>'将来負担比率（分子）の構造'!K$52</f>
        <v>5692</v>
      </c>
      <c r="K56" s="137"/>
      <c r="L56" s="137"/>
      <c r="M56" s="137">
        <f>'将来負担比率（分子）の構造'!L$52</f>
        <v>5400</v>
      </c>
      <c r="N56" s="137"/>
      <c r="O56" s="137"/>
      <c r="P56" s="137">
        <f>'将来負担比率（分子）の構造'!M$52</f>
        <v>5779</v>
      </c>
    </row>
    <row r="57" spans="1:16" x14ac:dyDescent="0.15">
      <c r="A57" s="137" t="s">
        <v>36</v>
      </c>
      <c r="B57" s="137"/>
      <c r="C57" s="137"/>
      <c r="D57" s="137">
        <f>'将来負担比率（分子）の構造'!I$51</f>
        <v>134</v>
      </c>
      <c r="E57" s="137"/>
      <c r="F57" s="137"/>
      <c r="G57" s="137">
        <f>'将来負担比率（分子）の構造'!J$51</f>
        <v>151</v>
      </c>
      <c r="H57" s="137"/>
      <c r="I57" s="137"/>
      <c r="J57" s="137">
        <f>'将来負担比率（分子）の構造'!K$51</f>
        <v>126</v>
      </c>
      <c r="K57" s="137"/>
      <c r="L57" s="137"/>
      <c r="M57" s="137">
        <f>'将来負担比率（分子）の構造'!L$51</f>
        <v>103</v>
      </c>
      <c r="N57" s="137"/>
      <c r="O57" s="137"/>
      <c r="P57" s="137">
        <f>'将来負担比率（分子）の構造'!M$51</f>
        <v>85</v>
      </c>
    </row>
    <row r="58" spans="1:16" x14ac:dyDescent="0.15">
      <c r="A58" s="137" t="s">
        <v>35</v>
      </c>
      <c r="B58" s="137"/>
      <c r="C58" s="137"/>
      <c r="D58" s="137">
        <f>'将来負担比率（分子）の構造'!I$50</f>
        <v>2394</v>
      </c>
      <c r="E58" s="137"/>
      <c r="F58" s="137"/>
      <c r="G58" s="137">
        <f>'将来負担比率（分子）の構造'!J$50</f>
        <v>2678</v>
      </c>
      <c r="H58" s="137"/>
      <c r="I58" s="137"/>
      <c r="J58" s="137">
        <f>'将来負担比率（分子）の構造'!K$50</f>
        <v>2884</v>
      </c>
      <c r="K58" s="137"/>
      <c r="L58" s="137"/>
      <c r="M58" s="137">
        <f>'将来負担比率（分子）の構造'!L$50</f>
        <v>2854</v>
      </c>
      <c r="N58" s="137"/>
      <c r="O58" s="137"/>
      <c r="P58" s="137">
        <f>'将来負担比率（分子）の構造'!M$50</f>
        <v>2603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1134</v>
      </c>
      <c r="C62" s="137"/>
      <c r="D62" s="137"/>
      <c r="E62" s="137">
        <f>'将来負担比率（分子）の構造'!J$45</f>
        <v>1412</v>
      </c>
      <c r="F62" s="137"/>
      <c r="G62" s="137"/>
      <c r="H62" s="137">
        <f>'将来負担比率（分子）の構造'!K$45</f>
        <v>1330</v>
      </c>
      <c r="I62" s="137"/>
      <c r="J62" s="137"/>
      <c r="K62" s="137">
        <f>'将来負担比率（分子）の構造'!L$45</f>
        <v>1432</v>
      </c>
      <c r="L62" s="137"/>
      <c r="M62" s="137"/>
      <c r="N62" s="137">
        <f>'将来負担比率（分子）の構造'!M$45</f>
        <v>1282</v>
      </c>
      <c r="O62" s="137"/>
      <c r="P62" s="137"/>
    </row>
    <row r="63" spans="1:16" x14ac:dyDescent="0.15">
      <c r="A63" s="137" t="s">
        <v>28</v>
      </c>
      <c r="B63" s="137">
        <f>'将来負担比率（分子）の構造'!I$44</f>
        <v>52</v>
      </c>
      <c r="C63" s="137"/>
      <c r="D63" s="137"/>
      <c r="E63" s="137">
        <f>'将来負担比率（分子）の構造'!J$44</f>
        <v>99</v>
      </c>
      <c r="F63" s="137"/>
      <c r="G63" s="137"/>
      <c r="H63" s="137">
        <f>'将来負担比率（分子）の構造'!K$44</f>
        <v>95</v>
      </c>
      <c r="I63" s="137"/>
      <c r="J63" s="137"/>
      <c r="K63" s="137">
        <f>'将来負担比率（分子）の構造'!L$44</f>
        <v>88</v>
      </c>
      <c r="L63" s="137"/>
      <c r="M63" s="137"/>
      <c r="N63" s="137">
        <f>'将来負担比率（分子）の構造'!M$44</f>
        <v>98</v>
      </c>
      <c r="O63" s="137"/>
      <c r="P63" s="137"/>
    </row>
    <row r="64" spans="1:16" x14ac:dyDescent="0.15">
      <c r="A64" s="137" t="s">
        <v>27</v>
      </c>
      <c r="B64" s="137">
        <f>'将来負担比率（分子）の構造'!I$43</f>
        <v>930</v>
      </c>
      <c r="C64" s="137"/>
      <c r="D64" s="137"/>
      <c r="E64" s="137">
        <f>'将来負担比率（分子）の構造'!J$43</f>
        <v>883</v>
      </c>
      <c r="F64" s="137"/>
      <c r="G64" s="137"/>
      <c r="H64" s="137">
        <f>'将来負担比率（分子）の構造'!K$43</f>
        <v>858</v>
      </c>
      <c r="I64" s="137"/>
      <c r="J64" s="137"/>
      <c r="K64" s="137">
        <f>'将来負担比率（分子）の構造'!L$43</f>
        <v>820</v>
      </c>
      <c r="L64" s="137"/>
      <c r="M64" s="137"/>
      <c r="N64" s="137">
        <f>'将来負担比率（分子）の構造'!M$43</f>
        <v>873</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7010</v>
      </c>
      <c r="C66" s="137"/>
      <c r="D66" s="137"/>
      <c r="E66" s="137">
        <f>'将来負担比率（分子）の構造'!J$41</f>
        <v>6690</v>
      </c>
      <c r="F66" s="137"/>
      <c r="G66" s="137"/>
      <c r="H66" s="137">
        <f>'将来負担比率（分子）の構造'!K$41</f>
        <v>6464</v>
      </c>
      <c r="I66" s="137"/>
      <c r="J66" s="137"/>
      <c r="K66" s="137">
        <f>'将来負担比率（分子）の構造'!L$41</f>
        <v>6304</v>
      </c>
      <c r="L66" s="137"/>
      <c r="M66" s="137"/>
      <c r="N66" s="137">
        <f>'将来負担比率（分子）の構造'!M$41</f>
        <v>6691</v>
      </c>
      <c r="O66" s="137"/>
      <c r="P66" s="137"/>
    </row>
    <row r="67" spans="1:16" x14ac:dyDescent="0.15">
      <c r="A67" s="137" t="s">
        <v>63</v>
      </c>
      <c r="B67" s="137" t="e">
        <f>NA()</f>
        <v>#N/A</v>
      </c>
      <c r="C67" s="137">
        <f>IF(ISNUMBER('将来負担比率（分子）の構造'!I$53), IF('将来負担比率（分子）の構造'!I$53 &lt; 0, 0, '将来負担比率（分子）の構造'!I$53), NA())</f>
        <v>495</v>
      </c>
      <c r="D67" s="137" t="e">
        <f>NA()</f>
        <v>#N/A</v>
      </c>
      <c r="E67" s="137" t="e">
        <f>NA()</f>
        <v>#N/A</v>
      </c>
      <c r="F67" s="137">
        <f>IF(ISNUMBER('将来負担比率（分子）の構造'!J$53), IF('将来負担比率（分子）の構造'!J$53 &lt; 0, 0, '将来負担比率（分子）の構造'!J$53), NA())</f>
        <v>386</v>
      </c>
      <c r="G67" s="137" t="e">
        <f>NA()</f>
        <v>#N/A</v>
      </c>
      <c r="H67" s="137" t="e">
        <f>NA()</f>
        <v>#N/A</v>
      </c>
      <c r="I67" s="137">
        <f>IF(ISNUMBER('将来負担比率（分子）の構造'!K$53), IF('将来負担比率（分子）の構造'!K$53 &lt; 0, 0, '将来負担比率（分子）の構造'!K$53), NA())</f>
        <v>45</v>
      </c>
      <c r="J67" s="137" t="e">
        <f>NA()</f>
        <v>#N/A</v>
      </c>
      <c r="K67" s="137" t="e">
        <f>NA()</f>
        <v>#N/A</v>
      </c>
      <c r="L67" s="137">
        <f>IF(ISNUMBER('将来負担比率（分子）の構造'!L$53), IF('将来負担比率（分子）の構造'!L$53 &lt; 0, 0, '将来負担比率（分子）の構造'!L$53), NA())</f>
        <v>288</v>
      </c>
      <c r="M67" s="137" t="e">
        <f>NA()</f>
        <v>#N/A</v>
      </c>
      <c r="N67" s="137" t="e">
        <f>NA()</f>
        <v>#N/A</v>
      </c>
      <c r="O67" s="137">
        <f>IF(ISNUMBER('将来負担比率（分子）の構造'!M$53), IF('将来負担比率（分子）の構造'!M$53 &lt; 0, 0, '将来負担比率（分子）の構造'!M$53), NA())</f>
        <v>477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839481</v>
      </c>
      <c r="S5" s="671"/>
      <c r="T5" s="671"/>
      <c r="U5" s="671"/>
      <c r="V5" s="671"/>
      <c r="W5" s="671"/>
      <c r="X5" s="671"/>
      <c r="Y5" s="718"/>
      <c r="Z5" s="731">
        <v>9.1999999999999993</v>
      </c>
      <c r="AA5" s="731"/>
      <c r="AB5" s="731"/>
      <c r="AC5" s="731"/>
      <c r="AD5" s="732">
        <v>839481</v>
      </c>
      <c r="AE5" s="732"/>
      <c r="AF5" s="732"/>
      <c r="AG5" s="732"/>
      <c r="AH5" s="732"/>
      <c r="AI5" s="732"/>
      <c r="AJ5" s="732"/>
      <c r="AK5" s="732"/>
      <c r="AL5" s="719">
        <v>20.6</v>
      </c>
      <c r="AM5" s="688"/>
      <c r="AN5" s="688"/>
      <c r="AO5" s="720"/>
      <c r="AP5" s="707" t="s">
        <v>208</v>
      </c>
      <c r="AQ5" s="708"/>
      <c r="AR5" s="708"/>
      <c r="AS5" s="708"/>
      <c r="AT5" s="708"/>
      <c r="AU5" s="708"/>
      <c r="AV5" s="708"/>
      <c r="AW5" s="708"/>
      <c r="AX5" s="708"/>
      <c r="AY5" s="708"/>
      <c r="AZ5" s="708"/>
      <c r="BA5" s="708"/>
      <c r="BB5" s="708"/>
      <c r="BC5" s="708"/>
      <c r="BD5" s="708"/>
      <c r="BE5" s="708"/>
      <c r="BF5" s="709"/>
      <c r="BG5" s="620">
        <v>838415</v>
      </c>
      <c r="BH5" s="621"/>
      <c r="BI5" s="621"/>
      <c r="BJ5" s="621"/>
      <c r="BK5" s="621"/>
      <c r="BL5" s="621"/>
      <c r="BM5" s="621"/>
      <c r="BN5" s="622"/>
      <c r="BO5" s="673">
        <v>99.9</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76317</v>
      </c>
      <c r="S6" s="621"/>
      <c r="T6" s="621"/>
      <c r="U6" s="621"/>
      <c r="V6" s="621"/>
      <c r="W6" s="621"/>
      <c r="X6" s="621"/>
      <c r="Y6" s="622"/>
      <c r="Z6" s="673">
        <v>0.8</v>
      </c>
      <c r="AA6" s="673"/>
      <c r="AB6" s="673"/>
      <c r="AC6" s="673"/>
      <c r="AD6" s="674">
        <v>76317</v>
      </c>
      <c r="AE6" s="674"/>
      <c r="AF6" s="674"/>
      <c r="AG6" s="674"/>
      <c r="AH6" s="674"/>
      <c r="AI6" s="674"/>
      <c r="AJ6" s="674"/>
      <c r="AK6" s="674"/>
      <c r="AL6" s="643">
        <v>1.9</v>
      </c>
      <c r="AM6" s="675"/>
      <c r="AN6" s="675"/>
      <c r="AO6" s="676"/>
      <c r="AP6" s="617" t="s">
        <v>214</v>
      </c>
      <c r="AQ6" s="618"/>
      <c r="AR6" s="618"/>
      <c r="AS6" s="618"/>
      <c r="AT6" s="618"/>
      <c r="AU6" s="618"/>
      <c r="AV6" s="618"/>
      <c r="AW6" s="618"/>
      <c r="AX6" s="618"/>
      <c r="AY6" s="618"/>
      <c r="AZ6" s="618"/>
      <c r="BA6" s="618"/>
      <c r="BB6" s="618"/>
      <c r="BC6" s="618"/>
      <c r="BD6" s="618"/>
      <c r="BE6" s="618"/>
      <c r="BF6" s="619"/>
      <c r="BG6" s="620">
        <v>838415</v>
      </c>
      <c r="BH6" s="621"/>
      <c r="BI6" s="621"/>
      <c r="BJ6" s="621"/>
      <c r="BK6" s="621"/>
      <c r="BL6" s="621"/>
      <c r="BM6" s="621"/>
      <c r="BN6" s="622"/>
      <c r="BO6" s="673">
        <v>99.9</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82057</v>
      </c>
      <c r="CS6" s="621"/>
      <c r="CT6" s="621"/>
      <c r="CU6" s="621"/>
      <c r="CV6" s="621"/>
      <c r="CW6" s="621"/>
      <c r="CX6" s="621"/>
      <c r="CY6" s="622"/>
      <c r="CZ6" s="673">
        <v>1</v>
      </c>
      <c r="DA6" s="673"/>
      <c r="DB6" s="673"/>
      <c r="DC6" s="673"/>
      <c r="DD6" s="626" t="s">
        <v>209</v>
      </c>
      <c r="DE6" s="621"/>
      <c r="DF6" s="621"/>
      <c r="DG6" s="621"/>
      <c r="DH6" s="621"/>
      <c r="DI6" s="621"/>
      <c r="DJ6" s="621"/>
      <c r="DK6" s="621"/>
      <c r="DL6" s="621"/>
      <c r="DM6" s="621"/>
      <c r="DN6" s="621"/>
      <c r="DO6" s="621"/>
      <c r="DP6" s="622"/>
      <c r="DQ6" s="626">
        <v>82057</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630</v>
      </c>
      <c r="S7" s="621"/>
      <c r="T7" s="621"/>
      <c r="U7" s="621"/>
      <c r="V7" s="621"/>
      <c r="W7" s="621"/>
      <c r="X7" s="621"/>
      <c r="Y7" s="622"/>
      <c r="Z7" s="673">
        <v>0</v>
      </c>
      <c r="AA7" s="673"/>
      <c r="AB7" s="673"/>
      <c r="AC7" s="673"/>
      <c r="AD7" s="674">
        <v>630</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271850</v>
      </c>
      <c r="BH7" s="621"/>
      <c r="BI7" s="621"/>
      <c r="BJ7" s="621"/>
      <c r="BK7" s="621"/>
      <c r="BL7" s="621"/>
      <c r="BM7" s="621"/>
      <c r="BN7" s="622"/>
      <c r="BO7" s="673">
        <v>32.4</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1202440</v>
      </c>
      <c r="CS7" s="621"/>
      <c r="CT7" s="621"/>
      <c r="CU7" s="621"/>
      <c r="CV7" s="621"/>
      <c r="CW7" s="621"/>
      <c r="CX7" s="621"/>
      <c r="CY7" s="622"/>
      <c r="CZ7" s="673">
        <v>14</v>
      </c>
      <c r="DA7" s="673"/>
      <c r="DB7" s="673"/>
      <c r="DC7" s="673"/>
      <c r="DD7" s="626">
        <v>25110</v>
      </c>
      <c r="DE7" s="621"/>
      <c r="DF7" s="621"/>
      <c r="DG7" s="621"/>
      <c r="DH7" s="621"/>
      <c r="DI7" s="621"/>
      <c r="DJ7" s="621"/>
      <c r="DK7" s="621"/>
      <c r="DL7" s="621"/>
      <c r="DM7" s="621"/>
      <c r="DN7" s="621"/>
      <c r="DO7" s="621"/>
      <c r="DP7" s="622"/>
      <c r="DQ7" s="626">
        <v>939891</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1458</v>
      </c>
      <c r="S8" s="621"/>
      <c r="T8" s="621"/>
      <c r="U8" s="621"/>
      <c r="V8" s="621"/>
      <c r="W8" s="621"/>
      <c r="X8" s="621"/>
      <c r="Y8" s="622"/>
      <c r="Z8" s="673">
        <v>0</v>
      </c>
      <c r="AA8" s="673"/>
      <c r="AB8" s="673"/>
      <c r="AC8" s="673"/>
      <c r="AD8" s="674">
        <v>1458</v>
      </c>
      <c r="AE8" s="674"/>
      <c r="AF8" s="674"/>
      <c r="AG8" s="674"/>
      <c r="AH8" s="674"/>
      <c r="AI8" s="674"/>
      <c r="AJ8" s="674"/>
      <c r="AK8" s="674"/>
      <c r="AL8" s="643">
        <v>0</v>
      </c>
      <c r="AM8" s="675"/>
      <c r="AN8" s="675"/>
      <c r="AO8" s="676"/>
      <c r="AP8" s="617" t="s">
        <v>220</v>
      </c>
      <c r="AQ8" s="618"/>
      <c r="AR8" s="618"/>
      <c r="AS8" s="618"/>
      <c r="AT8" s="618"/>
      <c r="AU8" s="618"/>
      <c r="AV8" s="618"/>
      <c r="AW8" s="618"/>
      <c r="AX8" s="618"/>
      <c r="AY8" s="618"/>
      <c r="AZ8" s="618"/>
      <c r="BA8" s="618"/>
      <c r="BB8" s="618"/>
      <c r="BC8" s="618"/>
      <c r="BD8" s="618"/>
      <c r="BE8" s="618"/>
      <c r="BF8" s="619"/>
      <c r="BG8" s="620">
        <v>15042</v>
      </c>
      <c r="BH8" s="621"/>
      <c r="BI8" s="621"/>
      <c r="BJ8" s="621"/>
      <c r="BK8" s="621"/>
      <c r="BL8" s="621"/>
      <c r="BM8" s="621"/>
      <c r="BN8" s="622"/>
      <c r="BO8" s="673">
        <v>1.8</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2042242</v>
      </c>
      <c r="CS8" s="621"/>
      <c r="CT8" s="621"/>
      <c r="CU8" s="621"/>
      <c r="CV8" s="621"/>
      <c r="CW8" s="621"/>
      <c r="CX8" s="621"/>
      <c r="CY8" s="622"/>
      <c r="CZ8" s="673">
        <v>23.8</v>
      </c>
      <c r="DA8" s="673"/>
      <c r="DB8" s="673"/>
      <c r="DC8" s="673"/>
      <c r="DD8" s="626">
        <v>31999</v>
      </c>
      <c r="DE8" s="621"/>
      <c r="DF8" s="621"/>
      <c r="DG8" s="621"/>
      <c r="DH8" s="621"/>
      <c r="DI8" s="621"/>
      <c r="DJ8" s="621"/>
      <c r="DK8" s="621"/>
      <c r="DL8" s="621"/>
      <c r="DM8" s="621"/>
      <c r="DN8" s="621"/>
      <c r="DO8" s="621"/>
      <c r="DP8" s="622"/>
      <c r="DQ8" s="626">
        <v>1109511</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1065</v>
      </c>
      <c r="S9" s="621"/>
      <c r="T9" s="621"/>
      <c r="U9" s="621"/>
      <c r="V9" s="621"/>
      <c r="W9" s="621"/>
      <c r="X9" s="621"/>
      <c r="Y9" s="622"/>
      <c r="Z9" s="673">
        <v>0</v>
      </c>
      <c r="AA9" s="673"/>
      <c r="AB9" s="673"/>
      <c r="AC9" s="673"/>
      <c r="AD9" s="674">
        <v>1065</v>
      </c>
      <c r="AE9" s="674"/>
      <c r="AF9" s="674"/>
      <c r="AG9" s="674"/>
      <c r="AH9" s="674"/>
      <c r="AI9" s="674"/>
      <c r="AJ9" s="674"/>
      <c r="AK9" s="674"/>
      <c r="AL9" s="643">
        <v>0</v>
      </c>
      <c r="AM9" s="675"/>
      <c r="AN9" s="675"/>
      <c r="AO9" s="676"/>
      <c r="AP9" s="617" t="s">
        <v>223</v>
      </c>
      <c r="AQ9" s="618"/>
      <c r="AR9" s="618"/>
      <c r="AS9" s="618"/>
      <c r="AT9" s="618"/>
      <c r="AU9" s="618"/>
      <c r="AV9" s="618"/>
      <c r="AW9" s="618"/>
      <c r="AX9" s="618"/>
      <c r="AY9" s="618"/>
      <c r="AZ9" s="618"/>
      <c r="BA9" s="618"/>
      <c r="BB9" s="618"/>
      <c r="BC9" s="618"/>
      <c r="BD9" s="618"/>
      <c r="BE9" s="618"/>
      <c r="BF9" s="619"/>
      <c r="BG9" s="620">
        <v>232213</v>
      </c>
      <c r="BH9" s="621"/>
      <c r="BI9" s="621"/>
      <c r="BJ9" s="621"/>
      <c r="BK9" s="621"/>
      <c r="BL9" s="621"/>
      <c r="BM9" s="621"/>
      <c r="BN9" s="622"/>
      <c r="BO9" s="673">
        <v>27.7</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1207203</v>
      </c>
      <c r="CS9" s="621"/>
      <c r="CT9" s="621"/>
      <c r="CU9" s="621"/>
      <c r="CV9" s="621"/>
      <c r="CW9" s="621"/>
      <c r="CX9" s="621"/>
      <c r="CY9" s="622"/>
      <c r="CZ9" s="673">
        <v>14</v>
      </c>
      <c r="DA9" s="673"/>
      <c r="DB9" s="673"/>
      <c r="DC9" s="673"/>
      <c r="DD9" s="626">
        <v>2324</v>
      </c>
      <c r="DE9" s="621"/>
      <c r="DF9" s="621"/>
      <c r="DG9" s="621"/>
      <c r="DH9" s="621"/>
      <c r="DI9" s="621"/>
      <c r="DJ9" s="621"/>
      <c r="DK9" s="621"/>
      <c r="DL9" s="621"/>
      <c r="DM9" s="621"/>
      <c r="DN9" s="621"/>
      <c r="DO9" s="621"/>
      <c r="DP9" s="622"/>
      <c r="DQ9" s="626">
        <v>491354</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170629</v>
      </c>
      <c r="S10" s="621"/>
      <c r="T10" s="621"/>
      <c r="U10" s="621"/>
      <c r="V10" s="621"/>
      <c r="W10" s="621"/>
      <c r="X10" s="621"/>
      <c r="Y10" s="622"/>
      <c r="Z10" s="673">
        <v>1.9</v>
      </c>
      <c r="AA10" s="673"/>
      <c r="AB10" s="673"/>
      <c r="AC10" s="673"/>
      <c r="AD10" s="674">
        <v>170629</v>
      </c>
      <c r="AE10" s="674"/>
      <c r="AF10" s="674"/>
      <c r="AG10" s="674"/>
      <c r="AH10" s="674"/>
      <c r="AI10" s="674"/>
      <c r="AJ10" s="674"/>
      <c r="AK10" s="674"/>
      <c r="AL10" s="643">
        <v>4.2</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14353</v>
      </c>
      <c r="BH10" s="621"/>
      <c r="BI10" s="621"/>
      <c r="BJ10" s="621"/>
      <c r="BK10" s="621"/>
      <c r="BL10" s="621"/>
      <c r="BM10" s="621"/>
      <c r="BN10" s="622"/>
      <c r="BO10" s="673">
        <v>1.7</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t="s">
        <v>111</v>
      </c>
      <c r="CS10" s="621"/>
      <c r="CT10" s="621"/>
      <c r="CU10" s="621"/>
      <c r="CV10" s="621"/>
      <c r="CW10" s="621"/>
      <c r="CX10" s="621"/>
      <c r="CY10" s="622"/>
      <c r="CZ10" s="673" t="s">
        <v>111</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10242</v>
      </c>
      <c r="BH11" s="621"/>
      <c r="BI11" s="621"/>
      <c r="BJ11" s="621"/>
      <c r="BK11" s="621"/>
      <c r="BL11" s="621"/>
      <c r="BM11" s="621"/>
      <c r="BN11" s="622"/>
      <c r="BO11" s="673">
        <v>1.2</v>
      </c>
      <c r="BP11" s="673"/>
      <c r="BQ11" s="673"/>
      <c r="BR11" s="673"/>
      <c r="BS11" s="626" t="s">
        <v>111</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497999</v>
      </c>
      <c r="CS11" s="621"/>
      <c r="CT11" s="621"/>
      <c r="CU11" s="621"/>
      <c r="CV11" s="621"/>
      <c r="CW11" s="621"/>
      <c r="CX11" s="621"/>
      <c r="CY11" s="622"/>
      <c r="CZ11" s="673">
        <v>5.8</v>
      </c>
      <c r="DA11" s="673"/>
      <c r="DB11" s="673"/>
      <c r="DC11" s="673"/>
      <c r="DD11" s="626">
        <v>80337</v>
      </c>
      <c r="DE11" s="621"/>
      <c r="DF11" s="621"/>
      <c r="DG11" s="621"/>
      <c r="DH11" s="621"/>
      <c r="DI11" s="621"/>
      <c r="DJ11" s="621"/>
      <c r="DK11" s="621"/>
      <c r="DL11" s="621"/>
      <c r="DM11" s="621"/>
      <c r="DN11" s="621"/>
      <c r="DO11" s="621"/>
      <c r="DP11" s="622"/>
      <c r="DQ11" s="626">
        <v>317838</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459663</v>
      </c>
      <c r="BH12" s="621"/>
      <c r="BI12" s="621"/>
      <c r="BJ12" s="621"/>
      <c r="BK12" s="621"/>
      <c r="BL12" s="621"/>
      <c r="BM12" s="621"/>
      <c r="BN12" s="622"/>
      <c r="BO12" s="673">
        <v>54.8</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107815</v>
      </c>
      <c r="CS12" s="621"/>
      <c r="CT12" s="621"/>
      <c r="CU12" s="621"/>
      <c r="CV12" s="621"/>
      <c r="CW12" s="621"/>
      <c r="CX12" s="621"/>
      <c r="CY12" s="622"/>
      <c r="CZ12" s="673">
        <v>1.3</v>
      </c>
      <c r="DA12" s="673"/>
      <c r="DB12" s="673"/>
      <c r="DC12" s="673"/>
      <c r="DD12" s="626">
        <v>24088</v>
      </c>
      <c r="DE12" s="621"/>
      <c r="DF12" s="621"/>
      <c r="DG12" s="621"/>
      <c r="DH12" s="621"/>
      <c r="DI12" s="621"/>
      <c r="DJ12" s="621"/>
      <c r="DK12" s="621"/>
      <c r="DL12" s="621"/>
      <c r="DM12" s="621"/>
      <c r="DN12" s="621"/>
      <c r="DO12" s="621"/>
      <c r="DP12" s="622"/>
      <c r="DQ12" s="626">
        <v>57848</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12902</v>
      </c>
      <c r="S13" s="621"/>
      <c r="T13" s="621"/>
      <c r="U13" s="621"/>
      <c r="V13" s="621"/>
      <c r="W13" s="621"/>
      <c r="X13" s="621"/>
      <c r="Y13" s="622"/>
      <c r="Z13" s="673">
        <v>0.1</v>
      </c>
      <c r="AA13" s="673"/>
      <c r="AB13" s="673"/>
      <c r="AC13" s="673"/>
      <c r="AD13" s="674">
        <v>12902</v>
      </c>
      <c r="AE13" s="674"/>
      <c r="AF13" s="674"/>
      <c r="AG13" s="674"/>
      <c r="AH13" s="674"/>
      <c r="AI13" s="674"/>
      <c r="AJ13" s="674"/>
      <c r="AK13" s="674"/>
      <c r="AL13" s="643">
        <v>0.3</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436470</v>
      </c>
      <c r="BH13" s="621"/>
      <c r="BI13" s="621"/>
      <c r="BJ13" s="621"/>
      <c r="BK13" s="621"/>
      <c r="BL13" s="621"/>
      <c r="BM13" s="621"/>
      <c r="BN13" s="622"/>
      <c r="BO13" s="673">
        <v>52</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682266</v>
      </c>
      <c r="CS13" s="621"/>
      <c r="CT13" s="621"/>
      <c r="CU13" s="621"/>
      <c r="CV13" s="621"/>
      <c r="CW13" s="621"/>
      <c r="CX13" s="621"/>
      <c r="CY13" s="622"/>
      <c r="CZ13" s="673">
        <v>7.9</v>
      </c>
      <c r="DA13" s="673"/>
      <c r="DB13" s="673"/>
      <c r="DC13" s="673"/>
      <c r="DD13" s="626">
        <v>613266</v>
      </c>
      <c r="DE13" s="621"/>
      <c r="DF13" s="621"/>
      <c r="DG13" s="621"/>
      <c r="DH13" s="621"/>
      <c r="DI13" s="621"/>
      <c r="DJ13" s="621"/>
      <c r="DK13" s="621"/>
      <c r="DL13" s="621"/>
      <c r="DM13" s="621"/>
      <c r="DN13" s="621"/>
      <c r="DO13" s="621"/>
      <c r="DP13" s="622"/>
      <c r="DQ13" s="626">
        <v>174242</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39631</v>
      </c>
      <c r="BH14" s="621"/>
      <c r="BI14" s="621"/>
      <c r="BJ14" s="621"/>
      <c r="BK14" s="621"/>
      <c r="BL14" s="621"/>
      <c r="BM14" s="621"/>
      <c r="BN14" s="622"/>
      <c r="BO14" s="673">
        <v>4.7</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274104</v>
      </c>
      <c r="CS14" s="621"/>
      <c r="CT14" s="621"/>
      <c r="CU14" s="621"/>
      <c r="CV14" s="621"/>
      <c r="CW14" s="621"/>
      <c r="CX14" s="621"/>
      <c r="CY14" s="622"/>
      <c r="CZ14" s="673">
        <v>3.2</v>
      </c>
      <c r="DA14" s="673"/>
      <c r="DB14" s="673"/>
      <c r="DC14" s="673"/>
      <c r="DD14" s="626">
        <v>14846</v>
      </c>
      <c r="DE14" s="621"/>
      <c r="DF14" s="621"/>
      <c r="DG14" s="621"/>
      <c r="DH14" s="621"/>
      <c r="DI14" s="621"/>
      <c r="DJ14" s="621"/>
      <c r="DK14" s="621"/>
      <c r="DL14" s="621"/>
      <c r="DM14" s="621"/>
      <c r="DN14" s="621"/>
      <c r="DO14" s="621"/>
      <c r="DP14" s="622"/>
      <c r="DQ14" s="626">
        <v>252150</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2461</v>
      </c>
      <c r="S15" s="621"/>
      <c r="T15" s="621"/>
      <c r="U15" s="621"/>
      <c r="V15" s="621"/>
      <c r="W15" s="621"/>
      <c r="X15" s="621"/>
      <c r="Y15" s="622"/>
      <c r="Z15" s="673">
        <v>0</v>
      </c>
      <c r="AA15" s="673"/>
      <c r="AB15" s="673"/>
      <c r="AC15" s="673"/>
      <c r="AD15" s="674">
        <v>2461</v>
      </c>
      <c r="AE15" s="674"/>
      <c r="AF15" s="674"/>
      <c r="AG15" s="674"/>
      <c r="AH15" s="674"/>
      <c r="AI15" s="674"/>
      <c r="AJ15" s="674"/>
      <c r="AK15" s="674"/>
      <c r="AL15" s="643">
        <v>0.1</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67271</v>
      </c>
      <c r="BH15" s="621"/>
      <c r="BI15" s="621"/>
      <c r="BJ15" s="621"/>
      <c r="BK15" s="621"/>
      <c r="BL15" s="621"/>
      <c r="BM15" s="621"/>
      <c r="BN15" s="622"/>
      <c r="BO15" s="673">
        <v>8</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613400</v>
      </c>
      <c r="CS15" s="621"/>
      <c r="CT15" s="621"/>
      <c r="CU15" s="621"/>
      <c r="CV15" s="621"/>
      <c r="CW15" s="621"/>
      <c r="CX15" s="621"/>
      <c r="CY15" s="622"/>
      <c r="CZ15" s="673">
        <v>7.1</v>
      </c>
      <c r="DA15" s="673"/>
      <c r="DB15" s="673"/>
      <c r="DC15" s="673"/>
      <c r="DD15" s="626">
        <v>91905</v>
      </c>
      <c r="DE15" s="621"/>
      <c r="DF15" s="621"/>
      <c r="DG15" s="621"/>
      <c r="DH15" s="621"/>
      <c r="DI15" s="621"/>
      <c r="DJ15" s="621"/>
      <c r="DK15" s="621"/>
      <c r="DL15" s="621"/>
      <c r="DM15" s="621"/>
      <c r="DN15" s="621"/>
      <c r="DO15" s="621"/>
      <c r="DP15" s="622"/>
      <c r="DQ15" s="626">
        <v>572867</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3334567</v>
      </c>
      <c r="S16" s="621"/>
      <c r="T16" s="621"/>
      <c r="U16" s="621"/>
      <c r="V16" s="621"/>
      <c r="W16" s="621"/>
      <c r="X16" s="621"/>
      <c r="Y16" s="622"/>
      <c r="Z16" s="673">
        <v>36.700000000000003</v>
      </c>
      <c r="AA16" s="673"/>
      <c r="AB16" s="673"/>
      <c r="AC16" s="673"/>
      <c r="AD16" s="674">
        <v>2964157</v>
      </c>
      <c r="AE16" s="674"/>
      <c r="AF16" s="674"/>
      <c r="AG16" s="674"/>
      <c r="AH16" s="674"/>
      <c r="AI16" s="674"/>
      <c r="AJ16" s="674"/>
      <c r="AK16" s="674"/>
      <c r="AL16" s="643">
        <v>72.8</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1121964</v>
      </c>
      <c r="CS16" s="621"/>
      <c r="CT16" s="621"/>
      <c r="CU16" s="621"/>
      <c r="CV16" s="621"/>
      <c r="CW16" s="621"/>
      <c r="CX16" s="621"/>
      <c r="CY16" s="622"/>
      <c r="CZ16" s="673">
        <v>13.1</v>
      </c>
      <c r="DA16" s="673"/>
      <c r="DB16" s="673"/>
      <c r="DC16" s="673"/>
      <c r="DD16" s="626" t="s">
        <v>111</v>
      </c>
      <c r="DE16" s="621"/>
      <c r="DF16" s="621"/>
      <c r="DG16" s="621"/>
      <c r="DH16" s="621"/>
      <c r="DI16" s="621"/>
      <c r="DJ16" s="621"/>
      <c r="DK16" s="621"/>
      <c r="DL16" s="621"/>
      <c r="DM16" s="621"/>
      <c r="DN16" s="621"/>
      <c r="DO16" s="621"/>
      <c r="DP16" s="622"/>
      <c r="DQ16" s="626">
        <v>289824</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2964157</v>
      </c>
      <c r="S17" s="621"/>
      <c r="T17" s="621"/>
      <c r="U17" s="621"/>
      <c r="V17" s="621"/>
      <c r="W17" s="621"/>
      <c r="X17" s="621"/>
      <c r="Y17" s="622"/>
      <c r="Z17" s="673">
        <v>32.6</v>
      </c>
      <c r="AA17" s="673"/>
      <c r="AB17" s="673"/>
      <c r="AC17" s="673"/>
      <c r="AD17" s="674">
        <v>2964157</v>
      </c>
      <c r="AE17" s="674"/>
      <c r="AF17" s="674"/>
      <c r="AG17" s="674"/>
      <c r="AH17" s="674"/>
      <c r="AI17" s="674"/>
      <c r="AJ17" s="674"/>
      <c r="AK17" s="674"/>
      <c r="AL17" s="643">
        <v>72.8</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765113</v>
      </c>
      <c r="CS17" s="621"/>
      <c r="CT17" s="621"/>
      <c r="CU17" s="621"/>
      <c r="CV17" s="621"/>
      <c r="CW17" s="621"/>
      <c r="CX17" s="621"/>
      <c r="CY17" s="622"/>
      <c r="CZ17" s="673">
        <v>8.9</v>
      </c>
      <c r="DA17" s="673"/>
      <c r="DB17" s="673"/>
      <c r="DC17" s="673"/>
      <c r="DD17" s="626" t="s">
        <v>111</v>
      </c>
      <c r="DE17" s="621"/>
      <c r="DF17" s="621"/>
      <c r="DG17" s="621"/>
      <c r="DH17" s="621"/>
      <c r="DI17" s="621"/>
      <c r="DJ17" s="621"/>
      <c r="DK17" s="621"/>
      <c r="DL17" s="621"/>
      <c r="DM17" s="621"/>
      <c r="DN17" s="621"/>
      <c r="DO17" s="621"/>
      <c r="DP17" s="622"/>
      <c r="DQ17" s="626">
        <v>746005</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370410</v>
      </c>
      <c r="S18" s="621"/>
      <c r="T18" s="621"/>
      <c r="U18" s="621"/>
      <c r="V18" s="621"/>
      <c r="W18" s="621"/>
      <c r="X18" s="621"/>
      <c r="Y18" s="622"/>
      <c r="Z18" s="673">
        <v>4.0999999999999996</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1066</v>
      </c>
      <c r="BH19" s="621"/>
      <c r="BI19" s="621"/>
      <c r="BJ19" s="621"/>
      <c r="BK19" s="621"/>
      <c r="BL19" s="621"/>
      <c r="BM19" s="621"/>
      <c r="BN19" s="622"/>
      <c r="BO19" s="673">
        <v>0.1</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4439510</v>
      </c>
      <c r="S20" s="621"/>
      <c r="T20" s="621"/>
      <c r="U20" s="621"/>
      <c r="V20" s="621"/>
      <c r="W20" s="621"/>
      <c r="X20" s="621"/>
      <c r="Y20" s="622"/>
      <c r="Z20" s="673">
        <v>48.9</v>
      </c>
      <c r="AA20" s="673"/>
      <c r="AB20" s="673"/>
      <c r="AC20" s="673"/>
      <c r="AD20" s="674">
        <v>4069100</v>
      </c>
      <c r="AE20" s="674"/>
      <c r="AF20" s="674"/>
      <c r="AG20" s="674"/>
      <c r="AH20" s="674"/>
      <c r="AI20" s="674"/>
      <c r="AJ20" s="674"/>
      <c r="AK20" s="674"/>
      <c r="AL20" s="643">
        <v>100</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1066</v>
      </c>
      <c r="BH20" s="621"/>
      <c r="BI20" s="621"/>
      <c r="BJ20" s="621"/>
      <c r="BK20" s="621"/>
      <c r="BL20" s="621"/>
      <c r="BM20" s="621"/>
      <c r="BN20" s="622"/>
      <c r="BO20" s="673">
        <v>0.1</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8596603</v>
      </c>
      <c r="CS20" s="621"/>
      <c r="CT20" s="621"/>
      <c r="CU20" s="621"/>
      <c r="CV20" s="621"/>
      <c r="CW20" s="621"/>
      <c r="CX20" s="621"/>
      <c r="CY20" s="622"/>
      <c r="CZ20" s="673">
        <v>100</v>
      </c>
      <c r="DA20" s="673"/>
      <c r="DB20" s="673"/>
      <c r="DC20" s="673"/>
      <c r="DD20" s="626">
        <v>883875</v>
      </c>
      <c r="DE20" s="621"/>
      <c r="DF20" s="621"/>
      <c r="DG20" s="621"/>
      <c r="DH20" s="621"/>
      <c r="DI20" s="621"/>
      <c r="DJ20" s="621"/>
      <c r="DK20" s="621"/>
      <c r="DL20" s="621"/>
      <c r="DM20" s="621"/>
      <c r="DN20" s="621"/>
      <c r="DO20" s="621"/>
      <c r="DP20" s="622"/>
      <c r="DQ20" s="626">
        <v>5033587</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1022</v>
      </c>
      <c r="S21" s="621"/>
      <c r="T21" s="621"/>
      <c r="U21" s="621"/>
      <c r="V21" s="621"/>
      <c r="W21" s="621"/>
      <c r="X21" s="621"/>
      <c r="Y21" s="622"/>
      <c r="Z21" s="673">
        <v>0</v>
      </c>
      <c r="AA21" s="673"/>
      <c r="AB21" s="673"/>
      <c r="AC21" s="673"/>
      <c r="AD21" s="674">
        <v>1022</v>
      </c>
      <c r="AE21" s="674"/>
      <c r="AF21" s="674"/>
      <c r="AG21" s="674"/>
      <c r="AH21" s="674"/>
      <c r="AI21" s="674"/>
      <c r="AJ21" s="674"/>
      <c r="AK21" s="674"/>
      <c r="AL21" s="643">
        <v>0</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1066</v>
      </c>
      <c r="BH21" s="621"/>
      <c r="BI21" s="621"/>
      <c r="BJ21" s="621"/>
      <c r="BK21" s="621"/>
      <c r="BL21" s="621"/>
      <c r="BM21" s="621"/>
      <c r="BN21" s="622"/>
      <c r="BO21" s="673">
        <v>0.1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73499</v>
      </c>
      <c r="S22" s="621"/>
      <c r="T22" s="621"/>
      <c r="U22" s="621"/>
      <c r="V22" s="621"/>
      <c r="W22" s="621"/>
      <c r="X22" s="621"/>
      <c r="Y22" s="622"/>
      <c r="Z22" s="673">
        <v>0.8</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71892</v>
      </c>
      <c r="S23" s="621"/>
      <c r="T23" s="621"/>
      <c r="U23" s="621"/>
      <c r="V23" s="621"/>
      <c r="W23" s="621"/>
      <c r="X23" s="621"/>
      <c r="Y23" s="622"/>
      <c r="Z23" s="673">
        <v>0.8</v>
      </c>
      <c r="AA23" s="673"/>
      <c r="AB23" s="673"/>
      <c r="AC23" s="673"/>
      <c r="AD23" s="674" t="s">
        <v>111</v>
      </c>
      <c r="AE23" s="674"/>
      <c r="AF23" s="674"/>
      <c r="AG23" s="674"/>
      <c r="AH23" s="674"/>
      <c r="AI23" s="674"/>
      <c r="AJ23" s="674"/>
      <c r="AK23" s="674"/>
      <c r="AL23" s="643" t="s">
        <v>111</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8892</v>
      </c>
      <c r="S24" s="621"/>
      <c r="T24" s="621"/>
      <c r="U24" s="621"/>
      <c r="V24" s="621"/>
      <c r="W24" s="621"/>
      <c r="X24" s="621"/>
      <c r="Y24" s="622"/>
      <c r="Z24" s="673">
        <v>0.1</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2506518</v>
      </c>
      <c r="CS24" s="671"/>
      <c r="CT24" s="671"/>
      <c r="CU24" s="671"/>
      <c r="CV24" s="671"/>
      <c r="CW24" s="671"/>
      <c r="CX24" s="671"/>
      <c r="CY24" s="718"/>
      <c r="CZ24" s="722">
        <v>29.2</v>
      </c>
      <c r="DA24" s="723"/>
      <c r="DB24" s="723"/>
      <c r="DC24" s="724"/>
      <c r="DD24" s="717">
        <v>1961340</v>
      </c>
      <c r="DE24" s="671"/>
      <c r="DF24" s="671"/>
      <c r="DG24" s="671"/>
      <c r="DH24" s="671"/>
      <c r="DI24" s="671"/>
      <c r="DJ24" s="671"/>
      <c r="DK24" s="718"/>
      <c r="DL24" s="717">
        <v>1929626</v>
      </c>
      <c r="DM24" s="671"/>
      <c r="DN24" s="671"/>
      <c r="DO24" s="671"/>
      <c r="DP24" s="671"/>
      <c r="DQ24" s="671"/>
      <c r="DR24" s="671"/>
      <c r="DS24" s="671"/>
      <c r="DT24" s="671"/>
      <c r="DU24" s="671"/>
      <c r="DV24" s="718"/>
      <c r="DW24" s="719">
        <v>45.5</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1500597</v>
      </c>
      <c r="S25" s="621"/>
      <c r="T25" s="621"/>
      <c r="U25" s="621"/>
      <c r="V25" s="621"/>
      <c r="W25" s="621"/>
      <c r="X25" s="621"/>
      <c r="Y25" s="622"/>
      <c r="Z25" s="673">
        <v>16.5</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1080618</v>
      </c>
      <c r="CS25" s="639"/>
      <c r="CT25" s="639"/>
      <c r="CU25" s="639"/>
      <c r="CV25" s="639"/>
      <c r="CW25" s="639"/>
      <c r="CX25" s="639"/>
      <c r="CY25" s="640"/>
      <c r="CZ25" s="623">
        <v>12.6</v>
      </c>
      <c r="DA25" s="641"/>
      <c r="DB25" s="641"/>
      <c r="DC25" s="642"/>
      <c r="DD25" s="626">
        <v>1032617</v>
      </c>
      <c r="DE25" s="639"/>
      <c r="DF25" s="639"/>
      <c r="DG25" s="639"/>
      <c r="DH25" s="639"/>
      <c r="DI25" s="639"/>
      <c r="DJ25" s="639"/>
      <c r="DK25" s="640"/>
      <c r="DL25" s="626">
        <v>1008188</v>
      </c>
      <c r="DM25" s="639"/>
      <c r="DN25" s="639"/>
      <c r="DO25" s="639"/>
      <c r="DP25" s="639"/>
      <c r="DQ25" s="639"/>
      <c r="DR25" s="639"/>
      <c r="DS25" s="639"/>
      <c r="DT25" s="639"/>
      <c r="DU25" s="639"/>
      <c r="DV25" s="640"/>
      <c r="DW25" s="643">
        <v>23.8</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657623</v>
      </c>
      <c r="CS26" s="621"/>
      <c r="CT26" s="621"/>
      <c r="CU26" s="621"/>
      <c r="CV26" s="621"/>
      <c r="CW26" s="621"/>
      <c r="CX26" s="621"/>
      <c r="CY26" s="622"/>
      <c r="CZ26" s="623">
        <v>7.6</v>
      </c>
      <c r="DA26" s="641"/>
      <c r="DB26" s="641"/>
      <c r="DC26" s="642"/>
      <c r="DD26" s="626">
        <v>617538</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767332</v>
      </c>
      <c r="S27" s="621"/>
      <c r="T27" s="621"/>
      <c r="U27" s="621"/>
      <c r="V27" s="621"/>
      <c r="W27" s="621"/>
      <c r="X27" s="621"/>
      <c r="Y27" s="622"/>
      <c r="Z27" s="673">
        <v>8.4</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839481</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660787</v>
      </c>
      <c r="CS27" s="639"/>
      <c r="CT27" s="639"/>
      <c r="CU27" s="639"/>
      <c r="CV27" s="639"/>
      <c r="CW27" s="639"/>
      <c r="CX27" s="639"/>
      <c r="CY27" s="640"/>
      <c r="CZ27" s="623">
        <v>7.7</v>
      </c>
      <c r="DA27" s="641"/>
      <c r="DB27" s="641"/>
      <c r="DC27" s="642"/>
      <c r="DD27" s="626">
        <v>182718</v>
      </c>
      <c r="DE27" s="639"/>
      <c r="DF27" s="639"/>
      <c r="DG27" s="639"/>
      <c r="DH27" s="639"/>
      <c r="DI27" s="639"/>
      <c r="DJ27" s="639"/>
      <c r="DK27" s="640"/>
      <c r="DL27" s="626">
        <v>175433</v>
      </c>
      <c r="DM27" s="639"/>
      <c r="DN27" s="639"/>
      <c r="DO27" s="639"/>
      <c r="DP27" s="639"/>
      <c r="DQ27" s="639"/>
      <c r="DR27" s="639"/>
      <c r="DS27" s="639"/>
      <c r="DT27" s="639"/>
      <c r="DU27" s="639"/>
      <c r="DV27" s="640"/>
      <c r="DW27" s="643">
        <v>4.0999999999999996</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95147</v>
      </c>
      <c r="S28" s="621"/>
      <c r="T28" s="621"/>
      <c r="U28" s="621"/>
      <c r="V28" s="621"/>
      <c r="W28" s="621"/>
      <c r="X28" s="621"/>
      <c r="Y28" s="622"/>
      <c r="Z28" s="673">
        <v>1</v>
      </c>
      <c r="AA28" s="673"/>
      <c r="AB28" s="673"/>
      <c r="AC28" s="673"/>
      <c r="AD28" s="674" t="s">
        <v>111</v>
      </c>
      <c r="AE28" s="674"/>
      <c r="AF28" s="674"/>
      <c r="AG28" s="674"/>
      <c r="AH28" s="674"/>
      <c r="AI28" s="674"/>
      <c r="AJ28" s="674"/>
      <c r="AK28" s="674"/>
      <c r="AL28" s="643" t="s">
        <v>111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765113</v>
      </c>
      <c r="CS28" s="621"/>
      <c r="CT28" s="621"/>
      <c r="CU28" s="621"/>
      <c r="CV28" s="621"/>
      <c r="CW28" s="621"/>
      <c r="CX28" s="621"/>
      <c r="CY28" s="622"/>
      <c r="CZ28" s="623">
        <v>8.9</v>
      </c>
      <c r="DA28" s="641"/>
      <c r="DB28" s="641"/>
      <c r="DC28" s="642"/>
      <c r="DD28" s="626">
        <v>746005</v>
      </c>
      <c r="DE28" s="621"/>
      <c r="DF28" s="621"/>
      <c r="DG28" s="621"/>
      <c r="DH28" s="621"/>
      <c r="DI28" s="621"/>
      <c r="DJ28" s="621"/>
      <c r="DK28" s="622"/>
      <c r="DL28" s="626">
        <v>746005</v>
      </c>
      <c r="DM28" s="621"/>
      <c r="DN28" s="621"/>
      <c r="DO28" s="621"/>
      <c r="DP28" s="621"/>
      <c r="DQ28" s="621"/>
      <c r="DR28" s="621"/>
      <c r="DS28" s="621"/>
      <c r="DT28" s="621"/>
      <c r="DU28" s="621"/>
      <c r="DV28" s="622"/>
      <c r="DW28" s="643">
        <v>17.600000000000001</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29207</v>
      </c>
      <c r="S29" s="621"/>
      <c r="T29" s="621"/>
      <c r="U29" s="621"/>
      <c r="V29" s="621"/>
      <c r="W29" s="621"/>
      <c r="X29" s="621"/>
      <c r="Y29" s="622"/>
      <c r="Z29" s="673">
        <v>0.3</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764896</v>
      </c>
      <c r="CS29" s="639"/>
      <c r="CT29" s="639"/>
      <c r="CU29" s="639"/>
      <c r="CV29" s="639"/>
      <c r="CW29" s="639"/>
      <c r="CX29" s="639"/>
      <c r="CY29" s="640"/>
      <c r="CZ29" s="623">
        <v>8.9</v>
      </c>
      <c r="DA29" s="641"/>
      <c r="DB29" s="641"/>
      <c r="DC29" s="642"/>
      <c r="DD29" s="626">
        <v>745788</v>
      </c>
      <c r="DE29" s="639"/>
      <c r="DF29" s="639"/>
      <c r="DG29" s="639"/>
      <c r="DH29" s="639"/>
      <c r="DI29" s="639"/>
      <c r="DJ29" s="639"/>
      <c r="DK29" s="640"/>
      <c r="DL29" s="626">
        <v>745788</v>
      </c>
      <c r="DM29" s="639"/>
      <c r="DN29" s="639"/>
      <c r="DO29" s="639"/>
      <c r="DP29" s="639"/>
      <c r="DQ29" s="639"/>
      <c r="DR29" s="639"/>
      <c r="DS29" s="639"/>
      <c r="DT29" s="639"/>
      <c r="DU29" s="639"/>
      <c r="DV29" s="640"/>
      <c r="DW29" s="643">
        <v>17.600000000000001</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561519</v>
      </c>
      <c r="S30" s="621"/>
      <c r="T30" s="621"/>
      <c r="U30" s="621"/>
      <c r="V30" s="621"/>
      <c r="W30" s="621"/>
      <c r="X30" s="621"/>
      <c r="Y30" s="622"/>
      <c r="Z30" s="673">
        <v>6.2</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99.4</v>
      </c>
      <c r="BH30" s="687"/>
      <c r="BI30" s="687"/>
      <c r="BJ30" s="687"/>
      <c r="BK30" s="687"/>
      <c r="BL30" s="687"/>
      <c r="BM30" s="688">
        <v>97.1</v>
      </c>
      <c r="BN30" s="687"/>
      <c r="BO30" s="687"/>
      <c r="BP30" s="687"/>
      <c r="BQ30" s="689"/>
      <c r="BR30" s="686">
        <v>99.2</v>
      </c>
      <c r="BS30" s="687"/>
      <c r="BT30" s="687"/>
      <c r="BU30" s="687"/>
      <c r="BV30" s="687"/>
      <c r="BW30" s="687"/>
      <c r="BX30" s="688">
        <v>96.6</v>
      </c>
      <c r="BY30" s="687"/>
      <c r="BZ30" s="687"/>
      <c r="CA30" s="687"/>
      <c r="CB30" s="689"/>
      <c r="CD30" s="692"/>
      <c r="CE30" s="693"/>
      <c r="CF30" s="657" t="s">
        <v>291</v>
      </c>
      <c r="CG30" s="654"/>
      <c r="CH30" s="654"/>
      <c r="CI30" s="654"/>
      <c r="CJ30" s="654"/>
      <c r="CK30" s="654"/>
      <c r="CL30" s="654"/>
      <c r="CM30" s="654"/>
      <c r="CN30" s="654"/>
      <c r="CO30" s="654"/>
      <c r="CP30" s="654"/>
      <c r="CQ30" s="655"/>
      <c r="CR30" s="620">
        <v>706807</v>
      </c>
      <c r="CS30" s="621"/>
      <c r="CT30" s="621"/>
      <c r="CU30" s="621"/>
      <c r="CV30" s="621"/>
      <c r="CW30" s="621"/>
      <c r="CX30" s="621"/>
      <c r="CY30" s="622"/>
      <c r="CZ30" s="623">
        <v>8.1999999999999993</v>
      </c>
      <c r="DA30" s="641"/>
      <c r="DB30" s="641"/>
      <c r="DC30" s="642"/>
      <c r="DD30" s="626">
        <v>688219</v>
      </c>
      <c r="DE30" s="621"/>
      <c r="DF30" s="621"/>
      <c r="DG30" s="621"/>
      <c r="DH30" s="621"/>
      <c r="DI30" s="621"/>
      <c r="DJ30" s="621"/>
      <c r="DK30" s="622"/>
      <c r="DL30" s="626">
        <v>688219</v>
      </c>
      <c r="DM30" s="621"/>
      <c r="DN30" s="621"/>
      <c r="DO30" s="621"/>
      <c r="DP30" s="621"/>
      <c r="DQ30" s="621"/>
      <c r="DR30" s="621"/>
      <c r="DS30" s="621"/>
      <c r="DT30" s="621"/>
      <c r="DU30" s="621"/>
      <c r="DV30" s="622"/>
      <c r="DW30" s="643">
        <v>16.2</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351724</v>
      </c>
      <c r="S31" s="621"/>
      <c r="T31" s="621"/>
      <c r="U31" s="621"/>
      <c r="V31" s="621"/>
      <c r="W31" s="621"/>
      <c r="X31" s="621"/>
      <c r="Y31" s="622"/>
      <c r="Z31" s="673">
        <v>3.9</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99.2</v>
      </c>
      <c r="BH31" s="639"/>
      <c r="BI31" s="639"/>
      <c r="BJ31" s="639"/>
      <c r="BK31" s="639"/>
      <c r="BL31" s="639"/>
      <c r="BM31" s="675">
        <v>97</v>
      </c>
      <c r="BN31" s="685"/>
      <c r="BO31" s="685"/>
      <c r="BP31" s="685"/>
      <c r="BQ31" s="649"/>
      <c r="BR31" s="684">
        <v>99.1</v>
      </c>
      <c r="BS31" s="639"/>
      <c r="BT31" s="639"/>
      <c r="BU31" s="639"/>
      <c r="BV31" s="639"/>
      <c r="BW31" s="639"/>
      <c r="BX31" s="675">
        <v>96.6</v>
      </c>
      <c r="BY31" s="685"/>
      <c r="BZ31" s="685"/>
      <c r="CA31" s="685"/>
      <c r="CB31" s="649"/>
      <c r="CD31" s="692"/>
      <c r="CE31" s="693"/>
      <c r="CF31" s="657" t="s">
        <v>295</v>
      </c>
      <c r="CG31" s="654"/>
      <c r="CH31" s="654"/>
      <c r="CI31" s="654"/>
      <c r="CJ31" s="654"/>
      <c r="CK31" s="654"/>
      <c r="CL31" s="654"/>
      <c r="CM31" s="654"/>
      <c r="CN31" s="654"/>
      <c r="CO31" s="654"/>
      <c r="CP31" s="654"/>
      <c r="CQ31" s="655"/>
      <c r="CR31" s="620">
        <v>58089</v>
      </c>
      <c r="CS31" s="639"/>
      <c r="CT31" s="639"/>
      <c r="CU31" s="639"/>
      <c r="CV31" s="639"/>
      <c r="CW31" s="639"/>
      <c r="CX31" s="639"/>
      <c r="CY31" s="640"/>
      <c r="CZ31" s="623">
        <v>0.7</v>
      </c>
      <c r="DA31" s="641"/>
      <c r="DB31" s="641"/>
      <c r="DC31" s="642"/>
      <c r="DD31" s="626">
        <v>57569</v>
      </c>
      <c r="DE31" s="639"/>
      <c r="DF31" s="639"/>
      <c r="DG31" s="639"/>
      <c r="DH31" s="639"/>
      <c r="DI31" s="639"/>
      <c r="DJ31" s="639"/>
      <c r="DK31" s="640"/>
      <c r="DL31" s="626">
        <v>57569</v>
      </c>
      <c r="DM31" s="639"/>
      <c r="DN31" s="639"/>
      <c r="DO31" s="639"/>
      <c r="DP31" s="639"/>
      <c r="DQ31" s="639"/>
      <c r="DR31" s="639"/>
      <c r="DS31" s="639"/>
      <c r="DT31" s="639"/>
      <c r="DU31" s="639"/>
      <c r="DV31" s="640"/>
      <c r="DW31" s="643">
        <v>1.4</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88504</v>
      </c>
      <c r="S32" s="621"/>
      <c r="T32" s="621"/>
      <c r="U32" s="621"/>
      <c r="V32" s="621"/>
      <c r="W32" s="621"/>
      <c r="X32" s="621"/>
      <c r="Y32" s="622"/>
      <c r="Z32" s="673">
        <v>1</v>
      </c>
      <c r="AA32" s="673"/>
      <c r="AB32" s="673"/>
      <c r="AC32" s="673"/>
      <c r="AD32" s="674" t="s">
        <v>111</v>
      </c>
      <c r="AE32" s="674"/>
      <c r="AF32" s="674"/>
      <c r="AG32" s="674"/>
      <c r="AH32" s="674"/>
      <c r="AI32" s="674"/>
      <c r="AJ32" s="674"/>
      <c r="AK32" s="674"/>
      <c r="AL32" s="643" t="s">
        <v>111</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99.5</v>
      </c>
      <c r="BH32" s="605"/>
      <c r="BI32" s="605"/>
      <c r="BJ32" s="605"/>
      <c r="BK32" s="605"/>
      <c r="BL32" s="605"/>
      <c r="BM32" s="668">
        <v>96.8</v>
      </c>
      <c r="BN32" s="605"/>
      <c r="BO32" s="605"/>
      <c r="BP32" s="605"/>
      <c r="BQ32" s="662"/>
      <c r="BR32" s="683">
        <v>99.1</v>
      </c>
      <c r="BS32" s="605"/>
      <c r="BT32" s="605"/>
      <c r="BU32" s="605"/>
      <c r="BV32" s="605"/>
      <c r="BW32" s="605"/>
      <c r="BX32" s="668">
        <v>96.2</v>
      </c>
      <c r="BY32" s="605"/>
      <c r="BZ32" s="605"/>
      <c r="CA32" s="605"/>
      <c r="CB32" s="662"/>
      <c r="CD32" s="694"/>
      <c r="CE32" s="695"/>
      <c r="CF32" s="657" t="s">
        <v>298</v>
      </c>
      <c r="CG32" s="654"/>
      <c r="CH32" s="654"/>
      <c r="CI32" s="654"/>
      <c r="CJ32" s="654"/>
      <c r="CK32" s="654"/>
      <c r="CL32" s="654"/>
      <c r="CM32" s="654"/>
      <c r="CN32" s="654"/>
      <c r="CO32" s="654"/>
      <c r="CP32" s="654"/>
      <c r="CQ32" s="655"/>
      <c r="CR32" s="620">
        <v>217</v>
      </c>
      <c r="CS32" s="621"/>
      <c r="CT32" s="621"/>
      <c r="CU32" s="621"/>
      <c r="CV32" s="621"/>
      <c r="CW32" s="621"/>
      <c r="CX32" s="621"/>
      <c r="CY32" s="622"/>
      <c r="CZ32" s="623">
        <v>0</v>
      </c>
      <c r="DA32" s="641"/>
      <c r="DB32" s="641"/>
      <c r="DC32" s="642"/>
      <c r="DD32" s="626">
        <v>217</v>
      </c>
      <c r="DE32" s="621"/>
      <c r="DF32" s="621"/>
      <c r="DG32" s="621"/>
      <c r="DH32" s="621"/>
      <c r="DI32" s="621"/>
      <c r="DJ32" s="621"/>
      <c r="DK32" s="622"/>
      <c r="DL32" s="626">
        <v>217</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1093930</v>
      </c>
      <c r="S33" s="621"/>
      <c r="T33" s="621"/>
      <c r="U33" s="621"/>
      <c r="V33" s="621"/>
      <c r="W33" s="621"/>
      <c r="X33" s="621"/>
      <c r="Y33" s="622"/>
      <c r="Z33" s="673">
        <v>12</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4084246</v>
      </c>
      <c r="CS33" s="639"/>
      <c r="CT33" s="639"/>
      <c r="CU33" s="639"/>
      <c r="CV33" s="639"/>
      <c r="CW33" s="639"/>
      <c r="CX33" s="639"/>
      <c r="CY33" s="640"/>
      <c r="CZ33" s="623">
        <v>47.5</v>
      </c>
      <c r="DA33" s="641"/>
      <c r="DB33" s="641"/>
      <c r="DC33" s="642"/>
      <c r="DD33" s="626">
        <v>2503543</v>
      </c>
      <c r="DE33" s="639"/>
      <c r="DF33" s="639"/>
      <c r="DG33" s="639"/>
      <c r="DH33" s="639"/>
      <c r="DI33" s="639"/>
      <c r="DJ33" s="639"/>
      <c r="DK33" s="640"/>
      <c r="DL33" s="626">
        <v>1952924</v>
      </c>
      <c r="DM33" s="639"/>
      <c r="DN33" s="639"/>
      <c r="DO33" s="639"/>
      <c r="DP33" s="639"/>
      <c r="DQ33" s="639"/>
      <c r="DR33" s="639"/>
      <c r="DS33" s="639"/>
      <c r="DT33" s="639"/>
      <c r="DU33" s="639"/>
      <c r="DV33" s="640"/>
      <c r="DW33" s="643">
        <v>46.1</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1354293</v>
      </c>
      <c r="CS34" s="621"/>
      <c r="CT34" s="621"/>
      <c r="CU34" s="621"/>
      <c r="CV34" s="621"/>
      <c r="CW34" s="621"/>
      <c r="CX34" s="621"/>
      <c r="CY34" s="622"/>
      <c r="CZ34" s="623">
        <v>15.8</v>
      </c>
      <c r="DA34" s="641"/>
      <c r="DB34" s="641"/>
      <c r="DC34" s="642"/>
      <c r="DD34" s="626">
        <v>660308</v>
      </c>
      <c r="DE34" s="621"/>
      <c r="DF34" s="621"/>
      <c r="DG34" s="621"/>
      <c r="DH34" s="621"/>
      <c r="DI34" s="621"/>
      <c r="DJ34" s="621"/>
      <c r="DK34" s="622"/>
      <c r="DL34" s="626">
        <v>566343</v>
      </c>
      <c r="DM34" s="621"/>
      <c r="DN34" s="621"/>
      <c r="DO34" s="621"/>
      <c r="DP34" s="621"/>
      <c r="DQ34" s="621"/>
      <c r="DR34" s="621"/>
      <c r="DS34" s="621"/>
      <c r="DT34" s="621"/>
      <c r="DU34" s="621"/>
      <c r="DV34" s="622"/>
      <c r="DW34" s="643">
        <v>13.4</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169030</v>
      </c>
      <c r="S35" s="621"/>
      <c r="T35" s="621"/>
      <c r="U35" s="621"/>
      <c r="V35" s="621"/>
      <c r="W35" s="621"/>
      <c r="X35" s="621"/>
      <c r="Y35" s="622"/>
      <c r="Z35" s="673">
        <v>1.9</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1126439</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45207</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28319</v>
      </c>
      <c r="CS35" s="639"/>
      <c r="CT35" s="639"/>
      <c r="CU35" s="639"/>
      <c r="CV35" s="639"/>
      <c r="CW35" s="639"/>
      <c r="CX35" s="639"/>
      <c r="CY35" s="640"/>
      <c r="CZ35" s="623">
        <v>0.3</v>
      </c>
      <c r="DA35" s="641"/>
      <c r="DB35" s="641"/>
      <c r="DC35" s="642"/>
      <c r="DD35" s="626">
        <v>20549</v>
      </c>
      <c r="DE35" s="639"/>
      <c r="DF35" s="639"/>
      <c r="DG35" s="639"/>
      <c r="DH35" s="639"/>
      <c r="DI35" s="639"/>
      <c r="DJ35" s="639"/>
      <c r="DK35" s="640"/>
      <c r="DL35" s="626">
        <v>20549</v>
      </c>
      <c r="DM35" s="639"/>
      <c r="DN35" s="639"/>
      <c r="DO35" s="639"/>
      <c r="DP35" s="639"/>
      <c r="DQ35" s="639"/>
      <c r="DR35" s="639"/>
      <c r="DS35" s="639"/>
      <c r="DT35" s="639"/>
      <c r="DU35" s="639"/>
      <c r="DV35" s="640"/>
      <c r="DW35" s="643">
        <v>0.5</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9082775</v>
      </c>
      <c r="S36" s="661"/>
      <c r="T36" s="661"/>
      <c r="U36" s="661"/>
      <c r="V36" s="661"/>
      <c r="W36" s="661"/>
      <c r="X36" s="661"/>
      <c r="Y36" s="664"/>
      <c r="Z36" s="665">
        <v>100</v>
      </c>
      <c r="AA36" s="665"/>
      <c r="AB36" s="665"/>
      <c r="AC36" s="665"/>
      <c r="AD36" s="666">
        <v>4070122</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295786</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12461</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1265629</v>
      </c>
      <c r="CS36" s="621"/>
      <c r="CT36" s="621"/>
      <c r="CU36" s="621"/>
      <c r="CV36" s="621"/>
      <c r="CW36" s="621"/>
      <c r="CX36" s="621"/>
      <c r="CY36" s="622"/>
      <c r="CZ36" s="623">
        <v>14.7</v>
      </c>
      <c r="DA36" s="641"/>
      <c r="DB36" s="641"/>
      <c r="DC36" s="642"/>
      <c r="DD36" s="626">
        <v>838341</v>
      </c>
      <c r="DE36" s="621"/>
      <c r="DF36" s="621"/>
      <c r="DG36" s="621"/>
      <c r="DH36" s="621"/>
      <c r="DI36" s="621"/>
      <c r="DJ36" s="621"/>
      <c r="DK36" s="622"/>
      <c r="DL36" s="626">
        <v>660531</v>
      </c>
      <c r="DM36" s="621"/>
      <c r="DN36" s="621"/>
      <c r="DO36" s="621"/>
      <c r="DP36" s="621"/>
      <c r="DQ36" s="621"/>
      <c r="DR36" s="621"/>
      <c r="DS36" s="621"/>
      <c r="DT36" s="621"/>
      <c r="DU36" s="621"/>
      <c r="DV36" s="622"/>
      <c r="DW36" s="643">
        <v>15.6</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v>66755</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1781</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351539</v>
      </c>
      <c r="CS37" s="639"/>
      <c r="CT37" s="639"/>
      <c r="CU37" s="639"/>
      <c r="CV37" s="639"/>
      <c r="CW37" s="639"/>
      <c r="CX37" s="639"/>
      <c r="CY37" s="640"/>
      <c r="CZ37" s="623">
        <v>4.0999999999999996</v>
      </c>
      <c r="DA37" s="641"/>
      <c r="DB37" s="641"/>
      <c r="DC37" s="642"/>
      <c r="DD37" s="626">
        <v>344639</v>
      </c>
      <c r="DE37" s="639"/>
      <c r="DF37" s="639"/>
      <c r="DG37" s="639"/>
      <c r="DH37" s="639"/>
      <c r="DI37" s="639"/>
      <c r="DJ37" s="639"/>
      <c r="DK37" s="640"/>
      <c r="DL37" s="626">
        <v>344106</v>
      </c>
      <c r="DM37" s="639"/>
      <c r="DN37" s="639"/>
      <c r="DO37" s="639"/>
      <c r="DP37" s="639"/>
      <c r="DQ37" s="639"/>
      <c r="DR37" s="639"/>
      <c r="DS37" s="639"/>
      <c r="DT37" s="639"/>
      <c r="DU37" s="639"/>
      <c r="DV37" s="640"/>
      <c r="DW37" s="643">
        <v>8.1</v>
      </c>
      <c r="DX37" s="644"/>
      <c r="DY37" s="644"/>
      <c r="DZ37" s="644"/>
      <c r="EA37" s="644"/>
      <c r="EB37" s="644"/>
      <c r="EC37" s="645"/>
    </row>
    <row r="38" spans="2:133" ht="11.25" customHeight="1" x14ac:dyDescent="0.15">
      <c r="AQ38" s="646" t="s">
        <v>316</v>
      </c>
      <c r="AR38" s="647"/>
      <c r="AS38" s="647"/>
      <c r="AT38" s="647"/>
      <c r="AU38" s="647"/>
      <c r="AV38" s="647"/>
      <c r="AW38" s="647"/>
      <c r="AX38" s="647"/>
      <c r="AY38" s="648"/>
      <c r="AZ38" s="620" t="s">
        <v>317</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2925</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1126439</v>
      </c>
      <c r="CS38" s="621"/>
      <c r="CT38" s="621"/>
      <c r="CU38" s="621"/>
      <c r="CV38" s="621"/>
      <c r="CW38" s="621"/>
      <c r="CX38" s="621"/>
      <c r="CY38" s="622"/>
      <c r="CZ38" s="623">
        <v>13.1</v>
      </c>
      <c r="DA38" s="641"/>
      <c r="DB38" s="641"/>
      <c r="DC38" s="642"/>
      <c r="DD38" s="626">
        <v>856240</v>
      </c>
      <c r="DE38" s="621"/>
      <c r="DF38" s="621"/>
      <c r="DG38" s="621"/>
      <c r="DH38" s="621"/>
      <c r="DI38" s="621"/>
      <c r="DJ38" s="621"/>
      <c r="DK38" s="622"/>
      <c r="DL38" s="626">
        <v>705501</v>
      </c>
      <c r="DM38" s="621"/>
      <c r="DN38" s="621"/>
      <c r="DO38" s="621"/>
      <c r="DP38" s="621"/>
      <c r="DQ38" s="621"/>
      <c r="DR38" s="621"/>
      <c r="DS38" s="621"/>
      <c r="DT38" s="621"/>
      <c r="DU38" s="621"/>
      <c r="DV38" s="622"/>
      <c r="DW38" s="643">
        <v>16.600000000000001</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t="s">
        <v>317</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82</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309278</v>
      </c>
      <c r="CS39" s="639"/>
      <c r="CT39" s="639"/>
      <c r="CU39" s="639"/>
      <c r="CV39" s="639"/>
      <c r="CW39" s="639"/>
      <c r="CX39" s="639"/>
      <c r="CY39" s="640"/>
      <c r="CZ39" s="623">
        <v>3.6</v>
      </c>
      <c r="DA39" s="641"/>
      <c r="DB39" s="641"/>
      <c r="DC39" s="642"/>
      <c r="DD39" s="626">
        <v>128105</v>
      </c>
      <c r="DE39" s="639"/>
      <c r="DF39" s="639"/>
      <c r="DG39" s="639"/>
      <c r="DH39" s="639"/>
      <c r="DI39" s="639"/>
      <c r="DJ39" s="639"/>
      <c r="DK39" s="640"/>
      <c r="DL39" s="626" t="s">
        <v>317</v>
      </c>
      <c r="DM39" s="639"/>
      <c r="DN39" s="639"/>
      <c r="DO39" s="639"/>
      <c r="DP39" s="639"/>
      <c r="DQ39" s="639"/>
      <c r="DR39" s="639"/>
      <c r="DS39" s="639"/>
      <c r="DT39" s="639"/>
      <c r="DU39" s="639"/>
      <c r="DV39" s="640"/>
      <c r="DW39" s="643" t="s">
        <v>317</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121494</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153</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288</v>
      </c>
      <c r="CS40" s="621"/>
      <c r="CT40" s="621"/>
      <c r="CU40" s="621"/>
      <c r="CV40" s="621"/>
      <c r="CW40" s="621"/>
      <c r="CX40" s="621"/>
      <c r="CY40" s="622"/>
      <c r="CZ40" s="623">
        <v>0</v>
      </c>
      <c r="DA40" s="641"/>
      <c r="DB40" s="641"/>
      <c r="DC40" s="642"/>
      <c r="DD40" s="626" t="s">
        <v>317</v>
      </c>
      <c r="DE40" s="621"/>
      <c r="DF40" s="621"/>
      <c r="DG40" s="621"/>
      <c r="DH40" s="621"/>
      <c r="DI40" s="621"/>
      <c r="DJ40" s="621"/>
      <c r="DK40" s="622"/>
      <c r="DL40" s="626" t="s">
        <v>317</v>
      </c>
      <c r="DM40" s="621"/>
      <c r="DN40" s="621"/>
      <c r="DO40" s="621"/>
      <c r="DP40" s="621"/>
      <c r="DQ40" s="621"/>
      <c r="DR40" s="621"/>
      <c r="DS40" s="621"/>
      <c r="DT40" s="621"/>
      <c r="DU40" s="621"/>
      <c r="DV40" s="622"/>
      <c r="DW40" s="643" t="s">
        <v>317</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642404</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352</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2005839</v>
      </c>
      <c r="CS42" s="621"/>
      <c r="CT42" s="621"/>
      <c r="CU42" s="621"/>
      <c r="CV42" s="621"/>
      <c r="CW42" s="621"/>
      <c r="CX42" s="621"/>
      <c r="CY42" s="622"/>
      <c r="CZ42" s="623">
        <v>23.3</v>
      </c>
      <c r="DA42" s="624"/>
      <c r="DB42" s="624"/>
      <c r="DC42" s="625"/>
      <c r="DD42" s="626">
        <v>568704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30241</v>
      </c>
      <c r="CS43" s="639"/>
      <c r="CT43" s="639"/>
      <c r="CU43" s="639"/>
      <c r="CV43" s="639"/>
      <c r="CW43" s="639"/>
      <c r="CX43" s="639"/>
      <c r="CY43" s="640"/>
      <c r="CZ43" s="623">
        <v>0.4</v>
      </c>
      <c r="DA43" s="641"/>
      <c r="DB43" s="641"/>
      <c r="DC43" s="642"/>
      <c r="DD43" s="626">
        <v>30241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287</v>
      </c>
      <c r="CE44" s="634"/>
      <c r="CF44" s="617" t="s">
        <v>336</v>
      </c>
      <c r="CG44" s="618"/>
      <c r="CH44" s="618"/>
      <c r="CI44" s="618"/>
      <c r="CJ44" s="618"/>
      <c r="CK44" s="618"/>
      <c r="CL44" s="618"/>
      <c r="CM44" s="618"/>
      <c r="CN44" s="618"/>
      <c r="CO44" s="618"/>
      <c r="CP44" s="618"/>
      <c r="CQ44" s="619"/>
      <c r="CR44" s="620">
        <v>883875</v>
      </c>
      <c r="CS44" s="621"/>
      <c r="CT44" s="621"/>
      <c r="CU44" s="621"/>
      <c r="CV44" s="621"/>
      <c r="CW44" s="621"/>
      <c r="CX44" s="621"/>
      <c r="CY44" s="622"/>
      <c r="CZ44" s="623">
        <v>10.3</v>
      </c>
      <c r="DA44" s="624"/>
      <c r="DB44" s="624"/>
      <c r="DC44" s="625"/>
      <c r="DD44" s="626">
        <v>278880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629803</v>
      </c>
      <c r="CS45" s="639"/>
      <c r="CT45" s="639"/>
      <c r="CU45" s="639"/>
      <c r="CV45" s="639"/>
      <c r="CW45" s="639"/>
      <c r="CX45" s="639"/>
      <c r="CY45" s="640"/>
      <c r="CZ45" s="623">
        <v>7.3</v>
      </c>
      <c r="DA45" s="641"/>
      <c r="DB45" s="641"/>
      <c r="DC45" s="642"/>
      <c r="DD45" s="626">
        <v>99816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242404</v>
      </c>
      <c r="CS46" s="621"/>
      <c r="CT46" s="621"/>
      <c r="CU46" s="621"/>
      <c r="CV46" s="621"/>
      <c r="CW46" s="621"/>
      <c r="CX46" s="621"/>
      <c r="CY46" s="622"/>
      <c r="CZ46" s="623">
        <v>2.8</v>
      </c>
      <c r="DA46" s="624"/>
      <c r="DB46" s="624"/>
      <c r="DC46" s="625"/>
      <c r="DD46" s="626">
        <v>167396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v>1121964</v>
      </c>
      <c r="CS47" s="639"/>
      <c r="CT47" s="639"/>
      <c r="CU47" s="639"/>
      <c r="CV47" s="639"/>
      <c r="CW47" s="639"/>
      <c r="CX47" s="639"/>
      <c r="CY47" s="640"/>
      <c r="CZ47" s="623">
        <v>13.1</v>
      </c>
      <c r="DA47" s="641"/>
      <c r="DB47" s="641"/>
      <c r="DC47" s="642"/>
      <c r="DD47" s="626">
        <v>289824</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8596603</v>
      </c>
      <c r="CS49" s="605"/>
      <c r="CT49" s="605"/>
      <c r="CU49" s="605"/>
      <c r="CV49" s="605"/>
      <c r="CW49" s="605"/>
      <c r="CX49" s="605"/>
      <c r="CY49" s="606"/>
      <c r="CZ49" s="607">
        <v>100</v>
      </c>
      <c r="DA49" s="608"/>
      <c r="DB49" s="608"/>
      <c r="DC49" s="609"/>
      <c r="DD49" s="610">
        <v>5033587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9083</v>
      </c>
      <c r="R7" s="1134"/>
      <c r="S7" s="1134"/>
      <c r="T7" s="1134"/>
      <c r="U7" s="1134"/>
      <c r="V7" s="1134">
        <v>8597</v>
      </c>
      <c r="W7" s="1134"/>
      <c r="X7" s="1134"/>
      <c r="Y7" s="1134"/>
      <c r="Z7" s="1134"/>
      <c r="AA7" s="1134">
        <v>486</v>
      </c>
      <c r="AB7" s="1134"/>
      <c r="AC7" s="1134"/>
      <c r="AD7" s="1134"/>
      <c r="AE7" s="1135"/>
      <c r="AF7" s="1136">
        <v>140</v>
      </c>
      <c r="AG7" s="1137"/>
      <c r="AH7" s="1137"/>
      <c r="AI7" s="1137"/>
      <c r="AJ7" s="1138"/>
      <c r="AK7" s="1120">
        <v>547</v>
      </c>
      <c r="AL7" s="1121"/>
      <c r="AM7" s="1121"/>
      <c r="AN7" s="1121"/>
      <c r="AO7" s="1121"/>
      <c r="AP7" s="1121">
        <v>6691</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544</v>
      </c>
      <c r="BT7" s="1125"/>
      <c r="BU7" s="1125"/>
      <c r="BV7" s="1125"/>
      <c r="BW7" s="1125"/>
      <c r="BX7" s="1125"/>
      <c r="BY7" s="1125"/>
      <c r="BZ7" s="1125"/>
      <c r="CA7" s="1125"/>
      <c r="CB7" s="1125"/>
      <c r="CC7" s="1125"/>
      <c r="CD7" s="1125"/>
      <c r="CE7" s="1125"/>
      <c r="CF7" s="1125"/>
      <c r="CG7" s="1126"/>
      <c r="CH7" s="1117">
        <v>4</v>
      </c>
      <c r="CI7" s="1118"/>
      <c r="CJ7" s="1118"/>
      <c r="CK7" s="1118"/>
      <c r="CL7" s="1119"/>
      <c r="CM7" s="1117">
        <v>46</v>
      </c>
      <c r="CN7" s="1118"/>
      <c r="CO7" s="1118"/>
      <c r="CP7" s="1118"/>
      <c r="CQ7" s="1119"/>
      <c r="CR7" s="1117">
        <v>15</v>
      </c>
      <c r="CS7" s="1118"/>
      <c r="CT7" s="1118"/>
      <c r="CU7" s="1118"/>
      <c r="CV7" s="1119"/>
      <c r="CW7" s="1117" t="s">
        <v>545</v>
      </c>
      <c r="CX7" s="1118"/>
      <c r="CY7" s="1118"/>
      <c r="CZ7" s="1118"/>
      <c r="DA7" s="1119"/>
      <c r="DB7" s="1117" t="s">
        <v>545</v>
      </c>
      <c r="DC7" s="1118"/>
      <c r="DD7" s="1118"/>
      <c r="DE7" s="1118"/>
      <c r="DF7" s="1119"/>
      <c r="DG7" s="1117" t="s">
        <v>545</v>
      </c>
      <c r="DH7" s="1118"/>
      <c r="DI7" s="1118"/>
      <c r="DJ7" s="1118"/>
      <c r="DK7" s="1119"/>
      <c r="DL7" s="1117" t="s">
        <v>545</v>
      </c>
      <c r="DM7" s="1118"/>
      <c r="DN7" s="1118"/>
      <c r="DO7" s="1118"/>
      <c r="DP7" s="1119"/>
      <c r="DQ7" s="1117" t="s">
        <v>545</v>
      </c>
      <c r="DR7" s="1118"/>
      <c r="DS7" s="1118"/>
      <c r="DT7" s="1118"/>
      <c r="DU7" s="1119"/>
      <c r="DV7" s="1144"/>
      <c r="DW7" s="1145"/>
      <c r="DX7" s="1145"/>
      <c r="DY7" s="1145"/>
      <c r="DZ7" s="1146"/>
      <c r="EA7" s="207"/>
    </row>
    <row r="8" spans="1:131" s="208" customFormat="1" ht="26.25" customHeight="1" x14ac:dyDescent="0.15">
      <c r="A8" s="214">
        <v>2</v>
      </c>
      <c r="B8" s="1066" t="s">
        <v>365</v>
      </c>
      <c r="C8" s="1067"/>
      <c r="D8" s="1067"/>
      <c r="E8" s="1067"/>
      <c r="F8" s="1067"/>
      <c r="G8" s="1067"/>
      <c r="H8" s="1067"/>
      <c r="I8" s="1067"/>
      <c r="J8" s="1067"/>
      <c r="K8" s="1067"/>
      <c r="L8" s="1067"/>
      <c r="M8" s="1067"/>
      <c r="N8" s="1067"/>
      <c r="O8" s="1067"/>
      <c r="P8" s="1068"/>
      <c r="Q8" s="1072">
        <v>0</v>
      </c>
      <c r="R8" s="1073"/>
      <c r="S8" s="1073"/>
      <c r="T8" s="1073"/>
      <c r="U8" s="1073"/>
      <c r="V8" s="1073">
        <v>0</v>
      </c>
      <c r="W8" s="1073"/>
      <c r="X8" s="1073"/>
      <c r="Y8" s="1073"/>
      <c r="Z8" s="1073"/>
      <c r="AA8" s="1073">
        <v>0</v>
      </c>
      <c r="AB8" s="1073"/>
      <c r="AC8" s="1073"/>
      <c r="AD8" s="1073"/>
      <c r="AE8" s="1074"/>
      <c r="AF8" s="1048">
        <v>0</v>
      </c>
      <c r="AG8" s="1049"/>
      <c r="AH8" s="1049"/>
      <c r="AI8" s="1049"/>
      <c r="AJ8" s="1050"/>
      <c r="AK8" s="1115">
        <v>0</v>
      </c>
      <c r="AL8" s="1116"/>
      <c r="AM8" s="1116"/>
      <c r="AN8" s="1116"/>
      <c r="AO8" s="1116"/>
      <c r="AP8" s="1116" t="s">
        <v>546</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7">
        <v>9083</v>
      </c>
      <c r="R23" s="1098"/>
      <c r="S23" s="1098"/>
      <c r="T23" s="1098"/>
      <c r="U23" s="1098"/>
      <c r="V23" s="1098">
        <v>8597</v>
      </c>
      <c r="W23" s="1098"/>
      <c r="X23" s="1098"/>
      <c r="Y23" s="1098"/>
      <c r="Z23" s="1098"/>
      <c r="AA23" s="1098">
        <v>486</v>
      </c>
      <c r="AB23" s="1098"/>
      <c r="AC23" s="1098"/>
      <c r="AD23" s="1098"/>
      <c r="AE23" s="1099"/>
      <c r="AF23" s="1100">
        <v>140</v>
      </c>
      <c r="AG23" s="1098"/>
      <c r="AH23" s="1098"/>
      <c r="AI23" s="1098"/>
      <c r="AJ23" s="1101"/>
      <c r="AK23" s="1102"/>
      <c r="AL23" s="1103"/>
      <c r="AM23" s="1103"/>
      <c r="AN23" s="1103"/>
      <c r="AO23" s="1103"/>
      <c r="AP23" s="1098">
        <v>6691</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379</v>
      </c>
      <c r="C28" s="1080"/>
      <c r="D28" s="1080"/>
      <c r="E28" s="1080"/>
      <c r="F28" s="1080"/>
      <c r="G28" s="1080"/>
      <c r="H28" s="1080"/>
      <c r="I28" s="1080"/>
      <c r="J28" s="1080"/>
      <c r="K28" s="1080"/>
      <c r="L28" s="1080"/>
      <c r="M28" s="1080"/>
      <c r="N28" s="1080"/>
      <c r="O28" s="1080"/>
      <c r="P28" s="1081"/>
      <c r="Q28" s="1082">
        <v>1780</v>
      </c>
      <c r="R28" s="1083"/>
      <c r="S28" s="1083"/>
      <c r="T28" s="1083"/>
      <c r="U28" s="1083"/>
      <c r="V28" s="1083">
        <v>1735</v>
      </c>
      <c r="W28" s="1083"/>
      <c r="X28" s="1083"/>
      <c r="Y28" s="1083"/>
      <c r="Z28" s="1083"/>
      <c r="AA28" s="1083">
        <v>45</v>
      </c>
      <c r="AB28" s="1083"/>
      <c r="AC28" s="1083"/>
      <c r="AD28" s="1083"/>
      <c r="AE28" s="1084"/>
      <c r="AF28" s="1085">
        <v>45</v>
      </c>
      <c r="AG28" s="1083"/>
      <c r="AH28" s="1083"/>
      <c r="AI28" s="1083"/>
      <c r="AJ28" s="1086"/>
      <c r="AK28" s="1087">
        <v>108</v>
      </c>
      <c r="AL28" s="1075"/>
      <c r="AM28" s="1075"/>
      <c r="AN28" s="1075"/>
      <c r="AO28" s="1075"/>
      <c r="AP28" s="1075" t="s">
        <v>537</v>
      </c>
      <c r="AQ28" s="1075"/>
      <c r="AR28" s="1075"/>
      <c r="AS28" s="1075"/>
      <c r="AT28" s="1075"/>
      <c r="AU28" s="1075" t="s">
        <v>537</v>
      </c>
      <c r="AV28" s="1075"/>
      <c r="AW28" s="1075"/>
      <c r="AX28" s="1075"/>
      <c r="AY28" s="1075"/>
      <c r="AZ28" s="1076" t="s">
        <v>537</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380</v>
      </c>
      <c r="C29" s="1067"/>
      <c r="D29" s="1067"/>
      <c r="E29" s="1067"/>
      <c r="F29" s="1067"/>
      <c r="G29" s="1067"/>
      <c r="H29" s="1067"/>
      <c r="I29" s="1067"/>
      <c r="J29" s="1067"/>
      <c r="K29" s="1067"/>
      <c r="L29" s="1067"/>
      <c r="M29" s="1067"/>
      <c r="N29" s="1067"/>
      <c r="O29" s="1067"/>
      <c r="P29" s="1068"/>
      <c r="Q29" s="1072">
        <v>1877</v>
      </c>
      <c r="R29" s="1073"/>
      <c r="S29" s="1073"/>
      <c r="T29" s="1073"/>
      <c r="U29" s="1073"/>
      <c r="V29" s="1073">
        <v>1782</v>
      </c>
      <c r="W29" s="1073"/>
      <c r="X29" s="1073"/>
      <c r="Y29" s="1073"/>
      <c r="Z29" s="1073"/>
      <c r="AA29" s="1073">
        <v>95</v>
      </c>
      <c r="AB29" s="1073"/>
      <c r="AC29" s="1073"/>
      <c r="AD29" s="1073"/>
      <c r="AE29" s="1074"/>
      <c r="AF29" s="1048">
        <v>95</v>
      </c>
      <c r="AG29" s="1049"/>
      <c r="AH29" s="1049"/>
      <c r="AI29" s="1049"/>
      <c r="AJ29" s="1050"/>
      <c r="AK29" s="1009">
        <v>319</v>
      </c>
      <c r="AL29" s="1000"/>
      <c r="AM29" s="1000"/>
      <c r="AN29" s="1000"/>
      <c r="AO29" s="1000"/>
      <c r="AP29" s="1000" t="s">
        <v>537</v>
      </c>
      <c r="AQ29" s="1000"/>
      <c r="AR29" s="1000"/>
      <c r="AS29" s="1000"/>
      <c r="AT29" s="1000"/>
      <c r="AU29" s="1000" t="s">
        <v>537</v>
      </c>
      <c r="AV29" s="1000"/>
      <c r="AW29" s="1000"/>
      <c r="AX29" s="1000"/>
      <c r="AY29" s="1000"/>
      <c r="AZ29" s="1071" t="s">
        <v>537</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381</v>
      </c>
      <c r="C30" s="1067"/>
      <c r="D30" s="1067"/>
      <c r="E30" s="1067"/>
      <c r="F30" s="1067"/>
      <c r="G30" s="1067"/>
      <c r="H30" s="1067"/>
      <c r="I30" s="1067"/>
      <c r="J30" s="1067"/>
      <c r="K30" s="1067"/>
      <c r="L30" s="1067"/>
      <c r="M30" s="1067"/>
      <c r="N30" s="1067"/>
      <c r="O30" s="1067"/>
      <c r="P30" s="1068"/>
      <c r="Q30" s="1072">
        <v>142</v>
      </c>
      <c r="R30" s="1073"/>
      <c r="S30" s="1073"/>
      <c r="T30" s="1073"/>
      <c r="U30" s="1073"/>
      <c r="V30" s="1073">
        <v>139</v>
      </c>
      <c r="W30" s="1073"/>
      <c r="X30" s="1073"/>
      <c r="Y30" s="1073"/>
      <c r="Z30" s="1073"/>
      <c r="AA30" s="1073">
        <v>3</v>
      </c>
      <c r="AB30" s="1073"/>
      <c r="AC30" s="1073"/>
      <c r="AD30" s="1073"/>
      <c r="AE30" s="1074"/>
      <c r="AF30" s="1048">
        <v>3</v>
      </c>
      <c r="AG30" s="1049"/>
      <c r="AH30" s="1049"/>
      <c r="AI30" s="1049"/>
      <c r="AJ30" s="1050"/>
      <c r="AK30" s="1009">
        <v>70</v>
      </c>
      <c r="AL30" s="1000"/>
      <c r="AM30" s="1000"/>
      <c r="AN30" s="1000"/>
      <c r="AO30" s="1000"/>
      <c r="AP30" s="1000" t="s">
        <v>537</v>
      </c>
      <c r="AQ30" s="1000"/>
      <c r="AR30" s="1000"/>
      <c r="AS30" s="1000"/>
      <c r="AT30" s="1000"/>
      <c r="AU30" s="1000" t="s">
        <v>537</v>
      </c>
      <c r="AV30" s="1000"/>
      <c r="AW30" s="1000"/>
      <c r="AX30" s="1000"/>
      <c r="AY30" s="1000"/>
      <c r="AZ30" s="1071" t="s">
        <v>537</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382</v>
      </c>
      <c r="C31" s="1067"/>
      <c r="D31" s="1067"/>
      <c r="E31" s="1067"/>
      <c r="F31" s="1067"/>
      <c r="G31" s="1067"/>
      <c r="H31" s="1067"/>
      <c r="I31" s="1067"/>
      <c r="J31" s="1067"/>
      <c r="K31" s="1067"/>
      <c r="L31" s="1067"/>
      <c r="M31" s="1067"/>
      <c r="N31" s="1067"/>
      <c r="O31" s="1067"/>
      <c r="P31" s="1068"/>
      <c r="Q31" s="1072">
        <v>428</v>
      </c>
      <c r="R31" s="1073"/>
      <c r="S31" s="1073"/>
      <c r="T31" s="1073"/>
      <c r="U31" s="1073"/>
      <c r="V31" s="1073">
        <v>423</v>
      </c>
      <c r="W31" s="1073"/>
      <c r="X31" s="1073"/>
      <c r="Y31" s="1073"/>
      <c r="Z31" s="1073"/>
      <c r="AA31" s="1073">
        <v>5</v>
      </c>
      <c r="AB31" s="1073"/>
      <c r="AC31" s="1073"/>
      <c r="AD31" s="1073"/>
      <c r="AE31" s="1074"/>
      <c r="AF31" s="1048">
        <v>5</v>
      </c>
      <c r="AG31" s="1049"/>
      <c r="AH31" s="1049"/>
      <c r="AI31" s="1049"/>
      <c r="AJ31" s="1050"/>
      <c r="AK31" s="1009">
        <v>228</v>
      </c>
      <c r="AL31" s="1000"/>
      <c r="AM31" s="1000"/>
      <c r="AN31" s="1000"/>
      <c r="AO31" s="1000"/>
      <c r="AP31" s="1000">
        <v>492</v>
      </c>
      <c r="AQ31" s="1000"/>
      <c r="AR31" s="1000"/>
      <c r="AS31" s="1000"/>
      <c r="AT31" s="1000"/>
      <c r="AU31" s="1000">
        <v>394</v>
      </c>
      <c r="AV31" s="1000"/>
      <c r="AW31" s="1000"/>
      <c r="AX31" s="1000"/>
      <c r="AY31" s="1000"/>
      <c r="AZ31" s="1071" t="s">
        <v>537</v>
      </c>
      <c r="BA31" s="1071"/>
      <c r="BB31" s="1071"/>
      <c r="BC31" s="1071"/>
      <c r="BD31" s="1071"/>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384</v>
      </c>
      <c r="C32" s="1067"/>
      <c r="D32" s="1067"/>
      <c r="E32" s="1067"/>
      <c r="F32" s="1067"/>
      <c r="G32" s="1067"/>
      <c r="H32" s="1067"/>
      <c r="I32" s="1067"/>
      <c r="J32" s="1067"/>
      <c r="K32" s="1067"/>
      <c r="L32" s="1067"/>
      <c r="M32" s="1067"/>
      <c r="N32" s="1067"/>
      <c r="O32" s="1067"/>
      <c r="P32" s="1068"/>
      <c r="Q32" s="1072">
        <v>122</v>
      </c>
      <c r="R32" s="1073"/>
      <c r="S32" s="1073"/>
      <c r="T32" s="1073"/>
      <c r="U32" s="1073"/>
      <c r="V32" s="1073">
        <v>120</v>
      </c>
      <c r="W32" s="1073"/>
      <c r="X32" s="1073"/>
      <c r="Y32" s="1073"/>
      <c r="Z32" s="1073"/>
      <c r="AA32" s="1073">
        <v>2</v>
      </c>
      <c r="AB32" s="1073"/>
      <c r="AC32" s="1073"/>
      <c r="AD32" s="1073"/>
      <c r="AE32" s="1074"/>
      <c r="AF32" s="1048">
        <v>2</v>
      </c>
      <c r="AG32" s="1049"/>
      <c r="AH32" s="1049"/>
      <c r="AI32" s="1049"/>
      <c r="AJ32" s="1050"/>
      <c r="AK32" s="1009">
        <v>68</v>
      </c>
      <c r="AL32" s="1000"/>
      <c r="AM32" s="1000"/>
      <c r="AN32" s="1000"/>
      <c r="AO32" s="1000"/>
      <c r="AP32" s="1000">
        <v>607</v>
      </c>
      <c r="AQ32" s="1000"/>
      <c r="AR32" s="1000"/>
      <c r="AS32" s="1000"/>
      <c r="AT32" s="1000"/>
      <c r="AU32" s="1000">
        <v>321</v>
      </c>
      <c r="AV32" s="1000"/>
      <c r="AW32" s="1000"/>
      <c r="AX32" s="1000"/>
      <c r="AY32" s="1000"/>
      <c r="AZ32" s="1071" t="s">
        <v>537</v>
      </c>
      <c r="BA32" s="1071"/>
      <c r="BB32" s="1071"/>
      <c r="BC32" s="1071"/>
      <c r="BD32" s="1071"/>
      <c r="BE32" s="1061" t="s">
        <v>383</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385</v>
      </c>
      <c r="C33" s="1067"/>
      <c r="D33" s="1067"/>
      <c r="E33" s="1067"/>
      <c r="F33" s="1067"/>
      <c r="G33" s="1067"/>
      <c r="H33" s="1067"/>
      <c r="I33" s="1067"/>
      <c r="J33" s="1067"/>
      <c r="K33" s="1067"/>
      <c r="L33" s="1067"/>
      <c r="M33" s="1067"/>
      <c r="N33" s="1067"/>
      <c r="O33" s="1067"/>
      <c r="P33" s="1068"/>
      <c r="Q33" s="1072">
        <v>191</v>
      </c>
      <c r="R33" s="1073"/>
      <c r="S33" s="1073"/>
      <c r="T33" s="1073"/>
      <c r="U33" s="1073"/>
      <c r="V33" s="1073">
        <v>190</v>
      </c>
      <c r="W33" s="1073"/>
      <c r="X33" s="1073"/>
      <c r="Y33" s="1073"/>
      <c r="Z33" s="1073"/>
      <c r="AA33" s="1073">
        <v>1</v>
      </c>
      <c r="AB33" s="1073"/>
      <c r="AC33" s="1073"/>
      <c r="AD33" s="1073"/>
      <c r="AE33" s="1074"/>
      <c r="AF33" s="1048">
        <v>1</v>
      </c>
      <c r="AG33" s="1049"/>
      <c r="AH33" s="1049"/>
      <c r="AI33" s="1049"/>
      <c r="AJ33" s="1050"/>
      <c r="AK33" s="1009">
        <v>67</v>
      </c>
      <c r="AL33" s="1000"/>
      <c r="AM33" s="1000"/>
      <c r="AN33" s="1000"/>
      <c r="AO33" s="1000"/>
      <c r="AP33" s="1000">
        <v>287</v>
      </c>
      <c r="AQ33" s="1000"/>
      <c r="AR33" s="1000"/>
      <c r="AS33" s="1000"/>
      <c r="AT33" s="1000"/>
      <c r="AU33" s="1000">
        <v>157</v>
      </c>
      <c r="AV33" s="1000"/>
      <c r="AW33" s="1000"/>
      <c r="AX33" s="1000"/>
      <c r="AY33" s="1000"/>
      <c r="AZ33" s="1071" t="s">
        <v>537</v>
      </c>
      <c r="BA33" s="1071"/>
      <c r="BB33" s="1071"/>
      <c r="BC33" s="1071"/>
      <c r="BD33" s="1071"/>
      <c r="BE33" s="1061" t="s">
        <v>383</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151</v>
      </c>
      <c r="AG63" s="988"/>
      <c r="AH63" s="988"/>
      <c r="AI63" s="988"/>
      <c r="AJ63" s="1059"/>
      <c r="AK63" s="1060"/>
      <c r="AL63" s="992"/>
      <c r="AM63" s="992"/>
      <c r="AN63" s="992"/>
      <c r="AO63" s="992"/>
      <c r="AP63" s="988">
        <v>1386</v>
      </c>
      <c r="AQ63" s="988"/>
      <c r="AR63" s="988"/>
      <c r="AS63" s="988"/>
      <c r="AT63" s="988"/>
      <c r="AU63" s="988">
        <v>872</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389</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390</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538</v>
      </c>
      <c r="C68" s="1015"/>
      <c r="D68" s="1015"/>
      <c r="E68" s="1015"/>
      <c r="F68" s="1015"/>
      <c r="G68" s="1015"/>
      <c r="H68" s="1015"/>
      <c r="I68" s="1015"/>
      <c r="J68" s="1015"/>
      <c r="K68" s="1015"/>
      <c r="L68" s="1015"/>
      <c r="M68" s="1015"/>
      <c r="N68" s="1015"/>
      <c r="O68" s="1015"/>
      <c r="P68" s="1016"/>
      <c r="Q68" s="1017">
        <v>11014</v>
      </c>
      <c r="R68" s="1011"/>
      <c r="S68" s="1011"/>
      <c r="T68" s="1011"/>
      <c r="U68" s="1011"/>
      <c r="V68" s="1011">
        <v>9060</v>
      </c>
      <c r="W68" s="1011"/>
      <c r="X68" s="1011"/>
      <c r="Y68" s="1011"/>
      <c r="Z68" s="1011"/>
      <c r="AA68" s="1011">
        <v>1954</v>
      </c>
      <c r="AB68" s="1011"/>
      <c r="AC68" s="1011"/>
      <c r="AD68" s="1011"/>
      <c r="AE68" s="1011"/>
      <c r="AF68" s="1011">
        <v>1954</v>
      </c>
      <c r="AG68" s="1011"/>
      <c r="AH68" s="1011"/>
      <c r="AI68" s="1011"/>
      <c r="AJ68" s="1011"/>
      <c r="AK68" s="1011">
        <v>639</v>
      </c>
      <c r="AL68" s="1011"/>
      <c r="AM68" s="1011"/>
      <c r="AN68" s="1011"/>
      <c r="AO68" s="1011"/>
      <c r="AP68" s="1011" t="s">
        <v>543</v>
      </c>
      <c r="AQ68" s="1011"/>
      <c r="AR68" s="1011"/>
      <c r="AS68" s="1011"/>
      <c r="AT68" s="1011"/>
      <c r="AU68" s="1011" t="s">
        <v>546</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539</v>
      </c>
      <c r="C69" s="1004"/>
      <c r="D69" s="1004"/>
      <c r="E69" s="1004"/>
      <c r="F69" s="1004"/>
      <c r="G69" s="1004"/>
      <c r="H69" s="1004"/>
      <c r="I69" s="1004"/>
      <c r="J69" s="1004"/>
      <c r="K69" s="1004"/>
      <c r="L69" s="1004"/>
      <c r="M69" s="1004"/>
      <c r="N69" s="1004"/>
      <c r="O69" s="1004"/>
      <c r="P69" s="1005"/>
      <c r="Q69" s="1006">
        <v>3333</v>
      </c>
      <c r="R69" s="1000"/>
      <c r="S69" s="1000"/>
      <c r="T69" s="1000"/>
      <c r="U69" s="1000"/>
      <c r="V69" s="1000">
        <v>2990</v>
      </c>
      <c r="W69" s="1000"/>
      <c r="X69" s="1000"/>
      <c r="Y69" s="1000"/>
      <c r="Z69" s="1000"/>
      <c r="AA69" s="1000">
        <v>343</v>
      </c>
      <c r="AB69" s="1000"/>
      <c r="AC69" s="1000"/>
      <c r="AD69" s="1000"/>
      <c r="AE69" s="1000"/>
      <c r="AF69" s="1000">
        <v>311</v>
      </c>
      <c r="AG69" s="1000"/>
      <c r="AH69" s="1000"/>
      <c r="AI69" s="1000"/>
      <c r="AJ69" s="1000"/>
      <c r="AK69" s="1000">
        <v>16</v>
      </c>
      <c r="AL69" s="1000"/>
      <c r="AM69" s="1000"/>
      <c r="AN69" s="1000"/>
      <c r="AO69" s="1000"/>
      <c r="AP69" s="1000">
        <v>1541</v>
      </c>
      <c r="AQ69" s="1000"/>
      <c r="AR69" s="1000"/>
      <c r="AS69" s="1000"/>
      <c r="AT69" s="1000"/>
      <c r="AU69" s="1000">
        <v>98</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540</v>
      </c>
      <c r="C70" s="1004"/>
      <c r="D70" s="1004"/>
      <c r="E70" s="1004"/>
      <c r="F70" s="1004"/>
      <c r="G70" s="1004"/>
      <c r="H70" s="1004"/>
      <c r="I70" s="1004"/>
      <c r="J70" s="1004"/>
      <c r="K70" s="1004"/>
      <c r="L70" s="1004"/>
      <c r="M70" s="1004"/>
      <c r="N70" s="1004"/>
      <c r="O70" s="1004"/>
      <c r="P70" s="1005"/>
      <c r="Q70" s="1006">
        <v>3</v>
      </c>
      <c r="R70" s="1000"/>
      <c r="S70" s="1000"/>
      <c r="T70" s="1000"/>
      <c r="U70" s="1000"/>
      <c r="V70" s="1000">
        <v>3</v>
      </c>
      <c r="W70" s="1000"/>
      <c r="X70" s="1000"/>
      <c r="Y70" s="1000"/>
      <c r="Z70" s="1000"/>
      <c r="AA70" s="1000">
        <v>0</v>
      </c>
      <c r="AB70" s="1000"/>
      <c r="AC70" s="1000"/>
      <c r="AD70" s="1000"/>
      <c r="AE70" s="1000"/>
      <c r="AF70" s="1000">
        <v>0</v>
      </c>
      <c r="AG70" s="1000"/>
      <c r="AH70" s="1000"/>
      <c r="AI70" s="1000"/>
      <c r="AJ70" s="1000"/>
      <c r="AK70" s="1000" t="s">
        <v>543</v>
      </c>
      <c r="AL70" s="1000"/>
      <c r="AM70" s="1000"/>
      <c r="AN70" s="1000"/>
      <c r="AO70" s="1000"/>
      <c r="AP70" s="1000" t="s">
        <v>543</v>
      </c>
      <c r="AQ70" s="1000"/>
      <c r="AR70" s="1000"/>
      <c r="AS70" s="1000"/>
      <c r="AT70" s="1000"/>
      <c r="AU70" s="1000" t="s">
        <v>546</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541</v>
      </c>
      <c r="C71" s="1004"/>
      <c r="D71" s="1004"/>
      <c r="E71" s="1004"/>
      <c r="F71" s="1004"/>
      <c r="G71" s="1004"/>
      <c r="H71" s="1004"/>
      <c r="I71" s="1004"/>
      <c r="J71" s="1004"/>
      <c r="K71" s="1004"/>
      <c r="L71" s="1004"/>
      <c r="M71" s="1004"/>
      <c r="N71" s="1004"/>
      <c r="O71" s="1004"/>
      <c r="P71" s="1005"/>
      <c r="Q71" s="1006">
        <v>270</v>
      </c>
      <c r="R71" s="1000"/>
      <c r="S71" s="1000"/>
      <c r="T71" s="1000"/>
      <c r="U71" s="1000"/>
      <c r="V71" s="1000">
        <v>262</v>
      </c>
      <c r="W71" s="1000"/>
      <c r="X71" s="1000"/>
      <c r="Y71" s="1000"/>
      <c r="Z71" s="1000"/>
      <c r="AA71" s="1000">
        <v>8</v>
      </c>
      <c r="AB71" s="1000"/>
      <c r="AC71" s="1000"/>
      <c r="AD71" s="1000"/>
      <c r="AE71" s="1000"/>
      <c r="AF71" s="1000">
        <v>8</v>
      </c>
      <c r="AG71" s="1000"/>
      <c r="AH71" s="1000"/>
      <c r="AI71" s="1000"/>
      <c r="AJ71" s="1000"/>
      <c r="AK71" s="1000" t="s">
        <v>543</v>
      </c>
      <c r="AL71" s="1000"/>
      <c r="AM71" s="1000"/>
      <c r="AN71" s="1000"/>
      <c r="AO71" s="1000"/>
      <c r="AP71" s="1000" t="s">
        <v>543</v>
      </c>
      <c r="AQ71" s="1000"/>
      <c r="AR71" s="1000"/>
      <c r="AS71" s="1000"/>
      <c r="AT71" s="1000"/>
      <c r="AU71" s="1000" t="s">
        <v>546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542</v>
      </c>
      <c r="C72" s="1004"/>
      <c r="D72" s="1004"/>
      <c r="E72" s="1004"/>
      <c r="F72" s="1004"/>
      <c r="G72" s="1004"/>
      <c r="H72" s="1004"/>
      <c r="I72" s="1004"/>
      <c r="J72" s="1004"/>
      <c r="K72" s="1004"/>
      <c r="L72" s="1004"/>
      <c r="M72" s="1004"/>
      <c r="N72" s="1004"/>
      <c r="O72" s="1004"/>
      <c r="P72" s="1005"/>
      <c r="Q72" s="1006">
        <v>287515</v>
      </c>
      <c r="R72" s="1000"/>
      <c r="S72" s="1000"/>
      <c r="T72" s="1000"/>
      <c r="U72" s="1000"/>
      <c r="V72" s="1000">
        <v>274140</v>
      </c>
      <c r="W72" s="1000"/>
      <c r="X72" s="1000"/>
      <c r="Y72" s="1000"/>
      <c r="Z72" s="1000"/>
      <c r="AA72" s="1000">
        <v>13375</v>
      </c>
      <c r="AB72" s="1000"/>
      <c r="AC72" s="1000"/>
      <c r="AD72" s="1000"/>
      <c r="AE72" s="1000"/>
      <c r="AF72" s="1000">
        <v>13375</v>
      </c>
      <c r="AG72" s="1000"/>
      <c r="AH72" s="1000"/>
      <c r="AI72" s="1000"/>
      <c r="AJ72" s="1000"/>
      <c r="AK72" s="1000" t="s">
        <v>543</v>
      </c>
      <c r="AL72" s="1000"/>
      <c r="AM72" s="1000"/>
      <c r="AN72" s="1000"/>
      <c r="AO72" s="1000"/>
      <c r="AP72" s="1000" t="s">
        <v>543</v>
      </c>
      <c r="AQ72" s="1000"/>
      <c r="AR72" s="1000"/>
      <c r="AS72" s="1000"/>
      <c r="AT72" s="1000"/>
      <c r="AU72" s="1000" t="s">
        <v>548</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15648</v>
      </c>
      <c r="AG88" s="988"/>
      <c r="AH88" s="988"/>
      <c r="AI88" s="988"/>
      <c r="AJ88" s="988"/>
      <c r="AK88" s="992"/>
      <c r="AL88" s="992"/>
      <c r="AM88" s="992"/>
      <c r="AN88" s="992"/>
      <c r="AO88" s="992"/>
      <c r="AP88" s="988">
        <v>1541</v>
      </c>
      <c r="AQ88" s="988"/>
      <c r="AR88" s="988"/>
      <c r="AS88" s="988"/>
      <c r="AT88" s="988"/>
      <c r="AU88" s="988">
        <v>98</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15</v>
      </c>
      <c r="CS102" s="980"/>
      <c r="CT102" s="980"/>
      <c r="CU102" s="980"/>
      <c r="CV102" s="981"/>
      <c r="CW102" s="979" t="s">
        <v>546</v>
      </c>
      <c r="CX102" s="980"/>
      <c r="CY102" s="980"/>
      <c r="CZ102" s="980"/>
      <c r="DA102" s="981"/>
      <c r="DB102" s="979" t="s">
        <v>547</v>
      </c>
      <c r="DC102" s="980"/>
      <c r="DD102" s="980"/>
      <c r="DE102" s="980"/>
      <c r="DF102" s="981"/>
      <c r="DG102" s="979" t="s">
        <v>546</v>
      </c>
      <c r="DH102" s="980"/>
      <c r="DI102" s="980"/>
      <c r="DJ102" s="980"/>
      <c r="DK102" s="981"/>
      <c r="DL102" s="979" t="s">
        <v>546</v>
      </c>
      <c r="DM102" s="980"/>
      <c r="DN102" s="980"/>
      <c r="DO102" s="980"/>
      <c r="DP102" s="981"/>
      <c r="DQ102" s="979" t="s">
        <v>546</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286</v>
      </c>
      <c r="AG109" s="923"/>
      <c r="AH109" s="923"/>
      <c r="AI109" s="923"/>
      <c r="AJ109" s="924"/>
      <c r="AK109" s="925" t="s">
        <v>285</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286</v>
      </c>
      <c r="BW109" s="923"/>
      <c r="BX109" s="923"/>
      <c r="BY109" s="923"/>
      <c r="BZ109" s="924"/>
      <c r="CA109" s="925" t="s">
        <v>285</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286</v>
      </c>
      <c r="DM109" s="923"/>
      <c r="DN109" s="923"/>
      <c r="DO109" s="923"/>
      <c r="DP109" s="924"/>
      <c r="DQ109" s="925" t="s">
        <v>285</v>
      </c>
      <c r="DR109" s="923"/>
      <c r="DS109" s="923"/>
      <c r="DT109" s="923"/>
      <c r="DU109" s="924"/>
      <c r="DV109" s="925" t="s">
        <v>401</v>
      </c>
      <c r="DW109" s="923"/>
      <c r="DX109" s="923"/>
      <c r="DY109" s="923"/>
      <c r="DZ109" s="954"/>
    </row>
    <row r="110" spans="1:131" s="199" customFormat="1" ht="26.25" customHeight="1" x14ac:dyDescent="0.15">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819315</v>
      </c>
      <c r="AB110" s="916"/>
      <c r="AC110" s="916"/>
      <c r="AD110" s="916"/>
      <c r="AE110" s="917"/>
      <c r="AF110" s="918">
        <v>766999</v>
      </c>
      <c r="AG110" s="916"/>
      <c r="AH110" s="916"/>
      <c r="AI110" s="916"/>
      <c r="AJ110" s="917"/>
      <c r="AK110" s="918">
        <v>764896</v>
      </c>
      <c r="AL110" s="916"/>
      <c r="AM110" s="916"/>
      <c r="AN110" s="916"/>
      <c r="AO110" s="917"/>
      <c r="AP110" s="919">
        <v>21.4</v>
      </c>
      <c r="AQ110" s="920"/>
      <c r="AR110" s="920"/>
      <c r="AS110" s="920"/>
      <c r="AT110" s="921"/>
      <c r="AU110" s="955" t="s">
        <v>61</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6463875</v>
      </c>
      <c r="BR110" s="863"/>
      <c r="BS110" s="863"/>
      <c r="BT110" s="863"/>
      <c r="BU110" s="863"/>
      <c r="BV110" s="863">
        <v>6304289</v>
      </c>
      <c r="BW110" s="863"/>
      <c r="BX110" s="863"/>
      <c r="BY110" s="863"/>
      <c r="BZ110" s="863"/>
      <c r="CA110" s="863">
        <v>6691411</v>
      </c>
      <c r="CB110" s="863"/>
      <c r="CC110" s="863"/>
      <c r="CD110" s="863"/>
      <c r="CE110" s="863"/>
      <c r="CF110" s="887">
        <v>186.8</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408</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409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410</v>
      </c>
      <c r="B112" s="938"/>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412</v>
      </c>
      <c r="BA112" s="768"/>
      <c r="BB112" s="768"/>
      <c r="BC112" s="768"/>
      <c r="BD112" s="768"/>
      <c r="BE112" s="768"/>
      <c r="BF112" s="768"/>
      <c r="BG112" s="768"/>
      <c r="BH112" s="768"/>
      <c r="BI112" s="768"/>
      <c r="BJ112" s="768"/>
      <c r="BK112" s="768"/>
      <c r="BL112" s="768"/>
      <c r="BM112" s="768"/>
      <c r="BN112" s="768"/>
      <c r="BO112" s="768"/>
      <c r="BP112" s="769"/>
      <c r="BQ112" s="834">
        <v>858123</v>
      </c>
      <c r="BR112" s="835"/>
      <c r="BS112" s="835"/>
      <c r="BT112" s="835"/>
      <c r="BU112" s="835"/>
      <c r="BV112" s="835">
        <v>820078</v>
      </c>
      <c r="BW112" s="835"/>
      <c r="BX112" s="835"/>
      <c r="BY112" s="835"/>
      <c r="BZ112" s="835"/>
      <c r="CA112" s="835">
        <v>873351</v>
      </c>
      <c r="CB112" s="835"/>
      <c r="CC112" s="835"/>
      <c r="CD112" s="835"/>
      <c r="CE112" s="835"/>
      <c r="CF112" s="896">
        <v>24.4</v>
      </c>
      <c r="CG112" s="897"/>
      <c r="CH112" s="897"/>
      <c r="CI112" s="897"/>
      <c r="CJ112" s="897"/>
      <c r="CK112" s="952"/>
      <c r="CL112" s="839"/>
      <c r="CM112" s="842" t="s">
        <v>413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100999</v>
      </c>
      <c r="AB113" s="944"/>
      <c r="AC113" s="944"/>
      <c r="AD113" s="944"/>
      <c r="AE113" s="945"/>
      <c r="AF113" s="946">
        <v>114726</v>
      </c>
      <c r="AG113" s="944"/>
      <c r="AH113" s="944"/>
      <c r="AI113" s="944"/>
      <c r="AJ113" s="945"/>
      <c r="AK113" s="946">
        <v>128642</v>
      </c>
      <c r="AL113" s="944"/>
      <c r="AM113" s="944"/>
      <c r="AN113" s="944"/>
      <c r="AO113" s="945"/>
      <c r="AP113" s="947">
        <v>3.6</v>
      </c>
      <c r="AQ113" s="948"/>
      <c r="AR113" s="948"/>
      <c r="AS113" s="948"/>
      <c r="AT113" s="949"/>
      <c r="AU113" s="957"/>
      <c r="AV113" s="958"/>
      <c r="AW113" s="958"/>
      <c r="AX113" s="958"/>
      <c r="AY113" s="958"/>
      <c r="AZ113" s="833" t="s">
        <v>415</v>
      </c>
      <c r="BA113" s="768"/>
      <c r="BB113" s="768"/>
      <c r="BC113" s="768"/>
      <c r="BD113" s="768"/>
      <c r="BE113" s="768"/>
      <c r="BF113" s="768"/>
      <c r="BG113" s="768"/>
      <c r="BH113" s="768"/>
      <c r="BI113" s="768"/>
      <c r="BJ113" s="768"/>
      <c r="BK113" s="768"/>
      <c r="BL113" s="768"/>
      <c r="BM113" s="768"/>
      <c r="BN113" s="768"/>
      <c r="BO113" s="768"/>
      <c r="BP113" s="769"/>
      <c r="BQ113" s="834">
        <v>94673</v>
      </c>
      <c r="BR113" s="835"/>
      <c r="BS113" s="835"/>
      <c r="BT113" s="835"/>
      <c r="BU113" s="835"/>
      <c r="BV113" s="835">
        <v>88338</v>
      </c>
      <c r="BW113" s="835"/>
      <c r="BX113" s="835"/>
      <c r="BY113" s="835"/>
      <c r="BZ113" s="835"/>
      <c r="CA113" s="835">
        <v>97719</v>
      </c>
      <c r="CB113" s="835"/>
      <c r="CC113" s="835"/>
      <c r="CD113" s="835"/>
      <c r="CE113" s="835"/>
      <c r="CF113" s="896">
        <v>2.7</v>
      </c>
      <c r="CG113" s="897"/>
      <c r="CH113" s="897"/>
      <c r="CI113" s="897"/>
      <c r="CJ113" s="897"/>
      <c r="CK113" s="952"/>
      <c r="CL113" s="839"/>
      <c r="CM113" s="842" t="s">
        <v>416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15391</v>
      </c>
      <c r="AB114" s="798"/>
      <c r="AC114" s="798"/>
      <c r="AD114" s="798"/>
      <c r="AE114" s="799"/>
      <c r="AF114" s="800">
        <v>18087</v>
      </c>
      <c r="AG114" s="798"/>
      <c r="AH114" s="798"/>
      <c r="AI114" s="798"/>
      <c r="AJ114" s="799"/>
      <c r="AK114" s="800">
        <v>12813</v>
      </c>
      <c r="AL114" s="798"/>
      <c r="AM114" s="798"/>
      <c r="AN114" s="798"/>
      <c r="AO114" s="799"/>
      <c r="AP114" s="845">
        <v>0.4</v>
      </c>
      <c r="AQ114" s="846"/>
      <c r="AR114" s="846"/>
      <c r="AS114" s="846"/>
      <c r="AT114" s="847"/>
      <c r="AU114" s="957"/>
      <c r="AV114" s="958"/>
      <c r="AW114" s="958"/>
      <c r="AX114" s="958"/>
      <c r="AY114" s="958"/>
      <c r="AZ114" s="833" t="s">
        <v>418</v>
      </c>
      <c r="BA114" s="768"/>
      <c r="BB114" s="768"/>
      <c r="BC114" s="768"/>
      <c r="BD114" s="768"/>
      <c r="BE114" s="768"/>
      <c r="BF114" s="768"/>
      <c r="BG114" s="768"/>
      <c r="BH114" s="768"/>
      <c r="BI114" s="768"/>
      <c r="BJ114" s="768"/>
      <c r="BK114" s="768"/>
      <c r="BL114" s="768"/>
      <c r="BM114" s="768"/>
      <c r="BN114" s="768"/>
      <c r="BO114" s="768"/>
      <c r="BP114" s="769"/>
      <c r="BQ114" s="834">
        <v>1330264</v>
      </c>
      <c r="BR114" s="835"/>
      <c r="BS114" s="835"/>
      <c r="BT114" s="835"/>
      <c r="BU114" s="835"/>
      <c r="BV114" s="835">
        <v>1431767</v>
      </c>
      <c r="BW114" s="835"/>
      <c r="BX114" s="835"/>
      <c r="BY114" s="835"/>
      <c r="BZ114" s="835"/>
      <c r="CA114" s="835">
        <v>1282094</v>
      </c>
      <c r="CB114" s="835"/>
      <c r="CC114" s="835"/>
      <c r="CD114" s="835"/>
      <c r="CE114" s="835"/>
      <c r="CF114" s="896">
        <v>35.799999999999997</v>
      </c>
      <c r="CG114" s="897"/>
      <c r="CH114" s="897"/>
      <c r="CI114" s="897"/>
      <c r="CJ114" s="897"/>
      <c r="CK114" s="952"/>
      <c r="CL114" s="839"/>
      <c r="CM114" s="842" t="s">
        <v>419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111</v>
      </c>
      <c r="AB115" s="944"/>
      <c r="AC115" s="944"/>
      <c r="AD115" s="944"/>
      <c r="AE115" s="945"/>
      <c r="AF115" s="946" t="s">
        <v>111</v>
      </c>
      <c r="AG115" s="944"/>
      <c r="AH115" s="944"/>
      <c r="AI115" s="944"/>
      <c r="AJ115" s="945"/>
      <c r="AK115" s="946" t="s">
        <v>111</v>
      </c>
      <c r="AL115" s="944"/>
      <c r="AM115" s="944"/>
      <c r="AN115" s="944"/>
      <c r="AO115" s="945"/>
      <c r="AP115" s="947" t="s">
        <v>111</v>
      </c>
      <c r="AQ115" s="948"/>
      <c r="AR115" s="948"/>
      <c r="AS115" s="948"/>
      <c r="AT115" s="949"/>
      <c r="AU115" s="957"/>
      <c r="AV115" s="958"/>
      <c r="AW115" s="958"/>
      <c r="AX115" s="958"/>
      <c r="AY115" s="958"/>
      <c r="AZ115" s="833" t="s">
        <v>421</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49</v>
      </c>
      <c r="AB116" s="798"/>
      <c r="AC116" s="798"/>
      <c r="AD116" s="798"/>
      <c r="AE116" s="799"/>
      <c r="AF116" s="800">
        <v>60</v>
      </c>
      <c r="AG116" s="798"/>
      <c r="AH116" s="798"/>
      <c r="AI116" s="798"/>
      <c r="AJ116" s="799"/>
      <c r="AK116" s="800">
        <v>217</v>
      </c>
      <c r="AL116" s="798"/>
      <c r="AM116" s="798"/>
      <c r="AN116" s="798"/>
      <c r="AO116" s="799"/>
      <c r="AP116" s="845">
        <v>0</v>
      </c>
      <c r="AQ116" s="846"/>
      <c r="AR116" s="846"/>
      <c r="AS116" s="846"/>
      <c r="AT116" s="847"/>
      <c r="AU116" s="957"/>
      <c r="AV116" s="958"/>
      <c r="AW116" s="958"/>
      <c r="AX116" s="958"/>
      <c r="AY116" s="958"/>
      <c r="AZ116" s="884" t="s">
        <v>424</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426</v>
      </c>
      <c r="Z117" s="924"/>
      <c r="AA117" s="929">
        <v>935754</v>
      </c>
      <c r="AB117" s="930"/>
      <c r="AC117" s="930"/>
      <c r="AD117" s="930"/>
      <c r="AE117" s="931"/>
      <c r="AF117" s="932">
        <v>899872</v>
      </c>
      <c r="AG117" s="930"/>
      <c r="AH117" s="930"/>
      <c r="AI117" s="930"/>
      <c r="AJ117" s="931"/>
      <c r="AK117" s="932">
        <v>906568</v>
      </c>
      <c r="AL117" s="930"/>
      <c r="AM117" s="930"/>
      <c r="AN117" s="930"/>
      <c r="AO117" s="931"/>
      <c r="AP117" s="933"/>
      <c r="AQ117" s="934"/>
      <c r="AR117" s="934"/>
      <c r="AS117" s="934"/>
      <c r="AT117" s="935"/>
      <c r="AU117" s="957"/>
      <c r="AV117" s="958"/>
      <c r="AW117" s="958"/>
      <c r="AX117" s="958"/>
      <c r="AY117" s="958"/>
      <c r="AZ117" s="884" t="s">
        <v>427</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286</v>
      </c>
      <c r="AG118" s="923"/>
      <c r="AH118" s="923"/>
      <c r="AI118" s="923"/>
      <c r="AJ118" s="924"/>
      <c r="AK118" s="925" t="s">
        <v>285</v>
      </c>
      <c r="AL118" s="923"/>
      <c r="AM118" s="923"/>
      <c r="AN118" s="923"/>
      <c r="AO118" s="924"/>
      <c r="AP118" s="926" t="s">
        <v>401</v>
      </c>
      <c r="AQ118" s="927"/>
      <c r="AR118" s="927"/>
      <c r="AS118" s="927"/>
      <c r="AT118" s="928"/>
      <c r="AU118" s="957"/>
      <c r="AV118" s="958"/>
      <c r="AW118" s="958"/>
      <c r="AX118" s="958"/>
      <c r="AY118" s="958"/>
      <c r="AZ118" s="900" t="s">
        <v>429</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431</v>
      </c>
      <c r="BP119" s="899"/>
      <c r="BQ119" s="903">
        <v>8746935</v>
      </c>
      <c r="BR119" s="866"/>
      <c r="BS119" s="866"/>
      <c r="BT119" s="866"/>
      <c r="BU119" s="866"/>
      <c r="BV119" s="866">
        <v>8644472</v>
      </c>
      <c r="BW119" s="866"/>
      <c r="BX119" s="866"/>
      <c r="BY119" s="866"/>
      <c r="BZ119" s="866"/>
      <c r="CA119" s="866">
        <v>8944575</v>
      </c>
      <c r="CB119" s="866"/>
      <c r="CC119" s="866"/>
      <c r="CD119" s="866"/>
      <c r="CE119" s="866"/>
      <c r="CF119" s="764"/>
      <c r="CG119" s="765"/>
      <c r="CH119" s="765"/>
      <c r="CI119" s="765"/>
      <c r="CJ119" s="855"/>
      <c r="CK119" s="953"/>
      <c r="CL119" s="841"/>
      <c r="CM119" s="859" t="s">
        <v>432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409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433</v>
      </c>
      <c r="AV120" s="905"/>
      <c r="AW120" s="905"/>
      <c r="AX120" s="905"/>
      <c r="AY120" s="906"/>
      <c r="AZ120" s="881" t="s">
        <v>434</v>
      </c>
      <c r="BA120" s="826"/>
      <c r="BB120" s="826"/>
      <c r="BC120" s="826"/>
      <c r="BD120" s="826"/>
      <c r="BE120" s="826"/>
      <c r="BF120" s="826"/>
      <c r="BG120" s="826"/>
      <c r="BH120" s="826"/>
      <c r="BI120" s="826"/>
      <c r="BJ120" s="826"/>
      <c r="BK120" s="826"/>
      <c r="BL120" s="826"/>
      <c r="BM120" s="826"/>
      <c r="BN120" s="826"/>
      <c r="BO120" s="826"/>
      <c r="BP120" s="827"/>
      <c r="BQ120" s="882">
        <v>2883749</v>
      </c>
      <c r="BR120" s="863"/>
      <c r="BS120" s="863"/>
      <c r="BT120" s="863"/>
      <c r="BU120" s="863"/>
      <c r="BV120" s="863">
        <v>2853946</v>
      </c>
      <c r="BW120" s="863"/>
      <c r="BX120" s="863"/>
      <c r="BY120" s="863"/>
      <c r="BZ120" s="863"/>
      <c r="CA120" s="863">
        <v>2603148</v>
      </c>
      <c r="CB120" s="863"/>
      <c r="CC120" s="863"/>
      <c r="CD120" s="863"/>
      <c r="CE120" s="863"/>
      <c r="CF120" s="887">
        <v>72.7</v>
      </c>
      <c r="CG120" s="888"/>
      <c r="CH120" s="888"/>
      <c r="CI120" s="888"/>
      <c r="CJ120" s="888"/>
      <c r="CK120" s="889" t="s">
        <v>435</v>
      </c>
      <c r="CL120" s="873"/>
      <c r="CM120" s="873"/>
      <c r="CN120" s="873"/>
      <c r="CO120" s="874"/>
      <c r="CP120" s="893" t="s">
        <v>436</v>
      </c>
      <c r="CQ120" s="894"/>
      <c r="CR120" s="894"/>
      <c r="CS120" s="894"/>
      <c r="CT120" s="894"/>
      <c r="CU120" s="894"/>
      <c r="CV120" s="894"/>
      <c r="CW120" s="894"/>
      <c r="CX120" s="894"/>
      <c r="CY120" s="894"/>
      <c r="CZ120" s="894"/>
      <c r="DA120" s="894"/>
      <c r="DB120" s="894"/>
      <c r="DC120" s="894"/>
      <c r="DD120" s="894"/>
      <c r="DE120" s="894"/>
      <c r="DF120" s="895"/>
      <c r="DG120" s="882">
        <v>224049</v>
      </c>
      <c r="DH120" s="863"/>
      <c r="DI120" s="863"/>
      <c r="DJ120" s="863"/>
      <c r="DK120" s="863"/>
      <c r="DL120" s="863">
        <v>289391</v>
      </c>
      <c r="DM120" s="863"/>
      <c r="DN120" s="863"/>
      <c r="DO120" s="863"/>
      <c r="DP120" s="863"/>
      <c r="DQ120" s="863">
        <v>394494</v>
      </c>
      <c r="DR120" s="863"/>
      <c r="DS120" s="863"/>
      <c r="DT120" s="863"/>
      <c r="DU120" s="863"/>
      <c r="DV120" s="864">
        <v>11</v>
      </c>
      <c r="DW120" s="864"/>
      <c r="DX120" s="864"/>
      <c r="DY120" s="864"/>
      <c r="DZ120" s="865"/>
    </row>
    <row r="121" spans="1:130" s="199" customFormat="1" ht="26.25" customHeight="1" x14ac:dyDescent="0.15">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v>125938</v>
      </c>
      <c r="BR121" s="835"/>
      <c r="BS121" s="835"/>
      <c r="BT121" s="835"/>
      <c r="BU121" s="835"/>
      <c r="BV121" s="835">
        <v>102921</v>
      </c>
      <c r="BW121" s="835"/>
      <c r="BX121" s="835"/>
      <c r="BY121" s="835"/>
      <c r="BZ121" s="835"/>
      <c r="CA121" s="835">
        <v>85118</v>
      </c>
      <c r="CB121" s="835"/>
      <c r="CC121" s="835"/>
      <c r="CD121" s="835"/>
      <c r="CE121" s="835"/>
      <c r="CF121" s="896">
        <v>2.4</v>
      </c>
      <c r="CG121" s="897"/>
      <c r="CH121" s="897"/>
      <c r="CI121" s="897"/>
      <c r="CJ121" s="897"/>
      <c r="CK121" s="890"/>
      <c r="CL121" s="876"/>
      <c r="CM121" s="876"/>
      <c r="CN121" s="876"/>
      <c r="CO121" s="877"/>
      <c r="CP121" s="856" t="s">
        <v>439</v>
      </c>
      <c r="CQ121" s="857"/>
      <c r="CR121" s="857"/>
      <c r="CS121" s="857"/>
      <c r="CT121" s="857"/>
      <c r="CU121" s="857"/>
      <c r="CV121" s="857"/>
      <c r="CW121" s="857"/>
      <c r="CX121" s="857"/>
      <c r="CY121" s="857"/>
      <c r="CZ121" s="857"/>
      <c r="DA121" s="857"/>
      <c r="DB121" s="857"/>
      <c r="DC121" s="857"/>
      <c r="DD121" s="857"/>
      <c r="DE121" s="857"/>
      <c r="DF121" s="858"/>
      <c r="DG121" s="834">
        <v>460900</v>
      </c>
      <c r="DH121" s="835"/>
      <c r="DI121" s="835"/>
      <c r="DJ121" s="835"/>
      <c r="DK121" s="835"/>
      <c r="DL121" s="835">
        <v>370897</v>
      </c>
      <c r="DM121" s="835"/>
      <c r="DN121" s="835"/>
      <c r="DO121" s="835"/>
      <c r="DP121" s="835"/>
      <c r="DQ121" s="835">
        <v>321492</v>
      </c>
      <c r="DR121" s="835"/>
      <c r="DS121" s="835"/>
      <c r="DT121" s="835"/>
      <c r="DU121" s="835"/>
      <c r="DV121" s="812">
        <v>9</v>
      </c>
      <c r="DW121" s="812"/>
      <c r="DX121" s="812"/>
      <c r="DY121" s="812"/>
      <c r="DZ121" s="813"/>
    </row>
    <row r="122" spans="1:130" s="199" customFormat="1" ht="26.25" customHeight="1" x14ac:dyDescent="0.15">
      <c r="A122" s="838"/>
      <c r="B122" s="839"/>
      <c r="C122" s="842" t="s">
        <v>419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5691867</v>
      </c>
      <c r="BR122" s="866"/>
      <c r="BS122" s="866"/>
      <c r="BT122" s="866"/>
      <c r="BU122" s="866"/>
      <c r="BV122" s="866">
        <v>5399922</v>
      </c>
      <c r="BW122" s="866"/>
      <c r="BX122" s="866"/>
      <c r="BY122" s="866"/>
      <c r="BZ122" s="866"/>
      <c r="CA122" s="866">
        <v>5778951</v>
      </c>
      <c r="CB122" s="866"/>
      <c r="CC122" s="866"/>
      <c r="CD122" s="866"/>
      <c r="CE122" s="866"/>
      <c r="CF122" s="867">
        <v>161.30000000000001</v>
      </c>
      <c r="CG122" s="868"/>
      <c r="CH122" s="868"/>
      <c r="CI122" s="868"/>
      <c r="CJ122" s="868"/>
      <c r="CK122" s="890"/>
      <c r="CL122" s="876"/>
      <c r="CM122" s="876"/>
      <c r="CN122" s="876"/>
      <c r="CO122" s="877"/>
      <c r="CP122" s="856" t="s">
        <v>441</v>
      </c>
      <c r="CQ122" s="857"/>
      <c r="CR122" s="857"/>
      <c r="CS122" s="857"/>
      <c r="CT122" s="857"/>
      <c r="CU122" s="857"/>
      <c r="CV122" s="857"/>
      <c r="CW122" s="857"/>
      <c r="CX122" s="857"/>
      <c r="CY122" s="857"/>
      <c r="CZ122" s="857"/>
      <c r="DA122" s="857"/>
      <c r="DB122" s="857"/>
      <c r="DC122" s="857"/>
      <c r="DD122" s="857"/>
      <c r="DE122" s="857"/>
      <c r="DF122" s="858"/>
      <c r="DG122" s="834">
        <v>173174</v>
      </c>
      <c r="DH122" s="835"/>
      <c r="DI122" s="835"/>
      <c r="DJ122" s="835"/>
      <c r="DK122" s="835"/>
      <c r="DL122" s="835">
        <v>159790</v>
      </c>
      <c r="DM122" s="835"/>
      <c r="DN122" s="835"/>
      <c r="DO122" s="835"/>
      <c r="DP122" s="835"/>
      <c r="DQ122" s="835">
        <v>157365</v>
      </c>
      <c r="DR122" s="835"/>
      <c r="DS122" s="835"/>
      <c r="DT122" s="835"/>
      <c r="DU122" s="835"/>
      <c r="DV122" s="812">
        <v>4.4000000000000004</v>
      </c>
      <c r="DW122" s="812"/>
      <c r="DX122" s="812"/>
      <c r="DY122" s="812"/>
      <c r="DZ122" s="813"/>
    </row>
    <row r="123" spans="1:130" s="199" customFormat="1" ht="26.25" customHeight="1" x14ac:dyDescent="0.15">
      <c r="A123" s="838"/>
      <c r="B123" s="839"/>
      <c r="C123" s="842" t="s">
        <v>425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442</v>
      </c>
      <c r="BP123" s="899"/>
      <c r="BQ123" s="853">
        <v>8701554</v>
      </c>
      <c r="BR123" s="854"/>
      <c r="BS123" s="854"/>
      <c r="BT123" s="854"/>
      <c r="BU123" s="854"/>
      <c r="BV123" s="854">
        <v>8356789</v>
      </c>
      <c r="BW123" s="854"/>
      <c r="BX123" s="854"/>
      <c r="BY123" s="854"/>
      <c r="BZ123" s="854"/>
      <c r="CA123" s="854">
        <v>8467217</v>
      </c>
      <c r="CB123" s="854"/>
      <c r="CC123" s="854"/>
      <c r="CD123" s="854"/>
      <c r="CE123" s="854"/>
      <c r="CF123" s="764"/>
      <c r="CG123" s="765"/>
      <c r="CH123" s="765"/>
      <c r="CI123" s="765"/>
      <c r="CJ123" s="855"/>
      <c r="CK123" s="890"/>
      <c r="CL123" s="876"/>
      <c r="CM123" s="876"/>
      <c r="CN123" s="876"/>
      <c r="CO123" s="877"/>
      <c r="CP123" s="856" t="s">
        <v>443</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x14ac:dyDescent="0.2">
      <c r="A124" s="838"/>
      <c r="B124" s="839"/>
      <c r="C124" s="842" t="s">
        <v>428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1.2</v>
      </c>
      <c r="BR124" s="852"/>
      <c r="BS124" s="852"/>
      <c r="BT124" s="852"/>
      <c r="BU124" s="852"/>
      <c r="BV124" s="852">
        <v>7.8</v>
      </c>
      <c r="BW124" s="852"/>
      <c r="BX124" s="852"/>
      <c r="BY124" s="852"/>
      <c r="BZ124" s="852"/>
      <c r="CA124" s="852">
        <v>13.3</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446</v>
      </c>
      <c r="CL125" s="873"/>
      <c r="CM125" s="873"/>
      <c r="CN125" s="873"/>
      <c r="CO125" s="874"/>
      <c r="CP125" s="881" t="s">
        <v>447</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448</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450</v>
      </c>
      <c r="AY127" s="830"/>
      <c r="AZ127" s="830"/>
      <c r="BA127" s="830"/>
      <c r="BB127" s="830"/>
      <c r="BC127" s="830"/>
      <c r="BD127" s="830"/>
      <c r="BE127" s="831"/>
      <c r="BF127" s="829" t="s">
        <v>451</v>
      </c>
      <c r="BG127" s="830"/>
      <c r="BH127" s="830"/>
      <c r="BI127" s="830"/>
      <c r="BJ127" s="830"/>
      <c r="BK127" s="830"/>
      <c r="BL127" s="831"/>
      <c r="BM127" s="829" t="s">
        <v>452</v>
      </c>
      <c r="BN127" s="830"/>
      <c r="BO127" s="830"/>
      <c r="BP127" s="830"/>
      <c r="BQ127" s="830"/>
      <c r="BR127" s="830"/>
      <c r="BS127" s="831"/>
      <c r="BT127" s="829" t="s">
        <v>453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454</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456</v>
      </c>
      <c r="X128" s="816"/>
      <c r="Y128" s="816"/>
      <c r="Z128" s="817"/>
      <c r="AA128" s="818">
        <v>28573</v>
      </c>
      <c r="AB128" s="819"/>
      <c r="AC128" s="819"/>
      <c r="AD128" s="819"/>
      <c r="AE128" s="820"/>
      <c r="AF128" s="821">
        <v>26156</v>
      </c>
      <c r="AG128" s="819"/>
      <c r="AH128" s="819"/>
      <c r="AI128" s="819"/>
      <c r="AJ128" s="820"/>
      <c r="AK128" s="821">
        <v>19108</v>
      </c>
      <c r="AL128" s="819"/>
      <c r="AM128" s="819"/>
      <c r="AN128" s="819"/>
      <c r="AO128" s="820"/>
      <c r="AP128" s="822"/>
      <c r="AQ128" s="823"/>
      <c r="AR128" s="823"/>
      <c r="AS128" s="823"/>
      <c r="AT128" s="824"/>
      <c r="AU128" s="235"/>
      <c r="AV128" s="235"/>
      <c r="AW128" s="235"/>
      <c r="AX128" s="825" t="s">
        <v>457</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458</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459</v>
      </c>
      <c r="X129" s="795"/>
      <c r="Y129" s="795"/>
      <c r="Z129" s="796"/>
      <c r="AA129" s="797">
        <v>4295298</v>
      </c>
      <c r="AB129" s="798"/>
      <c r="AC129" s="798"/>
      <c r="AD129" s="798"/>
      <c r="AE129" s="799"/>
      <c r="AF129" s="800">
        <v>4334447</v>
      </c>
      <c r="AG129" s="798"/>
      <c r="AH129" s="798"/>
      <c r="AI129" s="798"/>
      <c r="AJ129" s="799"/>
      <c r="AK129" s="800">
        <v>4238957</v>
      </c>
      <c r="AL129" s="798"/>
      <c r="AM129" s="798"/>
      <c r="AN129" s="798"/>
      <c r="AO129" s="799"/>
      <c r="AP129" s="801"/>
      <c r="AQ129" s="802"/>
      <c r="AR129" s="802"/>
      <c r="AS129" s="802"/>
      <c r="AT129" s="803"/>
      <c r="AU129" s="237"/>
      <c r="AV129" s="237"/>
      <c r="AW129" s="237"/>
      <c r="AX129" s="767" t="s">
        <v>460</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462</v>
      </c>
      <c r="X130" s="795"/>
      <c r="Y130" s="795"/>
      <c r="Z130" s="796"/>
      <c r="AA130" s="797">
        <v>678444</v>
      </c>
      <c r="AB130" s="798"/>
      <c r="AC130" s="798"/>
      <c r="AD130" s="798"/>
      <c r="AE130" s="799"/>
      <c r="AF130" s="800">
        <v>651910</v>
      </c>
      <c r="AG130" s="798"/>
      <c r="AH130" s="798"/>
      <c r="AI130" s="798"/>
      <c r="AJ130" s="799"/>
      <c r="AK130" s="800">
        <v>657048</v>
      </c>
      <c r="AL130" s="798"/>
      <c r="AM130" s="798"/>
      <c r="AN130" s="798"/>
      <c r="AO130" s="799"/>
      <c r="AP130" s="801"/>
      <c r="AQ130" s="802"/>
      <c r="AR130" s="802"/>
      <c r="AS130" s="802"/>
      <c r="AT130" s="803"/>
      <c r="AU130" s="237"/>
      <c r="AV130" s="237"/>
      <c r="AW130" s="237"/>
      <c r="AX130" s="767" t="s">
        <v>463</v>
      </c>
      <c r="AY130" s="768"/>
      <c r="AZ130" s="768"/>
      <c r="BA130" s="768"/>
      <c r="BB130" s="768"/>
      <c r="BC130" s="768"/>
      <c r="BD130" s="768"/>
      <c r="BE130" s="769"/>
      <c r="BF130" s="770">
        <v>6.2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464</v>
      </c>
      <c r="X131" s="778"/>
      <c r="Y131" s="778"/>
      <c r="Z131" s="779"/>
      <c r="AA131" s="780">
        <v>3616854</v>
      </c>
      <c r="AB131" s="781"/>
      <c r="AC131" s="781"/>
      <c r="AD131" s="781"/>
      <c r="AE131" s="782"/>
      <c r="AF131" s="783">
        <v>3682537</v>
      </c>
      <c r="AG131" s="781"/>
      <c r="AH131" s="781"/>
      <c r="AI131" s="781"/>
      <c r="AJ131" s="782"/>
      <c r="AK131" s="783">
        <v>3581909</v>
      </c>
      <c r="AL131" s="781"/>
      <c r="AM131" s="781"/>
      <c r="AN131" s="781"/>
      <c r="AO131" s="782"/>
      <c r="AP131" s="784"/>
      <c r="AQ131" s="785"/>
      <c r="AR131" s="785"/>
      <c r="AS131" s="785"/>
      <c r="AT131" s="786"/>
      <c r="AU131" s="237"/>
      <c r="AV131" s="237"/>
      <c r="AW131" s="237"/>
      <c r="AX131" s="745" t="s">
        <v>465</v>
      </c>
      <c r="AY131" s="746"/>
      <c r="AZ131" s="746"/>
      <c r="BA131" s="746"/>
      <c r="BB131" s="746"/>
      <c r="BC131" s="746"/>
      <c r="BD131" s="746"/>
      <c r="BE131" s="747"/>
      <c r="BF131" s="748">
        <v>13.3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467</v>
      </c>
      <c r="W132" s="758"/>
      <c r="X132" s="758"/>
      <c r="Y132" s="758"/>
      <c r="Z132" s="759"/>
      <c r="AA132" s="760">
        <v>6.3241977699999996</v>
      </c>
      <c r="AB132" s="761"/>
      <c r="AC132" s="761"/>
      <c r="AD132" s="761"/>
      <c r="AE132" s="762"/>
      <c r="AF132" s="763">
        <v>6.0231845599999998</v>
      </c>
      <c r="AG132" s="761"/>
      <c r="AH132" s="761"/>
      <c r="AI132" s="761"/>
      <c r="AJ132" s="762"/>
      <c r="AK132" s="763">
        <v>6.4326592329999999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468</v>
      </c>
      <c r="W133" s="737"/>
      <c r="X133" s="737"/>
      <c r="Y133" s="737"/>
      <c r="Z133" s="738"/>
      <c r="AA133" s="739">
        <v>7.3</v>
      </c>
      <c r="AB133" s="740"/>
      <c r="AC133" s="740"/>
      <c r="AD133" s="740"/>
      <c r="AE133" s="741"/>
      <c r="AF133" s="739">
        <v>6.5</v>
      </c>
      <c r="AG133" s="740"/>
      <c r="AH133" s="740"/>
      <c r="AI133" s="740"/>
      <c r="AJ133" s="741"/>
      <c r="AK133" s="739">
        <v>6.2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2" t="s">
        <v>471</v>
      </c>
      <c r="L7" s="256"/>
      <c r="M7" s="257" t="s">
        <v>472</v>
      </c>
      <c r="N7" s="258"/>
    </row>
    <row r="8" spans="1:16" x14ac:dyDescent="0.15">
      <c r="A8" s="250"/>
      <c r="B8" s="246"/>
      <c r="C8" s="246"/>
      <c r="D8" s="246"/>
      <c r="E8" s="246"/>
      <c r="F8" s="246"/>
      <c r="G8" s="259"/>
      <c r="H8" s="260"/>
      <c r="I8" s="260"/>
      <c r="J8" s="261"/>
      <c r="K8" s="1153"/>
      <c r="L8" s="262" t="s">
        <v>473</v>
      </c>
      <c r="M8" s="263" t="s">
        <v>474</v>
      </c>
      <c r="N8" s="264" t="s">
        <v>475</v>
      </c>
    </row>
    <row r="9" spans="1:16" x14ac:dyDescent="0.15">
      <c r="A9" s="250"/>
      <c r="B9" s="246"/>
      <c r="C9" s="246"/>
      <c r="D9" s="246"/>
      <c r="E9" s="246"/>
      <c r="F9" s="246"/>
      <c r="G9" s="1166" t="s">
        <v>476</v>
      </c>
      <c r="H9" s="1167"/>
      <c r="I9" s="1167"/>
      <c r="J9" s="1168"/>
      <c r="K9" s="265">
        <v>1080618</v>
      </c>
      <c r="L9" s="266">
        <v>102080</v>
      </c>
      <c r="M9" s="267">
        <v>85150</v>
      </c>
      <c r="N9" s="268">
        <v>19.899999999999999</v>
      </c>
    </row>
    <row r="10" spans="1:16" x14ac:dyDescent="0.15">
      <c r="A10" s="250"/>
      <c r="B10" s="246"/>
      <c r="C10" s="246"/>
      <c r="D10" s="246"/>
      <c r="E10" s="246"/>
      <c r="F10" s="246"/>
      <c r="G10" s="1166" t="s">
        <v>477</v>
      </c>
      <c r="H10" s="1167"/>
      <c r="I10" s="1167"/>
      <c r="J10" s="1168"/>
      <c r="K10" s="269">
        <v>77857</v>
      </c>
      <c r="L10" s="270">
        <v>7355</v>
      </c>
      <c r="M10" s="271">
        <v>9032</v>
      </c>
      <c r="N10" s="272">
        <v>-18.600000000000001</v>
      </c>
    </row>
    <row r="11" spans="1:16" ht="13.5" customHeight="1" x14ac:dyDescent="0.15">
      <c r="A11" s="250"/>
      <c r="B11" s="246"/>
      <c r="C11" s="246"/>
      <c r="D11" s="246"/>
      <c r="E11" s="246"/>
      <c r="F11" s="246"/>
      <c r="G11" s="1166" t="s">
        <v>478</v>
      </c>
      <c r="H11" s="1167"/>
      <c r="I11" s="1167"/>
      <c r="J11" s="1168"/>
      <c r="K11" s="269">
        <v>188776</v>
      </c>
      <c r="L11" s="270">
        <v>17833</v>
      </c>
      <c r="M11" s="271">
        <v>13711</v>
      </c>
      <c r="N11" s="272">
        <v>30.1</v>
      </c>
    </row>
    <row r="12" spans="1:16" ht="13.5" customHeight="1" x14ac:dyDescent="0.15">
      <c r="A12" s="250"/>
      <c r="B12" s="246"/>
      <c r="C12" s="246"/>
      <c r="D12" s="246"/>
      <c r="E12" s="246"/>
      <c r="F12" s="246"/>
      <c r="G12" s="1166" t="s">
        <v>479</v>
      </c>
      <c r="H12" s="1167"/>
      <c r="I12" s="1167"/>
      <c r="J12" s="1168"/>
      <c r="K12" s="269" t="s">
        <v>480</v>
      </c>
      <c r="L12" s="270" t="s">
        <v>480</v>
      </c>
      <c r="M12" s="271">
        <v>641</v>
      </c>
      <c r="N12" s="272" t="s">
        <v>480</v>
      </c>
    </row>
    <row r="13" spans="1:16" ht="13.5" customHeight="1" x14ac:dyDescent="0.15">
      <c r="A13" s="250"/>
      <c r="B13" s="246"/>
      <c r="C13" s="246"/>
      <c r="D13" s="246"/>
      <c r="E13" s="246"/>
      <c r="F13" s="246"/>
      <c r="G13" s="1166" t="s">
        <v>481</v>
      </c>
      <c r="H13" s="1167"/>
      <c r="I13" s="1167"/>
      <c r="J13" s="1168"/>
      <c r="K13" s="269" t="s">
        <v>480</v>
      </c>
      <c r="L13" s="270" t="s">
        <v>480</v>
      </c>
      <c r="M13" s="271" t="s">
        <v>480</v>
      </c>
      <c r="N13" s="272" t="s">
        <v>480</v>
      </c>
    </row>
    <row r="14" spans="1:16" ht="13.5" customHeight="1" x14ac:dyDescent="0.15">
      <c r="A14" s="250"/>
      <c r="B14" s="246"/>
      <c r="C14" s="246"/>
      <c r="D14" s="246"/>
      <c r="E14" s="246"/>
      <c r="F14" s="246"/>
      <c r="G14" s="1166" t="s">
        <v>482</v>
      </c>
      <c r="H14" s="1167"/>
      <c r="I14" s="1167"/>
      <c r="J14" s="1168"/>
      <c r="K14" s="269">
        <v>57271</v>
      </c>
      <c r="L14" s="270">
        <v>5410</v>
      </c>
      <c r="M14" s="271">
        <v>4184</v>
      </c>
      <c r="N14" s="272">
        <v>29.3</v>
      </c>
    </row>
    <row r="15" spans="1:16" ht="13.5" customHeight="1" x14ac:dyDescent="0.15">
      <c r="A15" s="250"/>
      <c r="B15" s="246"/>
      <c r="C15" s="246"/>
      <c r="D15" s="246"/>
      <c r="E15" s="246"/>
      <c r="F15" s="246"/>
      <c r="G15" s="1166" t="s">
        <v>483</v>
      </c>
      <c r="H15" s="1167"/>
      <c r="I15" s="1167"/>
      <c r="J15" s="1168"/>
      <c r="K15" s="269">
        <v>30241</v>
      </c>
      <c r="L15" s="270">
        <v>2857</v>
      </c>
      <c r="M15" s="271">
        <v>2000</v>
      </c>
      <c r="N15" s="272">
        <v>42.9</v>
      </c>
    </row>
    <row r="16" spans="1:16" x14ac:dyDescent="0.15">
      <c r="A16" s="250"/>
      <c r="B16" s="246"/>
      <c r="C16" s="246"/>
      <c r="D16" s="246"/>
      <c r="E16" s="246"/>
      <c r="F16" s="246"/>
      <c r="G16" s="1169" t="s">
        <v>484</v>
      </c>
      <c r="H16" s="1170"/>
      <c r="I16" s="1170"/>
      <c r="J16" s="1171"/>
      <c r="K16" s="270">
        <v>-133628</v>
      </c>
      <c r="L16" s="270">
        <v>-12623</v>
      </c>
      <c r="M16" s="271">
        <v>-8546</v>
      </c>
      <c r="N16" s="272">
        <v>47.7</v>
      </c>
    </row>
    <row r="17" spans="1:16" x14ac:dyDescent="0.15">
      <c r="A17" s="250"/>
      <c r="B17" s="246"/>
      <c r="C17" s="246"/>
      <c r="D17" s="246"/>
      <c r="E17" s="246"/>
      <c r="F17" s="246"/>
      <c r="G17" s="1169" t="s">
        <v>169</v>
      </c>
      <c r="H17" s="1170"/>
      <c r="I17" s="1170"/>
      <c r="J17" s="1171"/>
      <c r="K17" s="270">
        <v>1301135</v>
      </c>
      <c r="L17" s="270">
        <v>122911</v>
      </c>
      <c r="M17" s="271">
        <v>106172</v>
      </c>
      <c r="N17" s="272">
        <v>15.8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63" t="s">
        <v>489</v>
      </c>
      <c r="H21" s="1164"/>
      <c r="I21" s="1164"/>
      <c r="J21" s="1165"/>
      <c r="K21" s="282">
        <v>11.62</v>
      </c>
      <c r="L21" s="283">
        <v>10.19</v>
      </c>
      <c r="M21" s="284">
        <v>1.43</v>
      </c>
      <c r="N21" s="251"/>
      <c r="O21" s="285"/>
      <c r="P21" s="281"/>
    </row>
    <row r="22" spans="1:16" s="286" customFormat="1" x14ac:dyDescent="0.15">
      <c r="A22" s="281"/>
      <c r="B22" s="251"/>
      <c r="C22" s="251"/>
      <c r="D22" s="251"/>
      <c r="E22" s="251"/>
      <c r="F22" s="251"/>
      <c r="G22" s="1163" t="s">
        <v>490</v>
      </c>
      <c r="H22" s="1164"/>
      <c r="I22" s="1164"/>
      <c r="J22" s="1165"/>
      <c r="K22" s="287">
        <v>94.6</v>
      </c>
      <c r="L22" s="288">
        <v>96.4</v>
      </c>
      <c r="M22" s="289">
        <v>-1.8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2" t="s">
        <v>471</v>
      </c>
      <c r="L30" s="256"/>
      <c r="M30" s="257" t="s">
        <v>472</v>
      </c>
      <c r="N30" s="258"/>
    </row>
    <row r="31" spans="1:16" x14ac:dyDescent="0.15">
      <c r="A31" s="250"/>
      <c r="B31" s="246"/>
      <c r="C31" s="246"/>
      <c r="D31" s="246"/>
      <c r="E31" s="246"/>
      <c r="F31" s="246"/>
      <c r="G31" s="259"/>
      <c r="H31" s="260"/>
      <c r="I31" s="260"/>
      <c r="J31" s="261"/>
      <c r="K31" s="1153"/>
      <c r="L31" s="262" t="s">
        <v>473</v>
      </c>
      <c r="M31" s="263" t="s">
        <v>474</v>
      </c>
      <c r="N31" s="264" t="s">
        <v>475</v>
      </c>
    </row>
    <row r="32" spans="1:16" ht="27" customHeight="1" x14ac:dyDescent="0.15">
      <c r="A32" s="250"/>
      <c r="B32" s="246"/>
      <c r="C32" s="246"/>
      <c r="D32" s="246"/>
      <c r="E32" s="246"/>
      <c r="F32" s="246"/>
      <c r="G32" s="1154" t="s">
        <v>494</v>
      </c>
      <c r="H32" s="1155"/>
      <c r="I32" s="1155"/>
      <c r="J32" s="1156"/>
      <c r="K32" s="296">
        <v>764896</v>
      </c>
      <c r="L32" s="296">
        <v>72255</v>
      </c>
      <c r="M32" s="297">
        <v>58921</v>
      </c>
      <c r="N32" s="298">
        <v>22.6</v>
      </c>
    </row>
    <row r="33" spans="1:16" ht="13.5" customHeight="1" x14ac:dyDescent="0.15">
      <c r="A33" s="250"/>
      <c r="B33" s="246"/>
      <c r="C33" s="246"/>
      <c r="D33" s="246"/>
      <c r="E33" s="246"/>
      <c r="F33" s="246"/>
      <c r="G33" s="1154" t="s">
        <v>495</v>
      </c>
      <c r="H33" s="1155"/>
      <c r="I33" s="1155"/>
      <c r="J33" s="1156"/>
      <c r="K33" s="296" t="s">
        <v>480</v>
      </c>
      <c r="L33" s="296" t="s">
        <v>480</v>
      </c>
      <c r="M33" s="297" t="s">
        <v>480</v>
      </c>
      <c r="N33" s="298" t="s">
        <v>480</v>
      </c>
    </row>
    <row r="34" spans="1:16" ht="27" customHeight="1" x14ac:dyDescent="0.15">
      <c r="A34" s="250"/>
      <c r="B34" s="246"/>
      <c r="C34" s="246"/>
      <c r="D34" s="246"/>
      <c r="E34" s="246"/>
      <c r="F34" s="246"/>
      <c r="G34" s="1154" t="s">
        <v>496</v>
      </c>
      <c r="H34" s="1155"/>
      <c r="I34" s="1155"/>
      <c r="J34" s="1156"/>
      <c r="K34" s="296" t="s">
        <v>480</v>
      </c>
      <c r="L34" s="296" t="s">
        <v>480</v>
      </c>
      <c r="M34" s="297">
        <v>1</v>
      </c>
      <c r="N34" s="298" t="s">
        <v>480</v>
      </c>
    </row>
    <row r="35" spans="1:16" ht="27" customHeight="1" x14ac:dyDescent="0.15">
      <c r="A35" s="250"/>
      <c r="B35" s="246"/>
      <c r="C35" s="246"/>
      <c r="D35" s="246"/>
      <c r="E35" s="246"/>
      <c r="F35" s="246"/>
      <c r="G35" s="1154" t="s">
        <v>497</v>
      </c>
      <c r="H35" s="1155"/>
      <c r="I35" s="1155"/>
      <c r="J35" s="1156"/>
      <c r="K35" s="296">
        <v>128642</v>
      </c>
      <c r="L35" s="296">
        <v>12152</v>
      </c>
      <c r="M35" s="297">
        <v>21946</v>
      </c>
      <c r="N35" s="298">
        <v>-44.6</v>
      </c>
    </row>
    <row r="36" spans="1:16" ht="27" customHeight="1" x14ac:dyDescent="0.15">
      <c r="A36" s="250"/>
      <c r="B36" s="246"/>
      <c r="C36" s="246"/>
      <c r="D36" s="246"/>
      <c r="E36" s="246"/>
      <c r="F36" s="246"/>
      <c r="G36" s="1154" t="s">
        <v>498</v>
      </c>
      <c r="H36" s="1155"/>
      <c r="I36" s="1155"/>
      <c r="J36" s="1156"/>
      <c r="K36" s="296">
        <v>12813</v>
      </c>
      <c r="L36" s="296">
        <v>1210</v>
      </c>
      <c r="M36" s="297">
        <v>3467</v>
      </c>
      <c r="N36" s="298">
        <v>-65.099999999999994</v>
      </c>
    </row>
    <row r="37" spans="1:16" ht="13.5" customHeight="1" x14ac:dyDescent="0.15">
      <c r="A37" s="250"/>
      <c r="B37" s="246"/>
      <c r="C37" s="246"/>
      <c r="D37" s="246"/>
      <c r="E37" s="246"/>
      <c r="F37" s="246"/>
      <c r="G37" s="1154" t="s">
        <v>499</v>
      </c>
      <c r="H37" s="1155"/>
      <c r="I37" s="1155"/>
      <c r="J37" s="1156"/>
      <c r="K37" s="296" t="s">
        <v>480</v>
      </c>
      <c r="L37" s="296" t="s">
        <v>480</v>
      </c>
      <c r="M37" s="297">
        <v>1242</v>
      </c>
      <c r="N37" s="298" t="s">
        <v>480</v>
      </c>
    </row>
    <row r="38" spans="1:16" ht="27" customHeight="1" x14ac:dyDescent="0.15">
      <c r="A38" s="250"/>
      <c r="B38" s="246"/>
      <c r="C38" s="246"/>
      <c r="D38" s="246"/>
      <c r="E38" s="246"/>
      <c r="F38" s="246"/>
      <c r="G38" s="1157" t="s">
        <v>500</v>
      </c>
      <c r="H38" s="1158"/>
      <c r="I38" s="1158"/>
      <c r="J38" s="1159"/>
      <c r="K38" s="299">
        <v>217</v>
      </c>
      <c r="L38" s="299">
        <v>20</v>
      </c>
      <c r="M38" s="300">
        <v>1</v>
      </c>
      <c r="N38" s="301">
        <v>1900</v>
      </c>
      <c r="O38" s="295"/>
    </row>
    <row r="39" spans="1:16" x14ac:dyDescent="0.15">
      <c r="A39" s="250"/>
      <c r="B39" s="246"/>
      <c r="C39" s="246"/>
      <c r="D39" s="246"/>
      <c r="E39" s="246"/>
      <c r="F39" s="246"/>
      <c r="G39" s="1157" t="s">
        <v>501</v>
      </c>
      <c r="H39" s="1158"/>
      <c r="I39" s="1158"/>
      <c r="J39" s="1159"/>
      <c r="K39" s="302">
        <v>-19108</v>
      </c>
      <c r="L39" s="302">
        <v>-1805</v>
      </c>
      <c r="M39" s="303">
        <v>-1780</v>
      </c>
      <c r="N39" s="304">
        <v>1.4</v>
      </c>
      <c r="O39" s="295"/>
    </row>
    <row r="40" spans="1:16" ht="27" customHeight="1" x14ac:dyDescent="0.15">
      <c r="A40" s="250"/>
      <c r="B40" s="246"/>
      <c r="C40" s="246"/>
      <c r="D40" s="246"/>
      <c r="E40" s="246"/>
      <c r="F40" s="246"/>
      <c r="G40" s="1154" t="s">
        <v>502</v>
      </c>
      <c r="H40" s="1155"/>
      <c r="I40" s="1155"/>
      <c r="J40" s="1156"/>
      <c r="K40" s="302">
        <v>-657048</v>
      </c>
      <c r="L40" s="302">
        <v>-62068</v>
      </c>
      <c r="M40" s="303">
        <v>-57269</v>
      </c>
      <c r="N40" s="304">
        <v>8.4</v>
      </c>
      <c r="O40" s="295"/>
    </row>
    <row r="41" spans="1:16" x14ac:dyDescent="0.15">
      <c r="A41" s="250"/>
      <c r="B41" s="246"/>
      <c r="C41" s="246"/>
      <c r="D41" s="246"/>
      <c r="E41" s="246"/>
      <c r="F41" s="246"/>
      <c r="G41" s="1160" t="s">
        <v>280</v>
      </c>
      <c r="H41" s="1161"/>
      <c r="I41" s="1161"/>
      <c r="J41" s="1162"/>
      <c r="K41" s="296">
        <v>230412</v>
      </c>
      <c r="L41" s="302">
        <v>21766</v>
      </c>
      <c r="M41" s="303">
        <v>26530</v>
      </c>
      <c r="N41" s="304">
        <v>-18</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47" t="s">
        <v>471</v>
      </c>
      <c r="J49" s="1149" t="s">
        <v>506</v>
      </c>
      <c r="K49" s="1150"/>
      <c r="L49" s="1150"/>
      <c r="M49" s="1150"/>
      <c r="N49" s="1151"/>
    </row>
    <row r="50" spans="1:14" x14ac:dyDescent="0.15">
      <c r="A50" s="250"/>
      <c r="B50" s="246"/>
      <c r="C50" s="246"/>
      <c r="D50" s="246"/>
      <c r="E50" s="246"/>
      <c r="F50" s="246"/>
      <c r="G50" s="314"/>
      <c r="H50" s="315"/>
      <c r="I50" s="1148"/>
      <c r="J50" s="316" t="s">
        <v>507</v>
      </c>
      <c r="K50" s="317" t="s">
        <v>508</v>
      </c>
      <c r="L50" s="318" t="s">
        <v>509</v>
      </c>
      <c r="M50" s="319" t="s">
        <v>510</v>
      </c>
      <c r="N50" s="320" t="s">
        <v>511</v>
      </c>
    </row>
    <row r="51" spans="1:14" x14ac:dyDescent="0.15">
      <c r="A51" s="250"/>
      <c r="B51" s="246"/>
      <c r="C51" s="246"/>
      <c r="D51" s="246"/>
      <c r="E51" s="246"/>
      <c r="F51" s="246"/>
      <c r="G51" s="312" t="s">
        <v>512</v>
      </c>
      <c r="H51" s="313"/>
      <c r="I51" s="321">
        <v>1212853</v>
      </c>
      <c r="J51" s="322">
        <v>106363</v>
      </c>
      <c r="K51" s="323">
        <v>34.700000000000003</v>
      </c>
      <c r="L51" s="324">
        <v>66496</v>
      </c>
      <c r="M51" s="325">
        <v>-6.2</v>
      </c>
      <c r="N51" s="326">
        <v>40.9</v>
      </c>
    </row>
    <row r="52" spans="1:14" x14ac:dyDescent="0.15">
      <c r="A52" s="250"/>
      <c r="B52" s="246"/>
      <c r="C52" s="246"/>
      <c r="D52" s="246"/>
      <c r="E52" s="246"/>
      <c r="F52" s="246"/>
      <c r="G52" s="327"/>
      <c r="H52" s="328" t="s">
        <v>513</v>
      </c>
      <c r="I52" s="329">
        <v>490568</v>
      </c>
      <c r="J52" s="330">
        <v>43021</v>
      </c>
      <c r="K52" s="331">
        <v>-8.5</v>
      </c>
      <c r="L52" s="332">
        <v>36530</v>
      </c>
      <c r="M52" s="333">
        <v>-8.4</v>
      </c>
      <c r="N52" s="334">
        <v>-0.1</v>
      </c>
    </row>
    <row r="53" spans="1:14" x14ac:dyDescent="0.15">
      <c r="A53" s="250"/>
      <c r="B53" s="246"/>
      <c r="C53" s="246"/>
      <c r="D53" s="246"/>
      <c r="E53" s="246"/>
      <c r="F53" s="246"/>
      <c r="G53" s="312" t="s">
        <v>514</v>
      </c>
      <c r="H53" s="313"/>
      <c r="I53" s="321">
        <v>1596794</v>
      </c>
      <c r="J53" s="322">
        <v>141610</v>
      </c>
      <c r="K53" s="323">
        <v>33.1</v>
      </c>
      <c r="L53" s="324">
        <v>82748</v>
      </c>
      <c r="M53" s="325">
        <v>24.4</v>
      </c>
      <c r="N53" s="326">
        <v>8.6999999999999993</v>
      </c>
    </row>
    <row r="54" spans="1:14" x14ac:dyDescent="0.15">
      <c r="A54" s="250"/>
      <c r="B54" s="246"/>
      <c r="C54" s="246"/>
      <c r="D54" s="246"/>
      <c r="E54" s="246"/>
      <c r="F54" s="246"/>
      <c r="G54" s="327"/>
      <c r="H54" s="328" t="s">
        <v>513</v>
      </c>
      <c r="I54" s="329">
        <v>459513</v>
      </c>
      <c r="J54" s="330">
        <v>40751</v>
      </c>
      <c r="K54" s="331">
        <v>-5.3</v>
      </c>
      <c r="L54" s="332">
        <v>44732</v>
      </c>
      <c r="M54" s="333">
        <v>22.5</v>
      </c>
      <c r="N54" s="334">
        <v>-27.8</v>
      </c>
    </row>
    <row r="55" spans="1:14" x14ac:dyDescent="0.15">
      <c r="A55" s="250"/>
      <c r="B55" s="246"/>
      <c r="C55" s="246"/>
      <c r="D55" s="246"/>
      <c r="E55" s="246"/>
      <c r="F55" s="246"/>
      <c r="G55" s="312" t="s">
        <v>515</v>
      </c>
      <c r="H55" s="313"/>
      <c r="I55" s="321">
        <v>950505</v>
      </c>
      <c r="J55" s="322">
        <v>85562</v>
      </c>
      <c r="K55" s="323">
        <v>-39.6</v>
      </c>
      <c r="L55" s="324">
        <v>91837</v>
      </c>
      <c r="M55" s="325">
        <v>11</v>
      </c>
      <c r="N55" s="326">
        <v>-50.6</v>
      </c>
    </row>
    <row r="56" spans="1:14" x14ac:dyDescent="0.15">
      <c r="A56" s="250"/>
      <c r="B56" s="246"/>
      <c r="C56" s="246"/>
      <c r="D56" s="246"/>
      <c r="E56" s="246"/>
      <c r="F56" s="246"/>
      <c r="G56" s="327"/>
      <c r="H56" s="328" t="s">
        <v>513</v>
      </c>
      <c r="I56" s="329">
        <v>401304</v>
      </c>
      <c r="J56" s="330">
        <v>36124</v>
      </c>
      <c r="K56" s="331">
        <v>-11.4</v>
      </c>
      <c r="L56" s="332">
        <v>54439</v>
      </c>
      <c r="M56" s="333">
        <v>21.7</v>
      </c>
      <c r="N56" s="334">
        <v>-33.1</v>
      </c>
    </row>
    <row r="57" spans="1:14" x14ac:dyDescent="0.15">
      <c r="A57" s="250"/>
      <c r="B57" s="246"/>
      <c r="C57" s="246"/>
      <c r="D57" s="246"/>
      <c r="E57" s="246"/>
      <c r="F57" s="246"/>
      <c r="G57" s="312" t="s">
        <v>516</v>
      </c>
      <c r="H57" s="313"/>
      <c r="I57" s="321">
        <v>1082520</v>
      </c>
      <c r="J57" s="322">
        <v>99993</v>
      </c>
      <c r="K57" s="323">
        <v>16.899999999999999</v>
      </c>
      <c r="L57" s="324">
        <v>106092</v>
      </c>
      <c r="M57" s="325">
        <v>15.5</v>
      </c>
      <c r="N57" s="326">
        <v>1.4</v>
      </c>
    </row>
    <row r="58" spans="1:14" x14ac:dyDescent="0.15">
      <c r="A58" s="250"/>
      <c r="B58" s="246"/>
      <c r="C58" s="246"/>
      <c r="D58" s="246"/>
      <c r="E58" s="246"/>
      <c r="F58" s="246"/>
      <c r="G58" s="327"/>
      <c r="H58" s="328" t="s">
        <v>513</v>
      </c>
      <c r="I58" s="329">
        <v>357213</v>
      </c>
      <c r="J58" s="330">
        <v>32996</v>
      </c>
      <c r="K58" s="331">
        <v>-8.6999999999999993</v>
      </c>
      <c r="L58" s="332">
        <v>44299</v>
      </c>
      <c r="M58" s="333">
        <v>-18.600000000000001</v>
      </c>
      <c r="N58" s="334">
        <v>9.9</v>
      </c>
    </row>
    <row r="59" spans="1:14" x14ac:dyDescent="0.15">
      <c r="A59" s="250"/>
      <c r="B59" s="246"/>
      <c r="C59" s="246"/>
      <c r="D59" s="246"/>
      <c r="E59" s="246"/>
      <c r="F59" s="246"/>
      <c r="G59" s="312" t="s">
        <v>517</v>
      </c>
      <c r="H59" s="313"/>
      <c r="I59" s="321">
        <v>883875</v>
      </c>
      <c r="J59" s="322">
        <v>83495</v>
      </c>
      <c r="K59" s="323">
        <v>-16.5</v>
      </c>
      <c r="L59" s="324">
        <v>78903</v>
      </c>
      <c r="M59" s="325">
        <v>-25.6</v>
      </c>
      <c r="N59" s="326">
        <v>9.1</v>
      </c>
    </row>
    <row r="60" spans="1:14" x14ac:dyDescent="0.15">
      <c r="A60" s="250"/>
      <c r="B60" s="246"/>
      <c r="C60" s="246"/>
      <c r="D60" s="246"/>
      <c r="E60" s="246"/>
      <c r="F60" s="246"/>
      <c r="G60" s="327"/>
      <c r="H60" s="328" t="s">
        <v>513</v>
      </c>
      <c r="I60" s="335">
        <v>242404</v>
      </c>
      <c r="J60" s="330">
        <v>22899</v>
      </c>
      <c r="K60" s="331">
        <v>-30.6</v>
      </c>
      <c r="L60" s="332">
        <v>49201</v>
      </c>
      <c r="M60" s="333">
        <v>11.1</v>
      </c>
      <c r="N60" s="334">
        <v>-41.7</v>
      </c>
    </row>
    <row r="61" spans="1:14" x14ac:dyDescent="0.15">
      <c r="A61" s="250"/>
      <c r="B61" s="246"/>
      <c r="C61" s="246"/>
      <c r="D61" s="246"/>
      <c r="E61" s="246"/>
      <c r="F61" s="246"/>
      <c r="G61" s="312" t="s">
        <v>518</v>
      </c>
      <c r="H61" s="336"/>
      <c r="I61" s="337">
        <v>1145309</v>
      </c>
      <c r="J61" s="338">
        <v>103405</v>
      </c>
      <c r="K61" s="339">
        <v>5.7</v>
      </c>
      <c r="L61" s="340">
        <v>85215</v>
      </c>
      <c r="M61" s="341">
        <v>3.8</v>
      </c>
      <c r="N61" s="326">
        <v>1.9</v>
      </c>
    </row>
    <row r="62" spans="1:14" x14ac:dyDescent="0.15">
      <c r="A62" s="250"/>
      <c r="B62" s="246"/>
      <c r="C62" s="246"/>
      <c r="D62" s="246"/>
      <c r="E62" s="246"/>
      <c r="F62" s="246"/>
      <c r="G62" s="327"/>
      <c r="H62" s="328" t="s">
        <v>513</v>
      </c>
      <c r="I62" s="329">
        <v>390200</v>
      </c>
      <c r="J62" s="330">
        <v>35158</v>
      </c>
      <c r="K62" s="331">
        <v>-12.9</v>
      </c>
      <c r="L62" s="332">
        <v>45840</v>
      </c>
      <c r="M62" s="333">
        <v>5.7</v>
      </c>
      <c r="N62" s="334">
        <v>-18.600000000000001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2" t="s">
        <v>3</v>
      </c>
      <c r="D47" s="1172"/>
      <c r="E47" s="1173"/>
      <c r="F47" s="11">
        <v>40.799999999999997</v>
      </c>
      <c r="G47" s="12">
        <v>45.75</v>
      </c>
      <c r="H47" s="12">
        <v>52.56</v>
      </c>
      <c r="I47" s="12">
        <v>54.44</v>
      </c>
      <c r="J47" s="13">
        <v>50.4</v>
      </c>
    </row>
    <row r="48" spans="2:10" ht="57.75" customHeight="1" x14ac:dyDescent="0.15">
      <c r="B48" s="14"/>
      <c r="C48" s="1174" t="s">
        <v>4</v>
      </c>
      <c r="D48" s="1174"/>
      <c r="E48" s="1175"/>
      <c r="F48" s="15">
        <v>2.69</v>
      </c>
      <c r="G48" s="16">
        <v>6.02</v>
      </c>
      <c r="H48" s="16">
        <v>4.5199999999999996</v>
      </c>
      <c r="I48" s="16">
        <v>5.62</v>
      </c>
      <c r="J48" s="17">
        <v>3.31</v>
      </c>
    </row>
    <row r="49" spans="2:10" ht="57.75" customHeight="1" thickBot="1" x14ac:dyDescent="0.2">
      <c r="B49" s="18"/>
      <c r="C49" s="1176" t="s">
        <v>5</v>
      </c>
      <c r="D49" s="1176"/>
      <c r="E49" s="1177"/>
      <c r="F49" s="19">
        <v>0.17</v>
      </c>
      <c r="G49" s="20">
        <v>7.79</v>
      </c>
      <c r="H49" s="20">
        <v>2.93</v>
      </c>
      <c r="I49" s="20">
        <v>3.5</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坂田 慶太</cp:lastModifiedBy>
  <cp:lastPrinted>2018-05-16T06:04:59Z</cp:lastPrinted>
  <dcterms:created xsi:type="dcterms:W3CDTF">2018-01-24T06:29:43Z</dcterms:created>
  <dcterms:modified xsi:type="dcterms:W3CDTF">2018-10-24T02:17:32Z</dcterms:modified>
  <cp:category/>
</cp:coreProperties>
</file>