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35" yWindow="15" windowWidth="18570" windowHeight="12660" tabRatio="69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6" r:id="rId13"/>
    <sheet name="施設類型別ストック情報分析表①" sheetId="27" r:id="rId14"/>
    <sheet name="施設類型別ストック情報分析表②" sheetId="28"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BE39" i="9"/>
  <c r="AM39" i="9"/>
  <c r="U39" i="9"/>
  <c r="C39" i="9"/>
  <c r="BE38" i="9"/>
  <c r="AM38" i="9"/>
  <c r="U38" i="9"/>
  <c r="C38" i="9"/>
  <c r="BE37" i="9"/>
  <c r="AM37" i="9"/>
  <c r="C37" i="9"/>
  <c r="BE36" i="9"/>
  <c r="AM36" i="9"/>
  <c r="C36" i="9"/>
  <c r="BE35" i="9"/>
  <c r="C35" i="9"/>
  <c r="BW34" i="9"/>
  <c r="C34" i="9"/>
  <c r="BW35" i="9" l="1"/>
  <c r="BW36" i="9" s="1"/>
  <c r="BW37" i="9" s="1"/>
  <c r="BW38" i="9" s="1"/>
  <c r="BW39" i="9" s="1"/>
  <c r="BW40" i="9" s="1"/>
  <c r="BW41"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 r="CO37" i="9" s="1"/>
  <c r="CO38" i="9" s="1"/>
  <c r="CO39" i="9" s="1"/>
  <c r="AM34" i="9"/>
  <c r="AM35" i="9" s="1"/>
  <c r="BE34" i="9" l="1"/>
</calcChain>
</file>

<file path=xl/sharedStrings.xml><?xml version="1.0" encoding="utf-8"?>
<sst xmlns="http://schemas.openxmlformats.org/spreadsheetml/2006/main" count="1065" uniqueCount="564">
  <si>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</si>
  <si>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</si>
  <si>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</si>
  <si>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</si>
  <si>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</si>
  <si>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</si>
  <si>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</si>
  <si>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</si>
  <si>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</si>
  <si>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</si>
  <si>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</si>
  <si>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</si>
  <si>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</si>
  <si>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</si>
  <si>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</si>
  <si>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</si>
  <si>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</si>
  <si>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</si>
  <si>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</si>
  <si>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</si>
  <si>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</si>
  <si>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</si>
  <si>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</si>
  <si>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</si>
  <si>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</si>
  <si>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</si>
  <si>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</si>
  <si>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</si>
  <si>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</si>
  <si>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</si>
  <si>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</si>
  <si>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</si>
  <si>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</si>
  <si>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</si>
  <si>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</si>
  <si>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</si>
  <si>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</si>
  <si>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</si>
  <si>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</si>
  <si>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</si>
  <si>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</si>
  <si>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</si>
  <si>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</si>
  <si>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</si>
  <si>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</si>
  <si>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</si>
  <si>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</si>
  <si>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</si>
  <si>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</si>
  <si>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</si>
  <si>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</si>
  <si>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</si>
  <si>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</si>
  <si>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</si>
  <si>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</si>
  <si>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</si>
  <si>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</si>
  <si>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</si>
  <si>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</si>
  <si>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</si>
  <si>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</si>
  <si>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</si>
  <si>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</si>
  <si>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</si>
  <si>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</si>
  <si>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</si>
  <si>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</si>
  <si>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</si>
  <si>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</si>
  <si>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</si>
  <si>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</si>
  <si>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</si>
  <si>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</si>
  <si>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</si>
  <si>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</si>
  <si>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</si>
  <si>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</si>
  <si>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</si>
  <si>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</si>
  <si>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</si>
  <si>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</si>
  <si>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</si>
  <si>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阿蘇市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</si>
  <si>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</si>
  <si>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</si>
  <si>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</si>
  <si>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</si>
  <si>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</si>
  <si>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</si>
  <si>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</si>
  <si>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</si>
  <si>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</si>
  <si>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</si>
  <si>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</si>
  <si>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</si>
  <si>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</si>
  <si>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</si>
  <si>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</si>
  <si>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</si>
  <si>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</si>
  <si>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</si>
  <si>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</si>
  <si>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</si>
  <si>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</si>
  <si>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</si>
  <si>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</si>
  <si>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</si>
  <si>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</si>
  <si>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</si>
  <si>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</si>
  <si>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</si>
  <si>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</si>
  <si>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</si>
  <si>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</si>
  <si>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</si>
  <si>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</si>
  <si>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</si>
  <si>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</si>
  <si>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</si>
  <si>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</si>
  <si>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</si>
  <si>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</si>
  <si>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</si>
  <si>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</si>
  <si>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</si>
  <si>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</si>
  <si>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</si>
  <si>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</si>
  <si>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</si>
  <si>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</si>
  <si>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</si>
  <si>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</si>
  <si>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</si>
  <si>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</si>
  <si>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</si>
  <si>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</si>
  <si>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</si>
  <si>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</si>
  <si>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</si>
  <si>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</si>
  <si>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</si>
  <si>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</si>
  <si>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</si>
  <si>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</si>
  <si>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</si>
  <si>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</si>
  <si>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</si>
  <si>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</si>
  <si>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</si>
  <si>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</si>
  <si>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</si>
  <si>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</si>
  <si>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</si>
  <si>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</si>
  <si>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</si>
  <si>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</si>
  <si>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</si>
  <si>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</si>
  <si>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</si>
  <si>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</si>
  <si>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</si>
  <si>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</si>
  <si>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</si>
  <si>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</si>
  <si>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</si>
  <si>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</si>
  <si>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</si>
  <si>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</si>
  <si>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</si>
  <si>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</si>
  <si>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</si>
  <si>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</si>
  <si>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</si>
  <si>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</si>
  <si>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</si>
  <si>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</si>
  <si>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</si>
  <si>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</si>
  <si>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</si>
  <si>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</si>
  <si>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</si>
  <si>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</si>
  <si>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</si>
  <si>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</si>
  <si>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</si>
  <si>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</si>
  <si>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</si>
  <si>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</si>
  <si>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</si>
  <si>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</si>
  <si>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</si>
  <si>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</si>
  <si>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</si>
  <si>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</si>
  <si>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</si>
  <si>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</si>
  <si>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熊本県阿蘇市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</si>
  <si>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</si>
  <si>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</si>
  <si>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</si>
  <si>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</si>
  <si>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</si>
  <si>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</si>
  <si>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</si>
  <si>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</si>
  <si>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</si>
  <si>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</si>
  <si>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</si>
  <si>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</si>
  <si>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</si>
  <si>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</si>
  <si>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</si>
  <si>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</si>
  <si>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</si>
  <si>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</si>
  <si>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</si>
  <si>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</si>
  <si>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</si>
  <si>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</si>
  <si>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</si>
  <si>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</si>
  <si>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</si>
  <si>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</si>
  <si>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</si>
  <si>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</si>
  <si>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</si>
  <si>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</si>
  <si>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</si>
  <si>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</si>
  <si>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</si>
  <si>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</si>
  <si>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</si>
  <si>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</si>
  <si>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</si>
  <si>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</si>
  <si>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</si>
  <si>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</si>
  <si>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</si>
  <si>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</si>
  <si>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</si>
  <si>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</si>
  <si>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</si>
  <si>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</si>
  <si>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</si>
  <si>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</si>
  <si>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</si>
  <si>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</si>
  <si>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</si>
  <si>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</si>
  <si>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</si>
  <si>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</si>
  <si>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</si>
  <si>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</si>
  <si>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</si>
  <si>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</si>
  <si>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</si>
  <si>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</si>
  <si>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</si>
  <si>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</si>
  <si>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</si>
  <si>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</si>
  <si>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</si>
  <si>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</si>
  <si>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</si>
  <si>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</si>
  <si>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</si>
  <si>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</si>
  <si>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</si>
  <si>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</si>
  <si>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</si>
  <si>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</si>
  <si>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</si>
  <si>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</si>
  <si>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</si>
  <si>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</si>
  <si>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</si>
  <si>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</si>
  <si>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</si>
  <si>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</si>
  <si>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</si>
  <si>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</si>
  <si>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</si>
  <si>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</si>
  <si>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</si>
  <si>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</si>
  <si>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</si>
  <si>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</si>
  <si>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</si>
  <si>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</si>
  <si>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</si>
  <si>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</si>
  <si>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</si>
  <si>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</si>
  <si>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</si>
  <si>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</si>
  <si>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</si>
  <si>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</si>
  <si>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</si>
  <si>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</si>
  <si>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</si>
  <si>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</si>
  <si>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</si>
  <si>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</si>
  <si>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</si>
  <si>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</si>
  <si>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</si>
  <si>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</si>
  <si>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</si>
  <si>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</si>
  <si>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</si>
  <si>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</si>
  <si>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</si>
  <si>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</si>
  <si>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</si>
  <si>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</si>
  <si>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</si>
  <si>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</si>
  <si>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</si>
  <si>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</si>
  <si>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</si>
  <si>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有料道路</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</si>
  <si>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</si>
  <si>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</si>
  <si>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</si>
  <si>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</si>
  <si>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</si>
  <si>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</si>
  <si>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</si>
  <si>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</si>
  <si>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</si>
  <si>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</si>
  <si>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</si>
  <si>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</si>
  <si>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</si>
  <si>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</si>
  <si>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</si>
  <si>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</si>
  <si>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</si>
  <si>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</si>
  <si>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</si>
  <si>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</si>
  <si>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</si>
  <si>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</si>
  <si>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</si>
  <si>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</si>
  <si>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熊本県阿蘇市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</si>
  <si>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</si>
  <si>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</si>
  <si>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</si>
  <si>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</si>
  <si>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</si>
  <si>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</si>
  <si>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</si>
  <si>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</si>
  <si>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</si>
  <si>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</si>
  <si>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</si>
  <si>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</si>
  <si>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</si>
  <si>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</si>
  <si>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</si>
  <si>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</si>
  <si>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</si>
  <si>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</si>
  <si>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</si>
  <si>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</si>
  <si>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</si>
  <si>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</si>
  <si>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</si>
  <si>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</si>
  <si>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</si>
  <si>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</si>
  <si>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</si>
  <si>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</si>
  <si>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</si>
  <si>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</si>
  <si>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</si>
  <si>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</si>
  <si>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</si>
  <si>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</si>
  <si>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</si>
  <si>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</si>
  <si>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阿蘇山観光事業特別会計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</si>
  <si>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</si>
  <si>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</si>
  <si>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</si>
  <si>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</si>
  <si>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</si>
  <si>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</si>
  <si>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</si>
  <si>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</si>
  <si>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</si>
  <si>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</si>
  <si>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</si>
  <si>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</si>
  <si>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</si>
  <si>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</si>
  <si>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</si>
  <si>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</si>
  <si>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</si>
  <si>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</si>
  <si>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</si>
  <si>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</si>
  <si>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</si>
  <si>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</si>
  <si>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</si>
  <si>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</si>
  <si>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</si>
  <si>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</si>
  <si>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</si>
  <si>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</si>
  <si>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</si>
  <si>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</si>
  <si>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</si>
  <si>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</si>
  <si>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</si>
  <si>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</si>
  <si>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</si>
  <si>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</si>
  <si>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</si>
  <si>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</si>
  <si>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</si>
  <si>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</si>
  <si>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</si>
  <si>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</si>
  <si>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</si>
  <si>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</si>
  <si>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</si>
  <si>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</si>
  <si>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</si>
  <si>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</si>
  <si>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</si>
  <si>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</si>
  <si>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</si>
  <si>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</si>
  <si>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</si>
  <si>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</si>
  <si>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</si>
  <si>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</si>
  <si>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</si>
  <si>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</si>
  <si>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</si>
  <si>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</si>
  <si>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</si>
  <si>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</si>
  <si>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</si>
  <si>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</si>
  <si>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</si>
  <si>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</si>
  <si>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</si>
  <si>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</si>
  <si>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</si>
  <si>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</si>
  <si>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</si>
  <si>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</si>
  <si>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</si>
  <si>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</si>
  <si>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</si>
  <si>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</si>
  <si>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</si>
  <si>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</si>
  <si>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</si>
  <si>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</si>
  <si>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</si>
  <si>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</si>
  <si>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</si>
  <si>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</si>
  <si>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</si>
  <si>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</si>
  <si>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</si>
  <si>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</si>
  <si>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</si>
  <si>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</si>
  <si>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</si>
  <si>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</si>
  <si>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</si>
  <si>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</si>
  <si>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</si>
  <si>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</si>
  <si>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</si>
  <si>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</si>
  <si>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</si>
  <si>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</si>
  <si>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</si>
  <si>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</si>
  <si>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</si>
  <si>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</si>
  <si>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</si>
  <si>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</si>
  <si>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</si>
  <si>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</si>
  <si>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</si>
  <si>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</si>
  <si>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</si>
  <si>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</si>
  <si>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</si>
  <si>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</si>
  <si>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</si>
  <si>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</si>
  <si>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</si>
  <si>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</si>
  <si>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</si>
  <si>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</si>
  <si>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</si>
  <si>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</si>
  <si>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</si>
  <si>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</si>
  <si>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</si>
  <si>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</si>
  <si>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</si>
  <si>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</si>
  <si>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</si>
  <si>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</si>
  <si>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</si>
  <si>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</si>
  <si>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</si>
  <si>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</si>
  <si>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</si>
  <si>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</si>
  <si>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</si>
  <si>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</si>
  <si>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</si>
  <si>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</si>
  <si>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4.28</t>
  </si>
  <si>
    <t>一般会計</t>
  </si>
  <si>
    <t>水道事業会計</t>
  </si>
  <si>
    <t>介護保険事業特別会計</t>
  </si>
  <si>
    <t>病院事業会計</t>
  </si>
  <si>
    <t>国民健康保険事業特別会計</t>
  </si>
  <si>
    <t>下水道事業特別会計</t>
  </si>
  <si>
    <t>後期高齢者医療事業特別会計</t>
  </si>
  <si>
    <t>阿蘇山観光事業特別会計</t>
  </si>
  <si>
    <t>その他会計（赤字）</t>
  </si>
  <si>
    <t>その他会計（黒字）</t>
  </si>
  <si>
    <t>○</t>
  </si>
  <si>
    <t>東阿蘇観光開発株式会社</t>
  </si>
  <si>
    <t>阿蘇市土地開発公社</t>
  </si>
  <si>
    <t>一般財団法人阿蘇テレワークセンター</t>
  </si>
  <si>
    <t>公益財団法人阿蘇グリーンストック</t>
  </si>
  <si>
    <t>株式会社まちづくり阿蘇一の宮</t>
  </si>
  <si>
    <t>株式会社ＡＳＯワークネット</t>
  </si>
  <si>
    <t>-</t>
    <phoneticPr fontId="2"/>
  </si>
  <si>
    <t>-</t>
    <phoneticPr fontId="2"/>
  </si>
  <si>
    <t>阿蘇広域行政事務組合（一般会計）</t>
  </si>
  <si>
    <t>阿蘇広域行政事務組合（養護老人ホーム湯の里荘特別会計）</t>
  </si>
  <si>
    <t>阿蘇広域行政事務組合（阿蘇ふるさと市町村圏特別会計）</t>
  </si>
  <si>
    <t>阿蘇広域行政事務組合（特別養護老人ホーム阿蘇みやま荘特別会計）</t>
  </si>
  <si>
    <t>熊本県市町村総合事務組合</t>
  </si>
  <si>
    <t>熊本県後期高齢者医療広域連合（一般会計）</t>
  </si>
  <si>
    <t>熊本県後期高齢者医療広域連合（後期高齢者医療特別会計）</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</si>
  <si>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</si>
  <si>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</si>
  <si>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</si>
  <si>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</si>
  <si>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</si>
  <si>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</si>
  <si>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</si>
  <si>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</si>
  <si>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</si>
  <si>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</si>
  <si>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</si>
  <si>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将来負担比率は、小学校の統合に伴う整備で平成25～27年度にかけて多額の起債を借入れ、特定目的基金を取り崩したことにより大幅に上昇している。
有形固定資産減価償却率については、ここ数年、度重なる災害により事業費の多くが災害復旧事業に費やされ、資産形成につながる普通建設事業が低調だったたことから類似団体比率と比べて高くなっている。</t>
    <phoneticPr fontId="5"/>
  </si>
  <si>
    <t>有形固定資産減価償却率</t>
    <phoneticPr fontId="5"/>
  </si>
  <si>
    <t>将来負担比率は、小学校の統合に伴う整備で平成25～27年度にかけて多額の起債を借入れ、特定目的基金を取り崩したことにより大幅に上昇している。
一方で、実質公債費比率は、過去の大型事業の償還終了に伴う公債費充当一般財源の減等により減少傾向にあり、類似団体平均を大きく下回っている。
今後、平成28年熊本地震による災害関連事業や病院事業債の元金開始による公営企業債繰入見込額等の増加が予想されるが、事業の取捨選択により、起債の抑制に努め、健全な財政運営に取り組んでいく。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</si>
</sst>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101177</c:v>
                </c:pt>
                <c:pt idx="1">
                  <c:v>76731</c:v>
                </c:pt>
                <c:pt idx="2">
                  <c:v>115665</c:v>
                </c:pt>
                <c:pt idx="3">
                  <c:v>185320</c:v>
                </c:pt>
                <c:pt idx="4">
                  <c:v>88802</c:v>
                </c:pt>
              </c:numCache>
            </c:numRef>
          </c:val>
          <c:smooth val="0"/>
        </c:ser>
        <c:dLbls>
          <c:showLegendKey val="0"/>
          <c:showVal val="0"/>
          <c:showCatName val="0"/>
          <c:showSerName val="0"/>
          <c:showPercent val="0"/>
          <c:showBubbleSize val="0"/>
        </c:dLbls>
        <c:marker val="1"/>
        <c:smooth val="0"/>
        <c:axId val="284375680"/>
        <c:axId val="284390144"/>
      </c:lineChart>
      <c:catAx>
        <c:axId val="2843756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4390144"/>
        <c:crosses val="autoZero"/>
        <c:auto val="1"/>
        <c:lblAlgn val="ctr"/>
        <c:lblOffset val="100"/>
        <c:tickLblSkip val="1"/>
        <c:tickMarkSkip val="1"/>
        <c:noMultiLvlLbl val="0"/>
      </c:catAx>
      <c:valAx>
        <c:axId val="28439014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4375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6.24</c:v>
                </c:pt>
                <c:pt idx="1">
                  <c:v>8.48</c:v>
                </c:pt>
                <c:pt idx="2">
                  <c:v>8.91</c:v>
                </c:pt>
                <c:pt idx="3">
                  <c:v>7.5</c:v>
                </c:pt>
                <c:pt idx="4">
                  <c:v>13.13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11.76</c:v>
                </c:pt>
                <c:pt idx="1">
                  <c:v>12.78</c:v>
                </c:pt>
                <c:pt idx="2">
                  <c:v>12.87</c:v>
                </c:pt>
                <c:pt idx="3">
                  <c:v>14.81</c:v>
                </c:pt>
                <c:pt idx="4">
                  <c:v>15.11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47394048"/>
        <c:axId val="347395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-4.28</c:v>
                </c:pt>
                <c:pt idx="1">
                  <c:v>3.29</c:v>
                </c:pt>
                <c:pt idx="2">
                  <c:v>0.38</c:v>
                </c:pt>
                <c:pt idx="3">
                  <c:v>0.74</c:v>
                </c:pt>
                <c:pt idx="4">
                  <c:v>5.49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47394048"/>
        <c:axId val="347395968"/>
      </c:lineChart>
      <c:catAx>
        <c:axId val="34739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7395968"/>
        <c:crosses val="autoZero"/>
        <c:auto val="1"/>
        <c:lblAlgn val="ctr"/>
        <c:lblOffset val="100"/>
        <c:tickLblSkip val="1"/>
        <c:tickMarkSkip val="1"/>
        <c:noMultiLvlLbl val="0"/>
      </c:catAx>
      <c:valAx>
        <c:axId val="347395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739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阿蘇山観光事業特別会計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0.08</c:v>
                </c:pt>
                <c:pt idx="4">
                  <c:v>#N/A</c:v>
                </c:pt>
                <c:pt idx="5">
                  <c:v>0.1</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0.25</c:v>
                </c:pt>
                <c:pt idx="2">
                  <c:v>#N/A</c:v>
                </c:pt>
                <c:pt idx="3">
                  <c:v>0.19</c:v>
                </c:pt>
                <c:pt idx="4">
                  <c:v>#N/A</c:v>
                </c:pt>
                <c:pt idx="5">
                  <c:v>0.24</c:v>
                </c:pt>
                <c:pt idx="6">
                  <c:v>#N/A</c:v>
                </c:pt>
                <c:pt idx="7">
                  <c:v>0.19</c:v>
                </c:pt>
                <c:pt idx="8">
                  <c:v>#N/A</c:v>
                </c:pt>
                <c:pt idx="9">
                  <c:v>0.13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1.03</c:v>
                </c:pt>
                <c:pt idx="2">
                  <c:v>#N/A</c:v>
                </c:pt>
                <c:pt idx="3">
                  <c:v>2.48</c:v>
                </c:pt>
                <c:pt idx="4">
                  <c:v>#N/A</c:v>
                </c:pt>
                <c:pt idx="5">
                  <c:v>2.04</c:v>
                </c:pt>
                <c:pt idx="6">
                  <c:v>#N/A</c:v>
                </c:pt>
                <c:pt idx="7">
                  <c:v>1.33</c:v>
                </c:pt>
                <c:pt idx="8">
                  <c:v>#N/A</c:v>
                </c:pt>
                <c:pt idx="9">
                  <c:v>0.56000000000000005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0.14000000000000001</c:v>
                </c:pt>
                <c:pt idx="2">
                  <c:v>#N/A</c:v>
                </c:pt>
                <c:pt idx="3">
                  <c:v>0.13</c:v>
                </c:pt>
                <c:pt idx="4">
                  <c:v>#N/A</c:v>
                </c:pt>
                <c:pt idx="5">
                  <c:v>1.05</c:v>
                </c:pt>
                <c:pt idx="6">
                  <c:v>#N/A</c:v>
                </c:pt>
                <c:pt idx="7">
                  <c:v>1.26</c:v>
                </c:pt>
                <c:pt idx="8">
                  <c:v>#N/A</c:v>
                </c:pt>
                <c:pt idx="9">
                  <c:v>1.47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2.57</c:v>
                </c:pt>
                <c:pt idx="2">
                  <c:v>#N/A</c:v>
                </c:pt>
                <c:pt idx="3">
                  <c:v>1.3</c:v>
                </c:pt>
                <c:pt idx="4">
                  <c:v>#N/A</c:v>
                </c:pt>
                <c:pt idx="5">
                  <c:v>1.27</c:v>
                </c:pt>
                <c:pt idx="6">
                  <c:v>#N/A</c:v>
                </c:pt>
                <c:pt idx="7">
                  <c:v>1.57</c:v>
                </c:pt>
                <c:pt idx="8">
                  <c:v>#N/A</c:v>
                </c:pt>
                <c:pt idx="9">
                  <c:v>2.71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9.15</c:v>
                </c:pt>
                <c:pt idx="2">
                  <c:v>#N/A</c:v>
                </c:pt>
                <c:pt idx="3">
                  <c:v>8.3800000000000008</c:v>
                </c:pt>
                <c:pt idx="4">
                  <c:v>#N/A</c:v>
                </c:pt>
                <c:pt idx="5">
                  <c:v>11.17</c:v>
                </c:pt>
                <c:pt idx="6">
                  <c:v>#N/A</c:v>
                </c:pt>
                <c:pt idx="7">
                  <c:v>9.4600000000000009</c:v>
                </c:pt>
                <c:pt idx="8">
                  <c:v>#N/A</c:v>
                </c:pt>
                <c:pt idx="9">
                  <c:v>9.16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6.23</c:v>
                </c:pt>
                <c:pt idx="2">
                  <c:v>#N/A</c:v>
                </c:pt>
                <c:pt idx="3">
                  <c:v>8.48</c:v>
                </c:pt>
                <c:pt idx="4">
                  <c:v>#N/A</c:v>
                </c:pt>
                <c:pt idx="5">
                  <c:v>8.9</c:v>
                </c:pt>
                <c:pt idx="6">
                  <c:v>#N/A</c:v>
                </c:pt>
                <c:pt idx="7">
                  <c:v>7.5</c:v>
                </c:pt>
                <c:pt idx="8">
                  <c:v>#N/A</c:v>
                </c:pt>
                <c:pt idx="9">
                  <c:v>13.12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47519232"/>
        <c:axId val="347521024"/>
      </c:barChart>
      <c:catAx>
        <c:axId val="34751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7521024"/>
        <c:crosses val="autoZero"/>
        <c:auto val="1"/>
        <c:lblAlgn val="ctr"/>
        <c:lblOffset val="100"/>
        <c:tickLblSkip val="1"/>
        <c:tickMarkSkip val="1"/>
        <c:noMultiLvlLbl val="0"/>
      </c:catAx>
      <c:valAx>
        <c:axId val="347521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7519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1500</c:v>
                </c:pt>
                <c:pt idx="5">
                  <c:v>1561</c:v>
                </c:pt>
                <c:pt idx="8">
                  <c:v>1607</c:v>
                </c:pt>
                <c:pt idx="11">
                  <c:v>1638</c:v>
                </c:pt>
                <c:pt idx="14">
                  <c:v>1681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35</c:v>
                </c:pt>
                <c:pt idx="3">
                  <c:v>34</c:v>
                </c:pt>
                <c:pt idx="6">
                  <c:v>34</c:v>
                </c:pt>
                <c:pt idx="9">
                  <c:v>27</c:v>
                </c:pt>
                <c:pt idx="12">
                  <c:v>24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412</c:v>
                </c:pt>
                <c:pt idx="3">
                  <c:v>415</c:v>
                </c:pt>
                <c:pt idx="6">
                  <c:v>413</c:v>
                </c:pt>
                <c:pt idx="9">
                  <c:v>424</c:v>
                </c:pt>
                <c:pt idx="12">
                  <c:v>389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274</c:v>
                </c:pt>
                <c:pt idx="3">
                  <c:v>261</c:v>
                </c:pt>
                <c:pt idx="6">
                  <c:v>308</c:v>
                </c:pt>
                <c:pt idx="9">
                  <c:v>326</c:v>
                </c:pt>
                <c:pt idx="12">
                  <c:v>341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1569</c:v>
                </c:pt>
                <c:pt idx="3">
                  <c:v>1535</c:v>
                </c:pt>
                <c:pt idx="6">
                  <c:v>1498</c:v>
                </c:pt>
                <c:pt idx="9">
                  <c:v>1469</c:v>
                </c:pt>
                <c:pt idx="12">
                  <c:v>1512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47723264"/>
        <c:axId val="347725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790</c:v>
                </c:pt>
                <c:pt idx="2">
                  <c:v>#N/A</c:v>
                </c:pt>
                <c:pt idx="3">
                  <c:v>#N/A</c:v>
                </c:pt>
                <c:pt idx="4">
                  <c:v>684</c:v>
                </c:pt>
                <c:pt idx="5">
                  <c:v>#N/A</c:v>
                </c:pt>
                <c:pt idx="6">
                  <c:v>#N/A</c:v>
                </c:pt>
                <c:pt idx="7">
                  <c:v>646</c:v>
                </c:pt>
                <c:pt idx="8">
                  <c:v>#N/A</c:v>
                </c:pt>
                <c:pt idx="9">
                  <c:v>#N/A</c:v>
                </c:pt>
                <c:pt idx="10">
                  <c:v>608</c:v>
                </c:pt>
                <c:pt idx="11">
                  <c:v>#N/A</c:v>
                </c:pt>
                <c:pt idx="12">
                  <c:v>#N/A</c:v>
                </c:pt>
                <c:pt idx="13">
                  <c:v>585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47723264"/>
        <c:axId val="347725184"/>
      </c:lineChart>
      <c:catAx>
        <c:axId val="34772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7725184"/>
        <c:crosses val="autoZero"/>
        <c:auto val="1"/>
        <c:lblAlgn val="ctr"/>
        <c:lblOffset val="100"/>
        <c:tickLblSkip val="1"/>
        <c:tickMarkSkip val="1"/>
        <c:noMultiLvlLbl val="0"/>
      </c:catAx>
      <c:valAx>
        <c:axId val="347725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772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15812</c:v>
                </c:pt>
                <c:pt idx="5">
                  <c:v>16758</c:v>
                </c:pt>
                <c:pt idx="8">
                  <c:v>16422</c:v>
                </c:pt>
                <c:pt idx="11">
                  <c:v>16851</c:v>
                </c:pt>
                <c:pt idx="14">
                  <c:v>17356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1316</c:v>
                </c:pt>
                <c:pt idx="5">
                  <c:v>1519</c:v>
                </c:pt>
                <c:pt idx="8">
                  <c:v>1570</c:v>
                </c:pt>
                <c:pt idx="11">
                  <c:v>1537</c:v>
                </c:pt>
                <c:pt idx="14">
                  <c:v>1460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2826</c:v>
                </c:pt>
                <c:pt idx="5">
                  <c:v>3830</c:v>
                </c:pt>
                <c:pt idx="8">
                  <c:v>2421</c:v>
                </c:pt>
                <c:pt idx="11">
                  <c:v>1951</c:v>
                </c:pt>
                <c:pt idx="14">
                  <c:v>1939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264</c:v>
                </c:pt>
                <c:pt idx="3">
                  <c:v>270</c:v>
                </c:pt>
                <c:pt idx="6">
                  <c:v>219</c:v>
                </c:pt>
                <c:pt idx="9">
                  <c:v>198</c:v>
                </c:pt>
                <c:pt idx="12">
                  <c:v>177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3573</c:v>
                </c:pt>
                <c:pt idx="3">
                  <c:v>3495</c:v>
                </c:pt>
                <c:pt idx="6">
                  <c:v>3258</c:v>
                </c:pt>
                <c:pt idx="9">
                  <c:v>3069</c:v>
                </c:pt>
                <c:pt idx="12">
                  <c:v>2776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2187</c:v>
                </c:pt>
                <c:pt idx="3">
                  <c:v>1917</c:v>
                </c:pt>
                <c:pt idx="6">
                  <c:v>2210</c:v>
                </c:pt>
                <c:pt idx="9">
                  <c:v>1913</c:v>
                </c:pt>
                <c:pt idx="12">
                  <c:v>1572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4127</c:v>
                </c:pt>
                <c:pt idx="3">
                  <c:v>4131</c:v>
                </c:pt>
                <c:pt idx="6">
                  <c:v>4987</c:v>
                </c:pt>
                <c:pt idx="9">
                  <c:v>5240</c:v>
                </c:pt>
                <c:pt idx="12">
                  <c:v>4982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60</c:v>
                </c:pt>
                <c:pt idx="3">
                  <c:v>28</c:v>
                </c:pt>
                <c:pt idx="6">
                  <c:v>4</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16569</c:v>
                </c:pt>
                <c:pt idx="3">
                  <c:v>16920</c:v>
                </c:pt>
                <c:pt idx="6">
                  <c:v>17132</c:v>
                </c:pt>
                <c:pt idx="9">
                  <c:v>18328</c:v>
                </c:pt>
                <c:pt idx="12">
                  <c:v>19378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48094848"/>
        <c:axId val="348096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6826</c:v>
                </c:pt>
                <c:pt idx="2">
                  <c:v>#N/A</c:v>
                </c:pt>
                <c:pt idx="3">
                  <c:v>#N/A</c:v>
                </c:pt>
                <c:pt idx="4">
                  <c:v>4654</c:v>
                </c:pt>
                <c:pt idx="5">
                  <c:v>#N/A</c:v>
                </c:pt>
                <c:pt idx="6">
                  <c:v>#N/A</c:v>
                </c:pt>
                <c:pt idx="7">
                  <c:v>7398</c:v>
                </c:pt>
                <c:pt idx="8">
                  <c:v>#N/A</c:v>
                </c:pt>
                <c:pt idx="9">
                  <c:v>#N/A</c:v>
                </c:pt>
                <c:pt idx="10">
                  <c:v>8410</c:v>
                </c:pt>
                <c:pt idx="11">
                  <c:v>#N/A</c:v>
                </c:pt>
                <c:pt idx="12">
                  <c:v>#N/A</c:v>
                </c:pt>
                <c:pt idx="13">
                  <c:v>8129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48094848"/>
        <c:axId val="348096768"/>
      </c:lineChart>
      <c:catAx>
        <c:axId val="34809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8096768"/>
        <c:crosses val="autoZero"/>
        <c:auto val="1"/>
        <c:lblAlgn val="ctr"/>
        <c:lblOffset val="100"/>
        <c:tickLblSkip val="1"/>
        <c:tickMarkSkip val="1"/>
        <c:noMultiLvlLbl val="0"/>
      </c:catAx>
      <c:valAx>
        <c:axId val="348096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8094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58.1</c:v>
                </c:pt>
              </c:numCache>
            </c:numRef>
          </c:xVal>
          <c:yVal>
            <c:numRef>
              <c:f>公会計指標分析・財政指標組合せ分析表!$K$51:$O$51</c:f>
              <c:numCache>
                <c:formatCode>#,##0.0;"▲ "#,##0.0</c:formatCode>
                <c:ptCount val="5"/>
                <c:pt idx="3">
                  <c:v>102.4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06799616"/>
        <c:axId val="206801536"/>
      </c:scatterChart>
      <c:valAx>
        <c:axId val="206799616"/>
        <c:scaling>
          <c:orientation val="minMax"/>
          <c:max val="58.6"/>
          <c:min val="52.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6801536"/>
        <c:crosses val="autoZero"/>
        <c:crossBetween val="midCat"/>
      </c:valAx>
      <c:valAx>
        <c:axId val="206801536"/>
        <c:scaling>
          <c:orientation val="minMax"/>
          <c:max val="110"/>
          <c:min val="5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6799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10.199999999999999</c:v>
                </c:pt>
                <c:pt idx="1">
                  <c:v>9.4</c:v>
                </c:pt>
                <c:pt idx="2">
                  <c:v>8.6</c:v>
                </c:pt>
                <c:pt idx="3">
                  <c:v>7.9</c:v>
                </c:pt>
                <c:pt idx="4">
                  <c:v>7.5</c:v>
                </c:pt>
              </c:numCache>
            </c:numRef>
          </c:xVal>
          <c:yVal>
            <c:numRef>
              <c:f>公会計指標分析・財政指標組合せ分析表!$K$73:$O$73</c:f>
              <c:numCache>
                <c:formatCode>#,##0.0;"▲ "#,##0.0</c:formatCode>
                <c:ptCount val="5"/>
                <c:pt idx="0">
                  <c:v>82.2</c:v>
                </c:pt>
                <c:pt idx="1">
                  <c:v>56.3</c:v>
                </c:pt>
                <c:pt idx="2">
                  <c:v>90.8</c:v>
                </c:pt>
                <c:pt idx="3">
                  <c:v>102.4</c:v>
                </c:pt>
                <c:pt idx="4">
                  <c:v>101.6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06639872"/>
        <c:axId val="206641792"/>
      </c:scatterChart>
      <c:valAx>
        <c:axId val="206639872"/>
        <c:scaling>
          <c:orientation val="minMax"/>
          <c:max val="13.299999999999999"/>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6641792"/>
        <c:crosses val="autoZero"/>
        <c:crossBetween val="midCat"/>
      </c:valAx>
      <c:valAx>
        <c:axId val="206641792"/>
        <c:scaling>
          <c:orientation val="minMax"/>
          <c:max val="111"/>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66398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年度の元利償還金は平成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年の九州北部豪雨災害による災害復旧事業債の元利償還金開始により増加。</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算入公債費等では、合併後、交付税算入が有利である合併特例事業債を活用していることから、算入公債費も増加傾向にある。平成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年度は先の災害復旧事業の償還金開始による交付税算入が増加の主な要因である。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今後も緊急度・住民ニーズを的確に把握し、事業の峻別を行い、計画的な起債発行に努める。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年の熊本地震による災害復旧事業の実施により、地方債残高は増加傾向にある。交付税算入率も高いことから基準財政需要額算入見込額も増加傾向にある。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また、新病院建設に伴い公営企業債等繰入見込額も増加している。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今後は緊急度・住民ニーズを的確に把握し、事業の種別を行い、計画的な起債発行に努め、財政の健全化を図る。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熊本県阿蘇市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27,204
26,941
376.30
21,086,870
19,241,165
1,256,228
9,568,936
19,377,608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101.6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の九州北部豪雨災害等、ここ数年、事業費の多くが災害復旧事業に費やされ、資産形成につながる普通建設事業が低調だった。このことから、有形固定資産減価償却率は、全国の類似団体比率と比べて上昇しているものと思われ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今後は、公共施設等総合管理計画に基づき老朽化した施設の改修等を行い、有形固定資産減価償却率を類似団体比率に近づけていく。</a:t>
          </a:r>
          <a:endParaRPr kumimoji="1" lang="ja-JP" altLang="en-US" sz="1100" b="0" i="0" u="none" strike="noStrike" kern="0" cap="none" spc="0" normalizeH="0" baseline="0" noProof="0">
            <a:ln>
              <a:noFill/>
            </a:ln>
            <a:solidFill>
              <a:srgbClr val="FF0000"/>
            </a:solidFill>
            <a:effectLst/>
            <a:uLnTx/>
            <a:uFillTx/>
            <a:latin typeface="ＭＳ Ｐゴシック"/>
            <a:ea typeface="+mn-ea"/>
            <a:cs typeface="+mn-cs"/>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5503</xdr:rowOff>
    </xdr:from>
    <xdr:to>
      <xdr:col>3</xdr:col>
      <xdr:colOff>511175</xdr:colOff>
      <xdr:row>29</xdr:row>
      <xdr:rowOff>107103</xdr:rowOff>
    </xdr:to>
    <xdr:sp macro="" textlink="">
      <xdr:nvSpPr>
        <xdr:cNvPr id="77" name="円/楕円 76"/>
        <xdr:cNvSpPr/>
      </xdr:nvSpPr>
      <xdr:spPr>
        <a:xfrm>
          <a:off x="4000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78"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123630</xdr:rowOff>
    </xdr:from>
    <xdr:ext cx="405111" cy="259045"/>
    <xdr:sp macro="" textlink="">
      <xdr:nvSpPr>
        <xdr:cNvPr id="79" name="n_1mainValue有形固定資産減価償却率"/>
        <xdr:cNvSpPr txBox="1"/>
      </xdr:nvSpPr>
      <xdr:spPr>
        <a:xfrm>
          <a:off x="3836043" y="5533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熊本県阿蘇市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27,204
26,941
376.30
21,086,870
19,241,165
1,256,228
9,568,936
19,377,608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59690</xdr:rowOff>
    </xdr:from>
    <xdr:to>
      <xdr:col>5</xdr:col>
      <xdr:colOff>409575</xdr:colOff>
      <xdr:row>35</xdr:row>
      <xdr:rowOff>161290</xdr:rowOff>
    </xdr:to>
    <xdr:sp macro="" textlink="">
      <xdr:nvSpPr>
        <xdr:cNvPr id="66" name="円/楕円 65"/>
        <xdr:cNvSpPr/>
      </xdr:nvSpPr>
      <xdr:spPr>
        <a:xfrm>
          <a:off x="3746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6367</xdr:rowOff>
    </xdr:from>
    <xdr:ext cx="405111" cy="259045"/>
    <xdr:sp macro="" textlink="">
      <xdr:nvSpPr>
        <xdr:cNvPr id="68" name="n_1mainValue【道路】&#10;有形固定資産減価償却率"/>
        <xdr:cNvSpPr txBox="1"/>
      </xdr:nvSpPr>
      <xdr:spPr>
        <a:xfrm>
          <a:off x="3582043"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41242</xdr:rowOff>
    </xdr:from>
    <xdr:to>
      <xdr:col>14</xdr:col>
      <xdr:colOff>79375</xdr:colOff>
      <xdr:row>37</xdr:row>
      <xdr:rowOff>142842</xdr:rowOff>
    </xdr:to>
    <xdr:sp macro="" textlink="">
      <xdr:nvSpPr>
        <xdr:cNvPr id="103" name="円/楕円 102"/>
        <xdr:cNvSpPr/>
      </xdr:nvSpPr>
      <xdr:spPr>
        <a:xfrm>
          <a:off x="9588500" y="63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25933</xdr:rowOff>
    </xdr:from>
    <xdr:ext cx="534377" cy="259045"/>
    <xdr:sp macro="" textlink="">
      <xdr:nvSpPr>
        <xdr:cNvPr id="104" name="n_1aveValue【道路】&#10;一人当たり延長"/>
        <xdr:cNvSpPr txBox="1"/>
      </xdr:nvSpPr>
      <xdr:spPr>
        <a:xfrm>
          <a:off x="9359410" y="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159369</xdr:rowOff>
    </xdr:from>
    <xdr:ext cx="534377" cy="259045"/>
    <xdr:sp macro="" textlink="">
      <xdr:nvSpPr>
        <xdr:cNvPr id="105" name="n_1mainValue【道路】&#10;一人当たり延長"/>
        <xdr:cNvSpPr txBox="1"/>
      </xdr:nvSpPr>
      <xdr:spPr>
        <a:xfrm>
          <a:off x="9359410" y="61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31.807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113030</xdr:rowOff>
    </xdr:from>
    <xdr:to>
      <xdr:col>5</xdr:col>
      <xdr:colOff>409575</xdr:colOff>
      <xdr:row>60</xdr:row>
      <xdr:rowOff>43180</xdr:rowOff>
    </xdr:to>
    <xdr:sp macro="" textlink="">
      <xdr:nvSpPr>
        <xdr:cNvPr id="143" name="円/楕円 142"/>
        <xdr:cNvSpPr/>
      </xdr:nvSpPr>
      <xdr:spPr>
        <a:xfrm>
          <a:off x="3746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86377</xdr:rowOff>
    </xdr:from>
    <xdr:ext cx="405111" cy="259045"/>
    <xdr:sp macro="" textlink="">
      <xdr:nvSpPr>
        <xdr:cNvPr id="144"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34307</xdr:rowOff>
    </xdr:from>
    <xdr:ext cx="405111" cy="259045"/>
    <xdr:sp macro="" textlink="">
      <xdr:nvSpPr>
        <xdr:cNvPr id="145" name="n_1mainValue【橋りょう・トンネル】&#10;有形固定資産減価償却率"/>
        <xdr:cNvSpPr txBox="1"/>
      </xdr:nvSpPr>
      <xdr:spPr>
        <a:xfrm>
          <a:off x="3582043"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141691</xdr:rowOff>
    </xdr:from>
    <xdr:to>
      <xdr:col>14</xdr:col>
      <xdr:colOff>79375</xdr:colOff>
      <xdr:row>62</xdr:row>
      <xdr:rowOff>71841</xdr:rowOff>
    </xdr:to>
    <xdr:sp macro="" textlink="">
      <xdr:nvSpPr>
        <xdr:cNvPr id="182" name="円/楕円 181"/>
        <xdr:cNvSpPr/>
      </xdr:nvSpPr>
      <xdr:spPr>
        <a:xfrm>
          <a:off x="9588500" y="106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3"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62968</xdr:rowOff>
    </xdr:from>
    <xdr:ext cx="599010" cy="259045"/>
    <xdr:sp macro="" textlink="">
      <xdr:nvSpPr>
        <xdr:cNvPr id="184" name="n_1mainValue【橋りょう・トンネル】&#10;一人当たり有形固定資産（償却資産）額"/>
        <xdr:cNvSpPr txBox="1"/>
      </xdr:nvSpPr>
      <xdr:spPr>
        <a:xfrm>
          <a:off x="9327094" y="106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208,955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2"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4" name="フローチャート : 判断 213"/>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151892</xdr:rowOff>
    </xdr:from>
    <xdr:to>
      <xdr:col>5</xdr:col>
      <xdr:colOff>409575</xdr:colOff>
      <xdr:row>81</xdr:row>
      <xdr:rowOff>82042</xdr:rowOff>
    </xdr:to>
    <xdr:sp macro="" textlink="">
      <xdr:nvSpPr>
        <xdr:cNvPr id="220" name="円/楕円 219"/>
        <xdr:cNvSpPr/>
      </xdr:nvSpPr>
      <xdr:spPr>
        <a:xfrm>
          <a:off x="3746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1"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98569</xdr:rowOff>
    </xdr:from>
    <xdr:ext cx="405111" cy="259045"/>
    <xdr:sp macro="" textlink="">
      <xdr:nvSpPr>
        <xdr:cNvPr id="222" name="n_1mainValue【公営住宅】&#10;有形固定資産減価償却率"/>
        <xdr:cNvSpPr txBox="1"/>
      </xdr:nvSpPr>
      <xdr:spPr>
        <a:xfrm>
          <a:off x="3582043" y="136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49"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0" name="フローチャート : 判断 249"/>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1" name="フローチャート : 判断 250"/>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142291</xdr:rowOff>
    </xdr:from>
    <xdr:to>
      <xdr:col>14</xdr:col>
      <xdr:colOff>79375</xdr:colOff>
      <xdr:row>82</xdr:row>
      <xdr:rowOff>72441</xdr:rowOff>
    </xdr:to>
    <xdr:sp macro="" textlink="">
      <xdr:nvSpPr>
        <xdr:cNvPr id="257" name="円/楕円 256"/>
        <xdr:cNvSpPr/>
      </xdr:nvSpPr>
      <xdr:spPr>
        <a:xfrm>
          <a:off x="9588500" y="1402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83227</xdr:rowOff>
    </xdr:from>
    <xdr:ext cx="469744" cy="259045"/>
    <xdr:sp macro="" textlink="">
      <xdr:nvSpPr>
        <xdr:cNvPr id="258" name="n_1aveValue【公営住宅】&#10;一人当たり面積"/>
        <xdr:cNvSpPr txBox="1"/>
      </xdr:nvSpPr>
      <xdr:spPr>
        <a:xfrm>
          <a:off x="9391727" y="143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88968</xdr:rowOff>
    </xdr:from>
    <xdr:ext cx="469744" cy="259045"/>
    <xdr:sp macro="" textlink="">
      <xdr:nvSpPr>
        <xdr:cNvPr id="259" name="n_1mainValue【公営住宅】&#10;一人当たり面積"/>
        <xdr:cNvSpPr txBox="1"/>
      </xdr:nvSpPr>
      <xdr:spPr>
        <a:xfrm>
          <a:off x="9391727" y="138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00" name="直線コネクタ 299"/>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01"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02" name="直線コネクタ 301"/>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4" name="直線コネクタ 30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05"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06" name="フローチャート : 判断 305"/>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07" name="フローチャート : 判断 306"/>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76835</xdr:rowOff>
    </xdr:from>
    <xdr:to>
      <xdr:col>22</xdr:col>
      <xdr:colOff>415925</xdr:colOff>
      <xdr:row>36</xdr:row>
      <xdr:rowOff>6985</xdr:rowOff>
    </xdr:to>
    <xdr:sp macro="" textlink="">
      <xdr:nvSpPr>
        <xdr:cNvPr id="313" name="円/楕円 312"/>
        <xdr:cNvSpPr/>
      </xdr:nvSpPr>
      <xdr:spPr>
        <a:xfrm>
          <a:off x="15430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314"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23512</xdr:rowOff>
    </xdr:from>
    <xdr:ext cx="405111" cy="259045"/>
    <xdr:sp macro="" textlink="">
      <xdr:nvSpPr>
        <xdr:cNvPr id="315" name="n_1mainValue【認定こども園・幼稚園・保育所】&#10;有形固定資産減価償却率"/>
        <xdr:cNvSpPr txBox="1"/>
      </xdr:nvSpPr>
      <xdr:spPr>
        <a:xfrm>
          <a:off x="15266043"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6" name="直線コネクタ 3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7" name="テキスト ボックス 32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28" name="直線コネクタ 3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29" name="テキスト ボックス 32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0" name="直線コネクタ 3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1" name="テキスト ボックス 33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2" name="直線コネクタ 3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3" name="テキスト ボックス 33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4" name="直線コネクタ 3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5" name="テキスト ボックス 3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37" name="直線コネクタ 336"/>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38"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39" name="直線コネクタ 338"/>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340"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341" name="直線コネクタ 340"/>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342"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343" name="フローチャート : 判断 342"/>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344" name="フローチャート : 判断 343"/>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5" name="テキスト ボックス 3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6" name="テキスト ボックス 3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7" name="テキスト ボックス 3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8" name="テキスト ボックス 3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9" name="テキスト ボックス 3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96266</xdr:rowOff>
    </xdr:from>
    <xdr:to>
      <xdr:col>31</xdr:col>
      <xdr:colOff>85725</xdr:colOff>
      <xdr:row>41</xdr:row>
      <xdr:rowOff>26416</xdr:rowOff>
    </xdr:to>
    <xdr:sp macro="" textlink="">
      <xdr:nvSpPr>
        <xdr:cNvPr id="350" name="円/楕円 349"/>
        <xdr:cNvSpPr/>
      </xdr:nvSpPr>
      <xdr:spPr>
        <a:xfrm>
          <a:off x="21272500" y="6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132097</xdr:rowOff>
    </xdr:from>
    <xdr:ext cx="469744" cy="259045"/>
    <xdr:sp macro="" textlink="">
      <xdr:nvSpPr>
        <xdr:cNvPr id="351" name="n_1aveValue【認定こども園・幼稚園・保育所】&#10;一人当たり面積"/>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17543</xdr:rowOff>
    </xdr:from>
    <xdr:ext cx="469744" cy="259045"/>
    <xdr:sp macro="" textlink="">
      <xdr:nvSpPr>
        <xdr:cNvPr id="352" name="n_1mainValue【認定こども園・幼稚園・保育所】&#10;一人当たり面積"/>
        <xdr:cNvSpPr txBox="1"/>
      </xdr:nvSpPr>
      <xdr:spPr>
        <a:xfrm>
          <a:off x="21075727" y="70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3" name="正方形/長方形 3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4" name="正方形/長方形 3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5" name="正方形/長方形 3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6" name="正方形/長方形 3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7" name="正方形/長方形 3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8" name="正方形/長方形 3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9" name="正方形/長方形 3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0" name="正方形/長方形 3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1" name="テキスト ボックス 3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2" name="直線コネクタ 3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3" name="テキスト ボックス 36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4" name="直線コネクタ 36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5" name="テキスト ボックス 36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6" name="直線コネクタ 36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7" name="テキスト ボックス 36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8" name="直線コネクタ 36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9" name="テキスト ボックス 36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0" name="直線コネクタ 36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1" name="テキスト ボックス 37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2" name="直線コネクタ 3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3" name="テキスト ボックス 3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75" name="直線コネクタ 374"/>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76"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77" name="直線コネクタ 376"/>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78"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79" name="直線コネクタ 378"/>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0"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1" name="フローチャート : 判断 380"/>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82" name="フローチャート : 判断 381"/>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164084</xdr:rowOff>
    </xdr:from>
    <xdr:to>
      <xdr:col>22</xdr:col>
      <xdr:colOff>415925</xdr:colOff>
      <xdr:row>61</xdr:row>
      <xdr:rowOff>94234</xdr:rowOff>
    </xdr:to>
    <xdr:sp macro="" textlink="">
      <xdr:nvSpPr>
        <xdr:cNvPr id="388" name="円/楕円 387"/>
        <xdr:cNvSpPr/>
      </xdr:nvSpPr>
      <xdr:spPr>
        <a:xfrm>
          <a:off x="15430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49039</xdr:rowOff>
    </xdr:from>
    <xdr:ext cx="405111" cy="259045"/>
    <xdr:sp macro="" textlink="">
      <xdr:nvSpPr>
        <xdr:cNvPr id="389" name="n_1aveValue【学校施設】&#10;有形固定資産減価償却率"/>
        <xdr:cNvSpPr txBox="1"/>
      </xdr:nvSpPr>
      <xdr:spPr>
        <a:xfrm>
          <a:off x="15266043"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85361</xdr:rowOff>
    </xdr:from>
    <xdr:ext cx="405111" cy="259045"/>
    <xdr:sp macro="" textlink="">
      <xdr:nvSpPr>
        <xdr:cNvPr id="390" name="n_1mainValue【学校施設】&#10;有形固定資産減価償却率"/>
        <xdr:cNvSpPr txBox="1"/>
      </xdr:nvSpPr>
      <xdr:spPr>
        <a:xfrm>
          <a:off x="15266043"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1" name="正方形/長方形 3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2" name="正方形/長方形 3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3" name="正方形/長方形 3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4" name="正方形/長方形 3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5" name="正方形/長方形 3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6" name="正方形/長方形 3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7" name="正方形/長方形 3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98" name="正方形/長方形 3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9" name="テキスト ボックス 3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0" name="直線コネクタ 3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1" name="直線コネクタ 4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2" name="テキスト ボックス 4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3" name="直線コネクタ 4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4" name="テキスト ボックス 4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5" name="直線コネクタ 4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6" name="テキスト ボックス 4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7" name="直線コネクタ 4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8" name="テキスト ボックス 4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9" name="直線コネクタ 4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0" name="テキスト ボックス 4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1" name="直線コネクタ 4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2" name="テキスト ボックス 41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14" name="直線コネクタ 413"/>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15"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16" name="直線コネクタ 415"/>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17"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18" name="直線コネクタ 417"/>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19"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20" name="フローチャート : 判断 419"/>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21" name="フローチャート : 判断 420"/>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2" name="テキスト ボックス 4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3" name="テキスト ボックス 4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4" name="テキスト ボックス 4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5" name="テキスト ボックス 4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6" name="テキスト ボックス 4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6350</xdr:rowOff>
    </xdr:from>
    <xdr:to>
      <xdr:col>31</xdr:col>
      <xdr:colOff>85725</xdr:colOff>
      <xdr:row>62</xdr:row>
      <xdr:rowOff>107950</xdr:rowOff>
    </xdr:to>
    <xdr:sp macro="" textlink="">
      <xdr:nvSpPr>
        <xdr:cNvPr id="427" name="円/楕円 426"/>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42562</xdr:rowOff>
    </xdr:from>
    <xdr:ext cx="469744" cy="259045"/>
    <xdr:sp macro="" textlink="">
      <xdr:nvSpPr>
        <xdr:cNvPr id="428"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99077</xdr:rowOff>
    </xdr:from>
    <xdr:ext cx="469744" cy="259045"/>
    <xdr:sp macro="" textlink="">
      <xdr:nvSpPr>
        <xdr:cNvPr id="429" name="n_1mainValue【学校施設】&#10;一人当たり面積"/>
        <xdr:cNvSpPr txBox="1"/>
      </xdr:nvSpPr>
      <xdr:spPr>
        <a:xfrm>
          <a:off x="210757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0" name="正方形/長方形 4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1" name="正方形/長方形 4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2" name="正方形/長方形 4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3" name="正方形/長方形 4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4" name="正方形/長方形 4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5" name="正方形/長方形 4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6" name="正方形/長方形 4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7" name="正方形/長方形 4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8" name="テキスト ボックス 4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9" name="直線コネクタ 4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0" name="テキスト ボックス 43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1" name="直線コネクタ 4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2" name="テキスト ボックス 44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3" name="直線コネクタ 4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4" name="テキスト ボックス 4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5" name="直線コネクタ 4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6" name="テキスト ボックス 4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7" name="直線コネクタ 4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8" name="テキスト ボックス 4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9" name="直線コネクタ 4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0" name="テキスト ボックス 44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1" name="直線コネクタ 4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2" name="テキスト ボックス 4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454" name="直線コネクタ 453"/>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455"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456" name="直線コネクタ 455"/>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57"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58" name="直線コネクタ 45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459"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460" name="フローチャート : 判断 459"/>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461" name="フローチャート : 判断 460"/>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2" name="テキスト ボックス 4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3" name="テキスト ボックス 4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4" name="テキスト ボックス 4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5" name="テキスト ボックス 4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6" name="テキスト ボックス 4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135889</xdr:rowOff>
    </xdr:from>
    <xdr:to>
      <xdr:col>22</xdr:col>
      <xdr:colOff>415925</xdr:colOff>
      <xdr:row>80</xdr:row>
      <xdr:rowOff>66039</xdr:rowOff>
    </xdr:to>
    <xdr:sp macro="" textlink="">
      <xdr:nvSpPr>
        <xdr:cNvPr id="467" name="円/楕円 466"/>
        <xdr:cNvSpPr/>
      </xdr:nvSpPr>
      <xdr:spPr>
        <a:xfrm>
          <a:off x="15430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144797</xdr:rowOff>
    </xdr:from>
    <xdr:ext cx="405111" cy="259045"/>
    <xdr:sp macro="" textlink="">
      <xdr:nvSpPr>
        <xdr:cNvPr id="468" name="n_1aveValue【児童館】&#10;有形固定資産減価償却率"/>
        <xdr:cNvSpPr txBox="1"/>
      </xdr:nvSpPr>
      <xdr:spPr>
        <a:xfrm>
          <a:off x="15266043"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82566</xdr:rowOff>
    </xdr:from>
    <xdr:ext cx="405111" cy="259045"/>
    <xdr:sp macro="" textlink="">
      <xdr:nvSpPr>
        <xdr:cNvPr id="469" name="n_1mainValue【児童館】&#10;有形固定資産減価償却率"/>
        <xdr:cNvSpPr txBox="1"/>
      </xdr:nvSpPr>
      <xdr:spPr>
        <a:xfrm>
          <a:off x="15266043"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0" name="正方形/長方形 4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1" name="正方形/長方形 4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2" name="正方形/長方形 4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3" name="正方形/長方形 4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4" name="正方形/長方形 4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5" name="正方形/長方形 4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6" name="正方形/長方形 4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7" name="正方形/長方形 4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8" name="テキスト ボックス 4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9" name="直線コネクタ 4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0" name="直線コネクタ 47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81" name="テキスト ボックス 48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82" name="直線コネクタ 48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83" name="テキスト ボックス 48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84" name="直線コネクタ 48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85" name="テキスト ボックス 48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86" name="直線コネクタ 48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87" name="テキスト ボックス 48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8" name="直線コネクタ 4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9" name="テキスト ボックス 4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491" name="直線コネクタ 490"/>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492"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493" name="直線コネクタ 492"/>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494"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495" name="直線コネクタ 494"/>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496"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497" name="フローチャート : 判断 496"/>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498" name="フローチャート : 判断 497"/>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9" name="テキスト ボックス 4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0" name="テキスト ボックス 4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1" name="テキスト ボックス 5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2" name="テキスト ボックス 5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3" name="テキスト ボックス 5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170180</xdr:rowOff>
    </xdr:from>
    <xdr:to>
      <xdr:col>31</xdr:col>
      <xdr:colOff>85725</xdr:colOff>
      <xdr:row>85</xdr:row>
      <xdr:rowOff>100330</xdr:rowOff>
    </xdr:to>
    <xdr:sp macro="" textlink="">
      <xdr:nvSpPr>
        <xdr:cNvPr id="504" name="円/楕円 503"/>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105427</xdr:rowOff>
    </xdr:from>
    <xdr:ext cx="469744" cy="259045"/>
    <xdr:sp macro="" textlink="">
      <xdr:nvSpPr>
        <xdr:cNvPr id="505" name="n_1ave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91457</xdr:rowOff>
    </xdr:from>
    <xdr:ext cx="469744" cy="259045"/>
    <xdr:sp macro="" textlink="">
      <xdr:nvSpPr>
        <xdr:cNvPr id="506" name="n_1main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07" name="正方形/長方形 5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8" name="正方形/長方形 5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9" name="正方形/長方形 5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0" name="正方形/長方形 5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1" name="正方形/長方形 5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2" name="正方形/長方形 5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3" name="正方形/長方形 5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4" name="正方形/長方形 5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5" name="テキスト ボックス 5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6" name="直線コネクタ 5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7" name="テキスト ボックス 51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18" name="直線コネクタ 5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19" name="テキスト ボックス 51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0" name="直線コネクタ 5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1" name="テキスト ボックス 5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22" name="直線コネクタ 5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23" name="テキスト ボックス 5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24" name="直線コネクタ 5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25" name="テキスト ボックス 5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26" name="直線コネクタ 5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27" name="テキスト ボックス 5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28" name="直線コネクタ 5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29" name="テキスト ボックス 52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0" name="直線コネクタ 5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1" name="テキスト ボックス 5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33" name="直線コネクタ 532"/>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34"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35" name="直線コネクタ 534"/>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36"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37" name="直線コネクタ 536"/>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538"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539" name="フローチャート : 判断 538"/>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540" name="フローチャート : 判断 539"/>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1" name="テキスト ボックス 5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2" name="テキスト ボックス 5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3" name="テキスト ボックス 5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4" name="テキスト ボックス 5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5" name="テキスト ボックス 5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41729</xdr:rowOff>
    </xdr:from>
    <xdr:to>
      <xdr:col>22</xdr:col>
      <xdr:colOff>415925</xdr:colOff>
      <xdr:row>100</xdr:row>
      <xdr:rowOff>143329</xdr:rowOff>
    </xdr:to>
    <xdr:sp macro="" textlink="">
      <xdr:nvSpPr>
        <xdr:cNvPr id="546" name="円/楕円 545"/>
        <xdr:cNvSpPr/>
      </xdr:nvSpPr>
      <xdr:spPr>
        <a:xfrm>
          <a:off x="15430500" y="17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167113</xdr:rowOff>
    </xdr:from>
    <xdr:ext cx="405111" cy="259045"/>
    <xdr:sp macro="" textlink="">
      <xdr:nvSpPr>
        <xdr:cNvPr id="547" name="n_1aveValue【公民館】&#10;有形固定資産減価償却率"/>
        <xdr:cNvSpPr txBox="1"/>
      </xdr:nvSpPr>
      <xdr:spPr>
        <a:xfrm>
          <a:off x="15266043"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159856</xdr:rowOff>
    </xdr:from>
    <xdr:ext cx="405111" cy="259045"/>
    <xdr:sp macro="" textlink="">
      <xdr:nvSpPr>
        <xdr:cNvPr id="548" name="n_1mainValue【公民館】&#10;有形固定資産減価償却率"/>
        <xdr:cNvSpPr txBox="1"/>
      </xdr:nvSpPr>
      <xdr:spPr>
        <a:xfrm>
          <a:off x="15266043" y="16961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9" name="正方形/長方形 5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0" name="正方形/長方形 5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1" name="正方形/長方形 5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2" name="正方形/長方形 5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3" name="正方形/長方形 5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4" name="正方形/長方形 5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5" name="正方形/長方形 5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6" name="正方形/長方形 5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7" name="テキスト ボックス 5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8" name="直線コネクタ 5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59" name="直線コネクタ 55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0" name="テキスト ボックス 55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1" name="直線コネクタ 56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2" name="テキスト ボックス 56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3" name="直線コネクタ 56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4" name="テキスト ボックス 56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65" name="直線コネクタ 56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66" name="テキスト ボックス 56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7" name="直線コネクタ 5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8" name="テキスト ボックス 5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70" name="直線コネクタ 569"/>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71"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72" name="直線コネクタ 571"/>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73"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74" name="直線コネクタ 57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75"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76" name="フローチャート : 判断 575"/>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77" name="フローチャート : 判断 576"/>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8" name="テキスト ボックス 5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9" name="テキスト ボックス 5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0" name="テキスト ボックス 5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1" name="テキスト ボックス 5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2" name="テキスト ボックス 5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135128</xdr:rowOff>
    </xdr:from>
    <xdr:to>
      <xdr:col>31</xdr:col>
      <xdr:colOff>85725</xdr:colOff>
      <xdr:row>104</xdr:row>
      <xdr:rowOff>65278</xdr:rowOff>
    </xdr:to>
    <xdr:sp macro="" textlink="">
      <xdr:nvSpPr>
        <xdr:cNvPr id="583" name="円/楕円 582"/>
        <xdr:cNvSpPr/>
      </xdr:nvSpPr>
      <xdr:spPr>
        <a:xfrm>
          <a:off x="212725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17542</xdr:rowOff>
    </xdr:from>
    <xdr:ext cx="469744" cy="259045"/>
    <xdr:sp macro="" textlink="">
      <xdr:nvSpPr>
        <xdr:cNvPr id="584" name="n_1aveValue【公民館】&#10;一人当たり面積"/>
        <xdr:cNvSpPr txBox="1"/>
      </xdr:nvSpPr>
      <xdr:spPr>
        <a:xfrm>
          <a:off x="21075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81805</xdr:rowOff>
    </xdr:from>
    <xdr:ext cx="469744" cy="259045"/>
    <xdr:sp macro="" textlink="">
      <xdr:nvSpPr>
        <xdr:cNvPr id="585" name="n_1mainValue【公民館】&#10;一人当たり面積"/>
        <xdr:cNvSpPr txBox="1"/>
      </xdr:nvSpPr>
      <xdr:spPr>
        <a:xfrm>
          <a:off x="21075727" y="1756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6" name="正方形/長方形 5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7" name="正方形/長方形 5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8" name="テキスト ボックス 5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道路、公営住宅、保育園等多くの公共施設の有形固定資産減価償却率が、全国の類似団体比率と比べて高く、老朽化が進んでいるのが分かる。一方で学校施設においては近年の小学校の統合整備や耐震化の実施により類似団体比率と比べて低くなってい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公営住宅については災害公営住宅の建設や長寿命化計画による施設改修等に取り組んでおり、保育園においても施設更新（新築）を予定しているため、ここ２～３年で改善されるものと見込んでいる。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道路については、本市は広大な面積を有しており、一人当たりの延長でも分かるとおり類似団体に比べかなりの道路延長がある。このため早急な改善は困難であるが、年次計画の中で整備を進めていく。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熊本県阿蘇市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27,204
26,941
376.30
21,086,870
19,241,165
1,256,228
9,568,936
19,377,608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154396</xdr:rowOff>
    </xdr:from>
    <xdr:to>
      <xdr:col>5</xdr:col>
      <xdr:colOff>409575</xdr:colOff>
      <xdr:row>38</xdr:row>
      <xdr:rowOff>84545</xdr:rowOff>
    </xdr:to>
    <xdr:sp macro="" textlink="">
      <xdr:nvSpPr>
        <xdr:cNvPr id="72" name="円/楕円 71"/>
        <xdr:cNvSpPr/>
      </xdr:nvSpPr>
      <xdr:spPr>
        <a:xfrm>
          <a:off x="3746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101073</xdr:rowOff>
    </xdr:from>
    <xdr:ext cx="405111" cy="259045"/>
    <xdr:sp macro="" textlink="">
      <xdr:nvSpPr>
        <xdr:cNvPr id="73" name="n_1mainValue【図書館】&#10;有形固定資産減価償却率"/>
        <xdr:cNvSpPr txBox="1"/>
      </xdr:nvSpPr>
      <xdr:spPr>
        <a:xfrm>
          <a:off x="3582043"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06"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101600</xdr:rowOff>
    </xdr:from>
    <xdr:to>
      <xdr:col>14</xdr:col>
      <xdr:colOff>79375</xdr:colOff>
      <xdr:row>39</xdr:row>
      <xdr:rowOff>31750</xdr:rowOff>
    </xdr:to>
    <xdr:sp macro="" textlink="">
      <xdr:nvSpPr>
        <xdr:cNvPr id="112" name="円/楕円 111"/>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22877</xdr:rowOff>
    </xdr:from>
    <xdr:ext cx="469744" cy="259045"/>
    <xdr:sp macro="" textlink="">
      <xdr:nvSpPr>
        <xdr:cNvPr id="113" name="n_1mainValue【図書館】&#10;一人当たり面積"/>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114317</xdr:rowOff>
    </xdr:from>
    <xdr:ext cx="405111" cy="259045"/>
    <xdr:sp macro="" textlink="">
      <xdr:nvSpPr>
        <xdr:cNvPr id="146" name="n_1ave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97790</xdr:rowOff>
    </xdr:from>
    <xdr:to>
      <xdr:col>5</xdr:col>
      <xdr:colOff>409575</xdr:colOff>
      <xdr:row>60</xdr:row>
      <xdr:rowOff>27940</xdr:rowOff>
    </xdr:to>
    <xdr:sp macro="" textlink="">
      <xdr:nvSpPr>
        <xdr:cNvPr id="152" name="円/楕円 151"/>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44467</xdr:rowOff>
    </xdr:from>
    <xdr:ext cx="405111" cy="259045"/>
    <xdr:sp macro="" textlink="">
      <xdr:nvSpPr>
        <xdr:cNvPr id="153" name="n_1mainValue【体育館・プール】&#10;有形固定資産減価償却率"/>
        <xdr:cNvSpPr txBox="1"/>
      </xdr:nvSpPr>
      <xdr:spPr>
        <a:xfrm>
          <a:off x="3582043"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133367</xdr:rowOff>
    </xdr:from>
    <xdr:ext cx="469744" cy="259045"/>
    <xdr:sp macro="" textlink="">
      <xdr:nvSpPr>
        <xdr:cNvPr id="185" name="n_1aveValue【体育館・プール】&#10;一人当たり面積"/>
        <xdr:cNvSpPr txBox="1"/>
      </xdr:nvSpPr>
      <xdr:spPr>
        <a:xfrm>
          <a:off x="9391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139700</xdr:rowOff>
    </xdr:from>
    <xdr:to>
      <xdr:col>14</xdr:col>
      <xdr:colOff>79375</xdr:colOff>
      <xdr:row>59</xdr:row>
      <xdr:rowOff>69850</xdr:rowOff>
    </xdr:to>
    <xdr:sp macro="" textlink="">
      <xdr:nvSpPr>
        <xdr:cNvPr id="191" name="円/楕円 190"/>
        <xdr:cNvSpPr/>
      </xdr:nvSpPr>
      <xdr:spPr>
        <a:xfrm>
          <a:off x="9588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86377</xdr:rowOff>
    </xdr:from>
    <xdr:ext cx="469744" cy="259045"/>
    <xdr:sp macro="" textlink="">
      <xdr:nvSpPr>
        <xdr:cNvPr id="192" name="n_1mainValue【体育館・プール】&#10;一人当たり面積"/>
        <xdr:cNvSpPr txBox="1"/>
      </xdr:nvSpPr>
      <xdr:spPr>
        <a:xfrm>
          <a:off x="93917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0.480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4" name="フローチャート : 判断 223"/>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121938</xdr:rowOff>
    </xdr:from>
    <xdr:ext cx="405111" cy="259045"/>
    <xdr:sp macro="" textlink="">
      <xdr:nvSpPr>
        <xdr:cNvPr id="225" name="n_1aveValue【福祉施設】&#10;有形固定資産減価償却率"/>
        <xdr:cNvSpPr txBox="1"/>
      </xdr:nvSpPr>
      <xdr:spPr>
        <a:xfrm>
          <a:off x="3582043"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82550</xdr:rowOff>
    </xdr:from>
    <xdr:to>
      <xdr:col>5</xdr:col>
      <xdr:colOff>409575</xdr:colOff>
      <xdr:row>79</xdr:row>
      <xdr:rowOff>12700</xdr:rowOff>
    </xdr:to>
    <xdr:sp macro="" textlink="">
      <xdr:nvSpPr>
        <xdr:cNvPr id="231" name="円/楕円 230"/>
        <xdr:cNvSpPr/>
      </xdr:nvSpPr>
      <xdr:spPr>
        <a:xfrm>
          <a:off x="3746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29227</xdr:rowOff>
    </xdr:from>
    <xdr:ext cx="405111" cy="259045"/>
    <xdr:sp macro="" textlink="">
      <xdr:nvSpPr>
        <xdr:cNvPr id="232" name="n_1mainValue【福祉施設】&#10;有形固定資産減価償却率"/>
        <xdr:cNvSpPr txBox="1"/>
      </xdr:nvSpPr>
      <xdr:spPr>
        <a:xfrm>
          <a:off x="3582043"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5" name="フローチャート : 判断 264"/>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158404</xdr:rowOff>
    </xdr:from>
    <xdr:ext cx="469744" cy="259045"/>
    <xdr:sp macro="" textlink="">
      <xdr:nvSpPr>
        <xdr:cNvPr id="266" name="n_1aveValue【福祉施設】&#10;一人当たり面積"/>
        <xdr:cNvSpPr txBox="1"/>
      </xdr:nvSpPr>
      <xdr:spPr>
        <a:xfrm>
          <a:off x="9391727"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137523</xdr:rowOff>
    </xdr:from>
    <xdr:to>
      <xdr:col>14</xdr:col>
      <xdr:colOff>79375</xdr:colOff>
      <xdr:row>83</xdr:row>
      <xdr:rowOff>67673</xdr:rowOff>
    </xdr:to>
    <xdr:sp macro="" textlink="">
      <xdr:nvSpPr>
        <xdr:cNvPr id="272" name="円/楕円 271"/>
        <xdr:cNvSpPr/>
      </xdr:nvSpPr>
      <xdr:spPr>
        <a:xfrm>
          <a:off x="9588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84200</xdr:rowOff>
    </xdr:from>
    <xdr:ext cx="469744" cy="259045"/>
    <xdr:sp macro="" textlink="">
      <xdr:nvSpPr>
        <xdr:cNvPr id="273" name="n_1mainValue【福祉施設】&#10;一人当たり面積"/>
        <xdr:cNvSpPr txBox="1"/>
      </xdr:nvSpPr>
      <xdr:spPr>
        <a:xfrm>
          <a:off x="9391727" y="1397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14" name="直線コネクタ 313"/>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15"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16" name="直線コネクタ 315"/>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17"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18" name="直線コネクタ 317"/>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19"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20" name="フローチャート : 判断 319"/>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321" name="フローチャート : 判断 320"/>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71137</xdr:rowOff>
    </xdr:from>
    <xdr:ext cx="405111" cy="259045"/>
    <xdr:sp macro="" textlink="">
      <xdr:nvSpPr>
        <xdr:cNvPr id="322" name="n_1aveValue【一般廃棄物処理施設】&#10;有形固定資産減価償却率"/>
        <xdr:cNvSpPr txBox="1"/>
      </xdr:nvSpPr>
      <xdr:spPr>
        <a:xfrm>
          <a:off x="15266043"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3" name="テキスト ボックス 3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4" name="テキスト ボックス 3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5" name="テキスト ボックス 3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6" name="テキスト ボックス 3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7" name="テキスト ボックス 3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143510</xdr:rowOff>
    </xdr:from>
    <xdr:to>
      <xdr:col>22</xdr:col>
      <xdr:colOff>415925</xdr:colOff>
      <xdr:row>41</xdr:row>
      <xdr:rowOff>73660</xdr:rowOff>
    </xdr:to>
    <xdr:sp macro="" textlink="">
      <xdr:nvSpPr>
        <xdr:cNvPr id="328" name="円/楕円 327"/>
        <xdr:cNvSpPr/>
      </xdr:nvSpPr>
      <xdr:spPr>
        <a:xfrm>
          <a:off x="15430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64787</xdr:rowOff>
    </xdr:from>
    <xdr:ext cx="405111" cy="259045"/>
    <xdr:sp macro="" textlink="">
      <xdr:nvSpPr>
        <xdr:cNvPr id="329" name="n_1mainValue【一般廃棄物処理施設】&#10;有形固定資産減価償却率"/>
        <xdr:cNvSpPr txBox="1"/>
      </xdr:nvSpPr>
      <xdr:spPr>
        <a:xfrm>
          <a:off x="15266043"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0" name="直線コネクタ 3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41" name="テキスト ボックス 34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2" name="直線コネクタ 3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43" name="テキスト ボックス 34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4" name="直線コネクタ 3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5" name="テキスト ボックス 34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6" name="直線コネクタ 3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7" name="テキスト ボックス 34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8" name="直線コネクタ 3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9" name="テキスト ボックス 3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351" name="直線コネクタ 350"/>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352"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353" name="直線コネクタ 352"/>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354"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355" name="直線コネクタ 354"/>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356"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357" name="フローチャート : 判断 356"/>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358" name="フローチャート : 判断 357"/>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7400</xdr:rowOff>
    </xdr:from>
    <xdr:ext cx="534377" cy="259045"/>
    <xdr:sp macro="" textlink="">
      <xdr:nvSpPr>
        <xdr:cNvPr id="359" name="n_1aveValue【一般廃棄物処理施設】&#10;一人当たり有形固定資産（償却資産）額"/>
        <xdr:cNvSpPr txBox="1"/>
      </xdr:nvSpPr>
      <xdr:spPr>
        <a:xfrm>
          <a:off x="21043411" y="70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130359</xdr:rowOff>
    </xdr:from>
    <xdr:to>
      <xdr:col>31</xdr:col>
      <xdr:colOff>85725</xdr:colOff>
      <xdr:row>40</xdr:row>
      <xdr:rowOff>60509</xdr:rowOff>
    </xdr:to>
    <xdr:sp macro="" textlink="">
      <xdr:nvSpPr>
        <xdr:cNvPr id="365" name="円/楕円 364"/>
        <xdr:cNvSpPr/>
      </xdr:nvSpPr>
      <xdr:spPr>
        <a:xfrm>
          <a:off x="21272500" y="68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38</xdr:row>
      <xdr:rowOff>77036</xdr:rowOff>
    </xdr:from>
    <xdr:ext cx="599010" cy="259045"/>
    <xdr:sp macro="" textlink="">
      <xdr:nvSpPr>
        <xdr:cNvPr id="366" name="n_1mainValue【一般廃棄物処理施設】&#10;一人当たり有形固定資産（償却資産）額"/>
        <xdr:cNvSpPr txBox="1"/>
      </xdr:nvSpPr>
      <xdr:spPr>
        <a:xfrm>
          <a:off x="21011094" y="659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129,086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7" name="テキスト ボックス 37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8" name="直線コネクタ 3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9" name="テキスト ボックス 37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0" name="直線コネクタ 3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1" name="テキスト ボックス 3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2" name="直線コネクタ 3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3" name="テキスト ボックス 3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4" name="直線コネクタ 3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5" name="テキスト ボックス 3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6" name="直線コネクタ 3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7" name="テキスト ボックス 38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8" name="直線コネクタ 3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9" name="テキスト ボックス 38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391" name="直線コネクタ 390"/>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392"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393" name="直線コネクタ 392"/>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394"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395" name="直線コネクタ 394"/>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396"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397" name="フローチャート : 判断 396"/>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398" name="フローチャート : 判断 397"/>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140987</xdr:rowOff>
    </xdr:from>
    <xdr:ext cx="405111" cy="259045"/>
    <xdr:sp macro="" textlink="">
      <xdr:nvSpPr>
        <xdr:cNvPr id="399" name="n_1aveValue【保健センター・保健所】&#10;有形固定資産減価償却率"/>
        <xdr:cNvSpPr txBox="1"/>
      </xdr:nvSpPr>
      <xdr:spPr>
        <a:xfrm>
          <a:off x="15266043"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0" name="テキスト ボックス 3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1" name="テキスト ボックス 4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2" name="テキスト ボックス 4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3" name="テキスト ボックス 4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4" name="テキスト ボックス 4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52070</xdr:rowOff>
    </xdr:from>
    <xdr:to>
      <xdr:col>22</xdr:col>
      <xdr:colOff>415925</xdr:colOff>
      <xdr:row>59</xdr:row>
      <xdr:rowOff>153670</xdr:rowOff>
    </xdr:to>
    <xdr:sp macro="" textlink="">
      <xdr:nvSpPr>
        <xdr:cNvPr id="405" name="円/楕円 404"/>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170197</xdr:rowOff>
    </xdr:from>
    <xdr:ext cx="405111" cy="259045"/>
    <xdr:sp macro="" textlink="">
      <xdr:nvSpPr>
        <xdr:cNvPr id="406" name="n_1mainValue【保健センター・保健所】&#10;有形固定資産減価償却率"/>
        <xdr:cNvSpPr txBox="1"/>
      </xdr:nvSpPr>
      <xdr:spPr>
        <a:xfrm>
          <a:off x="15266043"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7" name="正方形/長方形 4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8" name="正方形/長方形 4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9" name="正方形/長方形 4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0" name="正方形/長方形 4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1" name="正方形/長方形 4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2" name="正方形/長方形 4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3" name="正方形/長方形 4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4" name="正方形/長方形 4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5" name="テキスト ボックス 4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6" name="直線コネクタ 4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7" name="直線コネクタ 41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8" name="テキスト ボックス 41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9" name="直線コネクタ 41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0" name="テキスト ボックス 41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1" name="直線コネクタ 42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2" name="テキスト ボックス 42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3" name="直線コネクタ 42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4" name="テキスト ボックス 42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5" name="直線コネクタ 42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6" name="テキスト ボックス 42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7" name="直線コネクタ 42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8" name="テキスト ボックス 42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9" name="直線コネクタ 4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0" name="テキスト ボックス 4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32" name="直線コネクタ 431"/>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33"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34" name="直線コネクタ 433"/>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35"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436" name="直線コネクタ 435"/>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437"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438" name="フローチャート : 判断 437"/>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439" name="フローチャート : 判断 438"/>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41927</xdr:rowOff>
    </xdr:from>
    <xdr:ext cx="469744" cy="259045"/>
    <xdr:sp macro="" textlink="">
      <xdr:nvSpPr>
        <xdr:cNvPr id="440" name="n_1aveValue【保健センター・保健所】&#10;一人当たり面積"/>
        <xdr:cNvSpPr txBox="1"/>
      </xdr:nvSpPr>
      <xdr:spPr>
        <a:xfrm>
          <a:off x="210757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1" name="テキスト ボックス 4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2" name="テキスト ボックス 4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3" name="テキスト ボックス 4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4" name="テキスト ボックス 4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5" name="テキスト ボックス 4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150585</xdr:rowOff>
    </xdr:from>
    <xdr:to>
      <xdr:col>31</xdr:col>
      <xdr:colOff>85725</xdr:colOff>
      <xdr:row>55</xdr:row>
      <xdr:rowOff>80735</xdr:rowOff>
    </xdr:to>
    <xdr:sp macro="" textlink="">
      <xdr:nvSpPr>
        <xdr:cNvPr id="446" name="円/楕円 445"/>
        <xdr:cNvSpPr/>
      </xdr:nvSpPr>
      <xdr:spPr>
        <a:xfrm>
          <a:off x="21272500" y="94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53</xdr:row>
      <xdr:rowOff>97262</xdr:rowOff>
    </xdr:from>
    <xdr:ext cx="469744" cy="259045"/>
    <xdr:sp macro="" textlink="">
      <xdr:nvSpPr>
        <xdr:cNvPr id="447" name="n_1mainValue【保健センター・保健所】&#10;一人当たり面積"/>
        <xdr:cNvSpPr txBox="1"/>
      </xdr:nvSpPr>
      <xdr:spPr>
        <a:xfrm>
          <a:off x="21075727" y="918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6" name="テキスト ボックス 45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7" name="直線コネクタ 45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8" name="直線コネクタ 45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9" name="テキスト ボックス 458"/>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0" name="直線コネクタ 45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1" name="テキスト ボックス 46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2" name="直線コネクタ 46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3" name="テキスト ボックス 46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4" name="直線コネクタ 46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5" name="テキスト ボックス 46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6" name="直線コネクタ 46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7" name="テキスト ボックス 46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8" name="直線コネクタ 4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9" name="テキスト ボックス 4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71" name="直線コネクタ 470"/>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72"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73" name="直線コネクタ 472"/>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74"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75" name="直線コネクタ 474"/>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76"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77" name="フローチャート : 判断 476"/>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78" name="フローチャート : 判断 477"/>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59707</xdr:rowOff>
    </xdr:from>
    <xdr:ext cx="405111" cy="259045"/>
    <xdr:sp macro="" textlink="">
      <xdr:nvSpPr>
        <xdr:cNvPr id="479" name="n_1aveValue【消防施設】&#10;有形固定資産減価償却率"/>
        <xdr:cNvSpPr txBox="1"/>
      </xdr:nvSpPr>
      <xdr:spPr>
        <a:xfrm>
          <a:off x="15266043"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0" name="テキスト ボックス 4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1" name="テキスト ボックス 4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2" name="テキスト ボックス 4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3" name="テキスト ボックス 4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4" name="テキスト ボックス 4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10161</xdr:rowOff>
    </xdr:from>
    <xdr:to>
      <xdr:col>22</xdr:col>
      <xdr:colOff>415925</xdr:colOff>
      <xdr:row>85</xdr:row>
      <xdr:rowOff>111761</xdr:rowOff>
    </xdr:to>
    <xdr:sp macro="" textlink="">
      <xdr:nvSpPr>
        <xdr:cNvPr id="485" name="円/楕円 484"/>
        <xdr:cNvSpPr/>
      </xdr:nvSpPr>
      <xdr:spPr>
        <a:xfrm>
          <a:off x="1543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102888</xdr:rowOff>
    </xdr:from>
    <xdr:ext cx="405111" cy="259045"/>
    <xdr:sp macro="" textlink="">
      <xdr:nvSpPr>
        <xdr:cNvPr id="486" name="n_1mainValue【消防施設】&#10;有形固定資産減価償却率"/>
        <xdr:cNvSpPr txBox="1"/>
      </xdr:nvSpPr>
      <xdr:spPr>
        <a:xfrm>
          <a:off x="15266043"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7" name="正方形/長方形 4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8" name="正方形/長方形 4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9" name="正方形/長方形 4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0" name="正方形/長方形 4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1" name="正方形/長方形 4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2" name="正方形/長方形 4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3" name="正方形/長方形 4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4" name="正方形/長方形 4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5" name="テキスト ボックス 4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6" name="直線コネクタ 4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7" name="直線コネクタ 49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8" name="テキスト ボックス 49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9" name="直線コネクタ 49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00" name="テキスト ボックス 49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01" name="直線コネクタ 50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2" name="テキスト ボックス 50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3" name="直線コネクタ 50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4" name="テキスト ボックス 50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5" name="直線コネクタ 50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6" name="テキスト ボックス 50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7" name="直線コネクタ 50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8" name="テキスト ボックス 50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9" name="直線コネクタ 5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0" name="テキスト ボックス 5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12" name="直線コネクタ 511"/>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13"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14" name="直線コネクタ 513"/>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15"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16" name="直線コネクタ 515"/>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17"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18" name="フローチャート : 判断 517"/>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19" name="フローチャート : 判断 518"/>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520"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135889</xdr:rowOff>
    </xdr:from>
    <xdr:to>
      <xdr:col>31</xdr:col>
      <xdr:colOff>85725</xdr:colOff>
      <xdr:row>84</xdr:row>
      <xdr:rowOff>66039</xdr:rowOff>
    </xdr:to>
    <xdr:sp macro="" textlink="">
      <xdr:nvSpPr>
        <xdr:cNvPr id="526" name="円/楕円 525"/>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57166</xdr:rowOff>
    </xdr:from>
    <xdr:ext cx="469744" cy="259045"/>
    <xdr:sp macro="" textlink="">
      <xdr:nvSpPr>
        <xdr:cNvPr id="527" name="n_1mainValue【消防施設】&#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8" name="正方形/長方形 5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9" name="正方形/長方形 5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0" name="正方形/長方形 5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1" name="正方形/長方形 5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2" name="正方形/長方形 5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3" name="正方形/長方形 5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4" name="正方形/長方形 5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5" name="正方形/長方形 5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6" name="テキスト ボックス 5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7" name="直線コネクタ 5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38" name="直線コネクタ 5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39" name="テキスト ボックス 53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0" name="直線コネクタ 5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1" name="テキスト ボックス 5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2" name="直線コネクタ 5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3" name="テキスト ボックス 5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4" name="直線コネクタ 5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5" name="テキスト ボックス 5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6" name="直線コネクタ 5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7" name="テキスト ボックス 5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8" name="直線コネクタ 5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9" name="テキスト ボックス 5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51" name="直線コネクタ 550"/>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52"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53" name="直線コネクタ 552"/>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54"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55" name="直線コネクタ 554"/>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556"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557" name="フローチャート : 判断 556"/>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558" name="フローチャート : 判断 557"/>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106697</xdr:rowOff>
    </xdr:from>
    <xdr:ext cx="405111" cy="259045"/>
    <xdr:sp macro="" textlink="">
      <xdr:nvSpPr>
        <xdr:cNvPr id="559" name="n_1aveValue【庁舎】&#10;有形固定資産減価償却率"/>
        <xdr:cNvSpPr txBox="1"/>
      </xdr:nvSpPr>
      <xdr:spPr>
        <a:xfrm>
          <a:off x="15266043"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0" name="テキスト ボックス 5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1" name="テキスト ボックス 5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2" name="テキスト ボックス 5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3" name="テキスト ボックス 5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4" name="テキスト ボックス 5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164464</xdr:rowOff>
    </xdr:from>
    <xdr:to>
      <xdr:col>22</xdr:col>
      <xdr:colOff>415925</xdr:colOff>
      <xdr:row>101</xdr:row>
      <xdr:rowOff>94614</xdr:rowOff>
    </xdr:to>
    <xdr:sp macro="" textlink="">
      <xdr:nvSpPr>
        <xdr:cNvPr id="565" name="円/楕円 564"/>
        <xdr:cNvSpPr/>
      </xdr:nvSpPr>
      <xdr:spPr>
        <a:xfrm>
          <a:off x="15430500" y="17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111141</xdr:rowOff>
    </xdr:from>
    <xdr:ext cx="405111" cy="259045"/>
    <xdr:sp macro="" textlink="">
      <xdr:nvSpPr>
        <xdr:cNvPr id="566" name="n_1mainValue【庁舎】&#10;有形固定資産減価償却率"/>
        <xdr:cNvSpPr txBox="1"/>
      </xdr:nvSpPr>
      <xdr:spPr>
        <a:xfrm>
          <a:off x="15266043" y="170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7" name="正方形/長方形 5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8" name="正方形/長方形 5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9" name="正方形/長方形 5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0" name="正方形/長方形 5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1" name="正方形/長方形 5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2" name="正方形/長方形 5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3" name="正方形/長方形 5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4" name="正方形/長方形 5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5" name="テキスト ボックス 5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6" name="直線コネクタ 5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7" name="テキスト ボックス 57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8" name="直線コネクタ 57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9" name="テキスト ボックス 57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0" name="直線コネクタ 57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1" name="テキスト ボックス 58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2" name="直線コネクタ 58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3" name="テキスト ボックス 58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4" name="直線コネクタ 58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5" name="テキスト ボックス 58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6" name="直線コネクタ 58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7" name="テキスト ボックス 58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8" name="直線コネクタ 5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9" name="テキスト ボックス 5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91" name="直線コネクタ 590"/>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92"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93" name="直線コネクタ 592"/>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94"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95" name="直線コネクタ 594"/>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96"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97" name="フローチャート : 判断 596"/>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598" name="フローチャート : 判断 597"/>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147338</xdr:rowOff>
    </xdr:from>
    <xdr:ext cx="469744" cy="259045"/>
    <xdr:sp macro="" textlink="">
      <xdr:nvSpPr>
        <xdr:cNvPr id="599"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0" name="テキスト ボックス 5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1" name="テキスト ボックス 6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2" name="テキスト ボックス 6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3" name="テキスト ボックス 6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4" name="テキスト ボックス 6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29211</xdr:rowOff>
    </xdr:from>
    <xdr:to>
      <xdr:col>31</xdr:col>
      <xdr:colOff>85725</xdr:colOff>
      <xdr:row>105</xdr:row>
      <xdr:rowOff>130811</xdr:rowOff>
    </xdr:to>
    <xdr:sp macro="" textlink="">
      <xdr:nvSpPr>
        <xdr:cNvPr id="605" name="円/楕円 604"/>
        <xdr:cNvSpPr/>
      </xdr:nvSpPr>
      <xdr:spPr>
        <a:xfrm>
          <a:off x="21272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121938</xdr:rowOff>
    </xdr:from>
    <xdr:ext cx="469744" cy="259045"/>
    <xdr:sp macro="" textlink="">
      <xdr:nvSpPr>
        <xdr:cNvPr id="606" name="n_1mainValue【庁舎】&#10;一人当たり面積"/>
        <xdr:cNvSpPr txBox="1"/>
      </xdr:nvSpPr>
      <xdr:spPr>
        <a:xfrm>
          <a:off x="210757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7" name="正方形/長方形 6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8" name="正方形/長方形 6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9" name="テキスト ボックス 6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福祉施設、保健センターの有形固定資産減価償却率が、全国の類似団体に比べて高く、老朽化が進んでいるのが分かる。また、同施設</a:t>
          </a:r>
          <a:r>
            <a:rPr kumimoji="1" lang="ja-JP" altLang="en-US" sz="1100" b="0" i="0" u="none" strike="noStrike" kern="0" cap="none" spc="0" normalizeH="0" baseline="0" noProof="0">
              <a:ln>
                <a:noFill/>
              </a:ln>
              <a:solidFill>
                <a:prstClr val="black"/>
              </a:solidFill>
              <a:effectLst/>
              <a:uLnTx/>
              <a:uFillTx/>
              <a:latin typeface="+mn-lt"/>
              <a:ea typeface="+mn-ea"/>
              <a:cs typeface="+mn-cs"/>
            </a:rPr>
            <a:t>は、合併前</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旧町村ごとに整備されており</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、一人当たりの面積が広い状況にある。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現在のところ、大規模な改修等の必要性はないため、緊急性のある他施設の整備を優先させるところ。</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一方、図書館、体育施設については、全国の類似団体と同水準であった。現在改修等の必要はない。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熊本県阿蘇市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27,204
26,941
376.30
21,086,870
19,241,165
1,256,228
9,568,936
19,377,608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101.6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ここ数年財政力指数が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0.36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と推移し、類似団体平均を下回っている。平成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年熊本地震により、本市の基幹産業である農業、観光業が甚大な被害、影響を受け、税収等が落ち込んでいる。今後、産業の回復に数年かかると</a:t>
          </a:r>
          <a:r>
            <a:rPr kumimoji="1" lang="ja-JP" altLang="en-US" sz="1300" b="0" i="0" u="none" strike="noStrike" kern="0" cap="none" spc="0" normalizeH="0" baseline="0" noProof="0">
              <a:ln>
                <a:noFill/>
              </a:ln>
              <a:solidFill>
                <a:prstClr val="black"/>
              </a:solidFill>
              <a:effectLst/>
              <a:uLnTx/>
              <a:uFillTx/>
              <a:latin typeface="+mn-lt"/>
              <a:ea typeface="+mn-ea"/>
              <a:cs typeface="+mn-cs"/>
            </a:rPr>
            <a:t>見込まれるため、緊急に必要な事業を峻別し、経常経費、投資的経費（普通建設事業）を抑制する等、歳出の徹底した見直しを実施し、財政基盤の強化に努める。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115358</xdr:rowOff>
    </xdr:to>
    <xdr:cxnSp macro="">
      <xdr:nvCxnSpPr>
        <xdr:cNvPr id="74" name="直線コネクタ 73"/>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135467</xdr:rowOff>
    </xdr:to>
    <xdr:cxnSp macro="">
      <xdr:nvCxnSpPr>
        <xdr:cNvPr id="77" name="直線コネクタ 76"/>
        <xdr:cNvCxnSpPr/>
      </xdr:nvCxnSpPr>
      <xdr:spPr>
        <a:xfrm flipV="1">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1" name="円/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64558</xdr:rowOff>
    </xdr:from>
    <xdr:to>
      <xdr:col>3</xdr:col>
      <xdr:colOff>330200</xdr:colOff>
      <xdr:row>43</xdr:row>
      <xdr:rowOff>166158</xdr:rowOff>
    </xdr:to>
    <xdr:sp macro="" textlink="">
      <xdr:nvSpPr>
        <xdr:cNvPr id="93" name="円/楕円 92"/>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150935</xdr:rowOff>
    </xdr:from>
    <xdr:ext cx="762000" cy="259045"/>
    <xdr:sp macro="" textlink="">
      <xdr:nvSpPr>
        <xdr:cNvPr id="94" name="テキスト ボックス 93"/>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％となり昨年度に比べ</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％上昇、年々増加傾向にあり、類似団体平均を上回っている。今後も熊本地震の影響による市税の減収、普通交付税の激変緩和措置による減が見込まれ、一般財源が縮減することから</a:t>
          </a:r>
          <a:r>
            <a:rPr kumimoji="1" lang="ja-JP" altLang="en-US" sz="1300" b="0" i="0" u="none" strike="noStrike" kern="0" cap="none" spc="0" normalizeH="0" baseline="0" noProof="0">
              <a:ln>
                <a:noFill/>
              </a:ln>
              <a:solidFill>
                <a:prstClr val="black"/>
              </a:solidFill>
              <a:effectLst/>
              <a:uLnTx/>
              <a:uFillTx/>
              <a:latin typeface="+mn-lt"/>
              <a:ea typeface="+mn-ea"/>
              <a:cs typeface="+mn-cs"/>
            </a:rPr>
            <a:t>、緊急に必要な事業を峻別し、物件費の経常経費を抑制する等、歳出の徹底した見直しを実施し、財政基盤の強化に努める。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32294</xdr:rowOff>
    </xdr:from>
    <xdr:to>
      <xdr:col>7</xdr:col>
      <xdr:colOff>152400</xdr:colOff>
      <xdr:row>60</xdr:row>
      <xdr:rowOff>59872</xdr:rowOff>
    </xdr:to>
    <xdr:cxnSp macro="">
      <xdr:nvCxnSpPr>
        <xdr:cNvPr id="133" name="直線コネクタ 132"/>
        <xdr:cNvCxnSpPr/>
      </xdr:nvCxnSpPr>
      <xdr:spPr>
        <a:xfrm>
          <a:off x="4114800" y="10319294"/>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18506</xdr:rowOff>
    </xdr:from>
    <xdr:to>
      <xdr:col>6</xdr:col>
      <xdr:colOff>0</xdr:colOff>
      <xdr:row>60</xdr:row>
      <xdr:rowOff>32294</xdr:rowOff>
    </xdr:to>
    <xdr:cxnSp macro="">
      <xdr:nvCxnSpPr>
        <xdr:cNvPr id="136" name="直線コネクタ 135"/>
        <xdr:cNvCxnSpPr/>
      </xdr:nvCxnSpPr>
      <xdr:spPr>
        <a:xfrm>
          <a:off x="3225800" y="1030550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103777</xdr:rowOff>
    </xdr:from>
    <xdr:to>
      <xdr:col>4</xdr:col>
      <xdr:colOff>482600</xdr:colOff>
      <xdr:row>60</xdr:row>
      <xdr:rowOff>18506</xdr:rowOff>
    </xdr:to>
    <xdr:cxnSp macro="">
      <xdr:nvCxnSpPr>
        <xdr:cNvPr id="139" name="直線コネクタ 138"/>
        <xdr:cNvCxnSpPr/>
      </xdr:nvCxnSpPr>
      <xdr:spPr>
        <a:xfrm>
          <a:off x="2336800" y="1021932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103777</xdr:rowOff>
    </xdr:from>
    <xdr:to>
      <xdr:col>3</xdr:col>
      <xdr:colOff>279400</xdr:colOff>
      <xdr:row>59</xdr:row>
      <xdr:rowOff>152037</xdr:rowOff>
    </xdr:to>
    <xdr:cxnSp macro="">
      <xdr:nvCxnSpPr>
        <xdr:cNvPr id="142" name="直線コネクタ 141"/>
        <xdr:cNvCxnSpPr/>
      </xdr:nvCxnSpPr>
      <xdr:spPr>
        <a:xfrm flipV="1">
          <a:off x="1447800" y="102193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9072</xdr:rowOff>
    </xdr:from>
    <xdr:to>
      <xdr:col>7</xdr:col>
      <xdr:colOff>203200</xdr:colOff>
      <xdr:row>60</xdr:row>
      <xdr:rowOff>110672</xdr:rowOff>
    </xdr:to>
    <xdr:sp macro="" textlink="">
      <xdr:nvSpPr>
        <xdr:cNvPr id="152" name="円/楕円 151"/>
        <xdr:cNvSpPr/>
      </xdr:nvSpPr>
      <xdr:spPr>
        <a:xfrm>
          <a:off x="4902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152599</xdr:rowOff>
    </xdr:from>
    <xdr:ext cx="762000" cy="259045"/>
    <xdr:sp macro="" textlink="">
      <xdr:nvSpPr>
        <xdr:cNvPr id="153" name="財政構造の弾力性該当値テキスト"/>
        <xdr:cNvSpPr txBox="1"/>
      </xdr:nvSpPr>
      <xdr:spPr>
        <a:xfrm>
          <a:off x="5041900" y="1026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152944</xdr:rowOff>
    </xdr:from>
    <xdr:to>
      <xdr:col>6</xdr:col>
      <xdr:colOff>50800</xdr:colOff>
      <xdr:row>60</xdr:row>
      <xdr:rowOff>83094</xdr:rowOff>
    </xdr:to>
    <xdr:sp macro="" textlink="">
      <xdr:nvSpPr>
        <xdr:cNvPr id="154" name="円/楕円 153"/>
        <xdr:cNvSpPr/>
      </xdr:nvSpPr>
      <xdr:spPr>
        <a:xfrm>
          <a:off x="4064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67871</xdr:rowOff>
    </xdr:from>
    <xdr:ext cx="736600" cy="259045"/>
    <xdr:sp macro="" textlink="">
      <xdr:nvSpPr>
        <xdr:cNvPr id="155" name="テキスト ボックス 154"/>
        <xdr:cNvSpPr txBox="1"/>
      </xdr:nvSpPr>
      <xdr:spPr>
        <a:xfrm>
          <a:off x="3733800" y="1035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139156</xdr:rowOff>
    </xdr:from>
    <xdr:to>
      <xdr:col>4</xdr:col>
      <xdr:colOff>533400</xdr:colOff>
      <xdr:row>60</xdr:row>
      <xdr:rowOff>69306</xdr:rowOff>
    </xdr:to>
    <xdr:sp macro="" textlink="">
      <xdr:nvSpPr>
        <xdr:cNvPr id="156" name="円/楕円 155"/>
        <xdr:cNvSpPr/>
      </xdr:nvSpPr>
      <xdr:spPr>
        <a:xfrm>
          <a:off x="3175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54083</xdr:rowOff>
    </xdr:from>
    <xdr:ext cx="762000" cy="259045"/>
    <xdr:sp macro="" textlink="">
      <xdr:nvSpPr>
        <xdr:cNvPr id="157" name="テキスト ボックス 156"/>
        <xdr:cNvSpPr txBox="1"/>
      </xdr:nvSpPr>
      <xdr:spPr>
        <a:xfrm>
          <a:off x="2844800" y="103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52977</xdr:rowOff>
    </xdr:from>
    <xdr:to>
      <xdr:col>3</xdr:col>
      <xdr:colOff>330200</xdr:colOff>
      <xdr:row>59</xdr:row>
      <xdr:rowOff>154577</xdr:rowOff>
    </xdr:to>
    <xdr:sp macro="" textlink="">
      <xdr:nvSpPr>
        <xdr:cNvPr id="158" name="円/楕円 157"/>
        <xdr:cNvSpPr/>
      </xdr:nvSpPr>
      <xdr:spPr>
        <a:xfrm>
          <a:off x="2286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164754</xdr:rowOff>
    </xdr:from>
    <xdr:ext cx="762000" cy="259045"/>
    <xdr:sp macro="" textlink="">
      <xdr:nvSpPr>
        <xdr:cNvPr id="159" name="テキスト ボックス 158"/>
        <xdr:cNvSpPr txBox="1"/>
      </xdr:nvSpPr>
      <xdr:spPr>
        <a:xfrm>
          <a:off x="1955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101237</xdr:rowOff>
    </xdr:from>
    <xdr:to>
      <xdr:col>2</xdr:col>
      <xdr:colOff>127000</xdr:colOff>
      <xdr:row>60</xdr:row>
      <xdr:rowOff>31387</xdr:rowOff>
    </xdr:to>
    <xdr:sp macro="" textlink="">
      <xdr:nvSpPr>
        <xdr:cNvPr id="160" name="円/楕円 159"/>
        <xdr:cNvSpPr/>
      </xdr:nvSpPr>
      <xdr:spPr>
        <a:xfrm>
          <a:off x="1397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16164</xdr:rowOff>
    </xdr:from>
    <xdr:ext cx="762000" cy="259045"/>
    <xdr:sp macro="" textlink="">
      <xdr:nvSpPr>
        <xdr:cNvPr id="161" name="テキスト ボックス 160"/>
        <xdr:cNvSpPr txBox="1"/>
      </xdr:nvSpPr>
      <xdr:spPr>
        <a:xfrm>
          <a:off x="1066800" y="103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[189,180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人件費、物件費及び維持補修費の合計額の人口</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人当たりの金額は、これまで類似団体平均を下回っていたが、平成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年度は逆に上回る結果となった。これは、平成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年熊本地震の関連事業である災害廃棄物処理事業や応急修理事業等の委託経費が発生したため一時的に大幅に増加したもので、災害関連事業の完了が見込まれる２～３年後は平成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年度の数値程度に戻る見込み。</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69797</xdr:rowOff>
    </xdr:from>
    <xdr:to>
      <xdr:col>7</xdr:col>
      <xdr:colOff>152400</xdr:colOff>
      <xdr:row>84</xdr:row>
      <xdr:rowOff>116171</xdr:rowOff>
    </xdr:to>
    <xdr:cxnSp macro="">
      <xdr:nvCxnSpPr>
        <xdr:cNvPr id="196" name="直線コネクタ 195"/>
        <xdr:cNvCxnSpPr/>
      </xdr:nvCxnSpPr>
      <xdr:spPr>
        <a:xfrm>
          <a:off x="4114800" y="14128697"/>
          <a:ext cx="838200" cy="38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69797</xdr:rowOff>
    </xdr:from>
    <xdr:to>
      <xdr:col>6</xdr:col>
      <xdr:colOff>0</xdr:colOff>
      <xdr:row>82</xdr:row>
      <xdr:rowOff>86705</xdr:rowOff>
    </xdr:to>
    <xdr:cxnSp macro="">
      <xdr:nvCxnSpPr>
        <xdr:cNvPr id="199" name="直線コネクタ 198"/>
        <xdr:cNvCxnSpPr/>
      </xdr:nvCxnSpPr>
      <xdr:spPr>
        <a:xfrm flipV="1">
          <a:off x="3225800" y="14128697"/>
          <a:ext cx="8890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6770</xdr:rowOff>
    </xdr:from>
    <xdr:to>
      <xdr:col>4</xdr:col>
      <xdr:colOff>482600</xdr:colOff>
      <xdr:row>82</xdr:row>
      <xdr:rowOff>86705</xdr:rowOff>
    </xdr:to>
    <xdr:cxnSp macro="">
      <xdr:nvCxnSpPr>
        <xdr:cNvPr id="202" name="直線コネクタ 201"/>
        <xdr:cNvCxnSpPr/>
      </xdr:nvCxnSpPr>
      <xdr:spPr>
        <a:xfrm>
          <a:off x="2336800" y="14065670"/>
          <a:ext cx="889000" cy="7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6770</xdr:rowOff>
    </xdr:from>
    <xdr:to>
      <xdr:col>3</xdr:col>
      <xdr:colOff>279400</xdr:colOff>
      <xdr:row>83</xdr:row>
      <xdr:rowOff>53029</xdr:rowOff>
    </xdr:to>
    <xdr:cxnSp macro="">
      <xdr:nvCxnSpPr>
        <xdr:cNvPr id="205" name="直線コネクタ 204"/>
        <xdr:cNvCxnSpPr/>
      </xdr:nvCxnSpPr>
      <xdr:spPr>
        <a:xfrm flipV="1">
          <a:off x="1447800" y="14065670"/>
          <a:ext cx="889000" cy="2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65371</xdr:rowOff>
    </xdr:from>
    <xdr:to>
      <xdr:col>7</xdr:col>
      <xdr:colOff>203200</xdr:colOff>
      <xdr:row>84</xdr:row>
      <xdr:rowOff>166971</xdr:rowOff>
    </xdr:to>
    <xdr:sp macro="" textlink="">
      <xdr:nvSpPr>
        <xdr:cNvPr id="215" name="円/楕円 214"/>
        <xdr:cNvSpPr/>
      </xdr:nvSpPr>
      <xdr:spPr>
        <a:xfrm>
          <a:off x="4902200" y="1446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37448</xdr:rowOff>
    </xdr:from>
    <xdr:ext cx="762000" cy="259045"/>
    <xdr:sp macro="" textlink="">
      <xdr:nvSpPr>
        <xdr:cNvPr id="216" name="人件費・物件費等の状況該当値テキスト"/>
        <xdr:cNvSpPr txBox="1"/>
      </xdr:nvSpPr>
      <xdr:spPr>
        <a:xfrm>
          <a:off x="5041900" y="144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189,180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18997</xdr:rowOff>
    </xdr:from>
    <xdr:to>
      <xdr:col>6</xdr:col>
      <xdr:colOff>50800</xdr:colOff>
      <xdr:row>82</xdr:row>
      <xdr:rowOff>120597</xdr:rowOff>
    </xdr:to>
    <xdr:sp macro="" textlink="">
      <xdr:nvSpPr>
        <xdr:cNvPr id="217" name="円/楕円 216"/>
        <xdr:cNvSpPr/>
      </xdr:nvSpPr>
      <xdr:spPr>
        <a:xfrm>
          <a:off x="4064000" y="140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130774</xdr:rowOff>
    </xdr:from>
    <xdr:ext cx="736600" cy="259045"/>
    <xdr:sp macro="" textlink="">
      <xdr:nvSpPr>
        <xdr:cNvPr id="218" name="テキスト ボックス 217"/>
        <xdr:cNvSpPr txBox="1"/>
      </xdr:nvSpPr>
      <xdr:spPr>
        <a:xfrm>
          <a:off x="3733800" y="13846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140,783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35905</xdr:rowOff>
    </xdr:from>
    <xdr:to>
      <xdr:col>4</xdr:col>
      <xdr:colOff>533400</xdr:colOff>
      <xdr:row>82</xdr:row>
      <xdr:rowOff>137505</xdr:rowOff>
    </xdr:to>
    <xdr:sp macro="" textlink="">
      <xdr:nvSpPr>
        <xdr:cNvPr id="219" name="円/楕円 218"/>
        <xdr:cNvSpPr/>
      </xdr:nvSpPr>
      <xdr:spPr>
        <a:xfrm>
          <a:off x="3175000" y="140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147682</xdr:rowOff>
    </xdr:from>
    <xdr:ext cx="762000" cy="259045"/>
    <xdr:sp macro="" textlink="">
      <xdr:nvSpPr>
        <xdr:cNvPr id="220" name="テキスト ボックス 219"/>
        <xdr:cNvSpPr txBox="1"/>
      </xdr:nvSpPr>
      <xdr:spPr>
        <a:xfrm>
          <a:off x="2844800" y="1386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142,885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127420</xdr:rowOff>
    </xdr:from>
    <xdr:to>
      <xdr:col>3</xdr:col>
      <xdr:colOff>330200</xdr:colOff>
      <xdr:row>82</xdr:row>
      <xdr:rowOff>57570</xdr:rowOff>
    </xdr:to>
    <xdr:sp macro="" textlink="">
      <xdr:nvSpPr>
        <xdr:cNvPr id="221" name="円/楕円 220"/>
        <xdr:cNvSpPr/>
      </xdr:nvSpPr>
      <xdr:spPr>
        <a:xfrm>
          <a:off x="2286000" y="140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67747</xdr:rowOff>
    </xdr:from>
    <xdr:ext cx="762000" cy="259045"/>
    <xdr:sp macro="" textlink="">
      <xdr:nvSpPr>
        <xdr:cNvPr id="222" name="テキスト ボックス 221"/>
        <xdr:cNvSpPr txBox="1"/>
      </xdr:nvSpPr>
      <xdr:spPr>
        <a:xfrm>
          <a:off x="1955800" y="1378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132,947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2229</xdr:rowOff>
    </xdr:from>
    <xdr:to>
      <xdr:col>2</xdr:col>
      <xdr:colOff>127000</xdr:colOff>
      <xdr:row>83</xdr:row>
      <xdr:rowOff>103829</xdr:rowOff>
    </xdr:to>
    <xdr:sp macro="" textlink="">
      <xdr:nvSpPr>
        <xdr:cNvPr id="223" name="円/楕円 222"/>
        <xdr:cNvSpPr/>
      </xdr:nvSpPr>
      <xdr:spPr>
        <a:xfrm>
          <a:off x="1397000" y="142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88606</xdr:rowOff>
    </xdr:from>
    <xdr:ext cx="762000" cy="259045"/>
    <xdr:sp macro="" textlink="">
      <xdr:nvSpPr>
        <xdr:cNvPr id="224" name="テキスト ボックス 223"/>
        <xdr:cNvSpPr txBox="1"/>
      </xdr:nvSpPr>
      <xdr:spPr>
        <a:xfrm>
          <a:off x="1066800" y="1431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160,014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年度は、給与制度総合見直しに伴う現給保障者が減少したことにより、指標</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少、類似団体平均値の水準となりつつある。今後も国に準拠した取組みを進めることで、同程度の水準で推移することが見込まれるが、国・他団体の給与水準や民間給与の状況を踏まえ、給与の適正化に努める。</a:t>
          </a:r>
          <a:b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b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117687</xdr:rowOff>
    </xdr:from>
    <xdr:to>
      <xdr:col>24</xdr:col>
      <xdr:colOff>558800</xdr:colOff>
      <xdr:row>87</xdr:row>
      <xdr:rowOff>34713</xdr:rowOff>
    </xdr:to>
    <xdr:cxnSp macro="">
      <xdr:nvCxnSpPr>
        <xdr:cNvPr id="258" name="直線コネクタ 257"/>
        <xdr:cNvCxnSpPr/>
      </xdr:nvCxnSpPr>
      <xdr:spPr>
        <a:xfrm flipV="1">
          <a:off x="16179800" y="1486238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51240</xdr:rowOff>
    </xdr:from>
    <xdr:ext cx="762000" cy="259045"/>
    <xdr:sp macro="" textlink="">
      <xdr:nvSpPr>
        <xdr:cNvPr id="259"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85513</xdr:rowOff>
    </xdr:from>
    <xdr:to>
      <xdr:col>23</xdr:col>
      <xdr:colOff>406400</xdr:colOff>
      <xdr:row>87</xdr:row>
      <xdr:rowOff>34713</xdr:rowOff>
    </xdr:to>
    <xdr:cxnSp macro="">
      <xdr:nvCxnSpPr>
        <xdr:cNvPr id="261" name="直線コネクタ 260"/>
        <xdr:cNvCxnSpPr/>
      </xdr:nvCxnSpPr>
      <xdr:spPr>
        <a:xfrm>
          <a:off x="15290800" y="1483021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85513</xdr:rowOff>
    </xdr:from>
    <xdr:to>
      <xdr:col>22</xdr:col>
      <xdr:colOff>203200</xdr:colOff>
      <xdr:row>86</xdr:row>
      <xdr:rowOff>109643</xdr:rowOff>
    </xdr:to>
    <xdr:cxnSp macro="">
      <xdr:nvCxnSpPr>
        <xdr:cNvPr id="264" name="直線コネクタ 263"/>
        <xdr:cNvCxnSpPr/>
      </xdr:nvCxnSpPr>
      <xdr:spPr>
        <a:xfrm flipV="1">
          <a:off x="14401800" y="148302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109643</xdr:rowOff>
    </xdr:from>
    <xdr:to>
      <xdr:col>21</xdr:col>
      <xdr:colOff>0</xdr:colOff>
      <xdr:row>90</xdr:row>
      <xdr:rowOff>75354</xdr:rowOff>
    </xdr:to>
    <xdr:cxnSp macro="">
      <xdr:nvCxnSpPr>
        <xdr:cNvPr id="267" name="直線コネクタ 266"/>
        <xdr:cNvCxnSpPr/>
      </xdr:nvCxnSpPr>
      <xdr:spPr>
        <a:xfrm flipV="1">
          <a:off x="13512800" y="14854343"/>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66887</xdr:rowOff>
    </xdr:from>
    <xdr:to>
      <xdr:col>24</xdr:col>
      <xdr:colOff>609600</xdr:colOff>
      <xdr:row>86</xdr:row>
      <xdr:rowOff>168487</xdr:rowOff>
    </xdr:to>
    <xdr:sp macro="" textlink="">
      <xdr:nvSpPr>
        <xdr:cNvPr id="277" name="円/楕円 276"/>
        <xdr:cNvSpPr/>
      </xdr:nvSpPr>
      <xdr:spPr>
        <a:xfrm>
          <a:off x="169672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38964</xdr:rowOff>
    </xdr:from>
    <xdr:ext cx="762000" cy="259045"/>
    <xdr:sp macro="" textlink="">
      <xdr:nvSpPr>
        <xdr:cNvPr id="278" name="給与水準   （国との比較）該当値テキスト"/>
        <xdr:cNvSpPr txBox="1"/>
      </xdr:nvSpPr>
      <xdr:spPr>
        <a:xfrm>
          <a:off x="17106900" y="1478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155363</xdr:rowOff>
    </xdr:from>
    <xdr:to>
      <xdr:col>23</xdr:col>
      <xdr:colOff>457200</xdr:colOff>
      <xdr:row>87</xdr:row>
      <xdr:rowOff>85513</xdr:rowOff>
    </xdr:to>
    <xdr:sp macro="" textlink="">
      <xdr:nvSpPr>
        <xdr:cNvPr id="279" name="円/楕円 278"/>
        <xdr:cNvSpPr/>
      </xdr:nvSpPr>
      <xdr:spPr>
        <a:xfrm>
          <a:off x="16129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70290</xdr:rowOff>
    </xdr:from>
    <xdr:ext cx="736600" cy="259045"/>
    <xdr:sp macro="" textlink="">
      <xdr:nvSpPr>
        <xdr:cNvPr id="280" name="テキスト ボックス 279"/>
        <xdr:cNvSpPr txBox="1"/>
      </xdr:nvSpPr>
      <xdr:spPr>
        <a:xfrm>
          <a:off x="15798800" y="1498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34713</xdr:rowOff>
    </xdr:from>
    <xdr:to>
      <xdr:col>22</xdr:col>
      <xdr:colOff>254000</xdr:colOff>
      <xdr:row>86</xdr:row>
      <xdr:rowOff>136313</xdr:rowOff>
    </xdr:to>
    <xdr:sp macro="" textlink="">
      <xdr:nvSpPr>
        <xdr:cNvPr id="281" name="円/楕円 280"/>
        <xdr:cNvSpPr/>
      </xdr:nvSpPr>
      <xdr:spPr>
        <a:xfrm>
          <a:off x="15240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121090</xdr:rowOff>
    </xdr:from>
    <xdr:ext cx="762000" cy="259045"/>
    <xdr:sp macro="" textlink="">
      <xdr:nvSpPr>
        <xdr:cNvPr id="282" name="テキスト ボックス 281"/>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58843</xdr:rowOff>
    </xdr:from>
    <xdr:to>
      <xdr:col>21</xdr:col>
      <xdr:colOff>50800</xdr:colOff>
      <xdr:row>86</xdr:row>
      <xdr:rowOff>160443</xdr:rowOff>
    </xdr:to>
    <xdr:sp macro="" textlink="">
      <xdr:nvSpPr>
        <xdr:cNvPr id="283" name="円/楕円 282"/>
        <xdr:cNvSpPr/>
      </xdr:nvSpPr>
      <xdr:spPr>
        <a:xfrm>
          <a:off x="14351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145220</xdr:rowOff>
    </xdr:from>
    <xdr:ext cx="762000" cy="259045"/>
    <xdr:sp macro="" textlink="">
      <xdr:nvSpPr>
        <xdr:cNvPr id="284" name="テキスト ボックス 283"/>
        <xdr:cNvSpPr txBox="1"/>
      </xdr:nvSpPr>
      <xdr:spPr>
        <a:xfrm>
          <a:off x="14020800" y="148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24554</xdr:rowOff>
    </xdr:from>
    <xdr:to>
      <xdr:col>19</xdr:col>
      <xdr:colOff>533400</xdr:colOff>
      <xdr:row>90</xdr:row>
      <xdr:rowOff>126154</xdr:rowOff>
    </xdr:to>
    <xdr:sp macro="" textlink="">
      <xdr:nvSpPr>
        <xdr:cNvPr id="285" name="円/楕円 284"/>
        <xdr:cNvSpPr/>
      </xdr:nvSpPr>
      <xdr:spPr>
        <a:xfrm>
          <a:off x="13462000" y="154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110931</xdr:rowOff>
    </xdr:from>
    <xdr:ext cx="762000" cy="259045"/>
    <xdr:sp macro="" textlink="">
      <xdr:nvSpPr>
        <xdr:cNvPr id="286" name="テキスト ボックス 285"/>
        <xdr:cNvSpPr txBox="1"/>
      </xdr:nvSpPr>
      <xdr:spPr>
        <a:xfrm>
          <a:off x="13131800" y="1554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合併後、普通交付税の合併算定替え終了に対応するため、定員適正化計画に基づき、職員数の削減（第</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次△</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人、第</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次△</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人）を行った。結果、類似団体平均値に近づきつつある。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年の熊本地震によりマンパワーの必要性を感じつつも、行革を進める中で適切な定員管理に努める。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119138</xdr:rowOff>
    </xdr:from>
    <xdr:to>
      <xdr:col>24</xdr:col>
      <xdr:colOff>558800</xdr:colOff>
      <xdr:row>62</xdr:row>
      <xdr:rowOff>140970</xdr:rowOff>
    </xdr:to>
    <xdr:cxnSp macro="">
      <xdr:nvCxnSpPr>
        <xdr:cNvPr id="323" name="直線コネクタ 322"/>
        <xdr:cNvCxnSpPr/>
      </xdr:nvCxnSpPr>
      <xdr:spPr>
        <a:xfrm>
          <a:off x="16179800" y="10749038"/>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119138</xdr:rowOff>
    </xdr:from>
    <xdr:to>
      <xdr:col>23</xdr:col>
      <xdr:colOff>406400</xdr:colOff>
      <xdr:row>62</xdr:row>
      <xdr:rowOff>137523</xdr:rowOff>
    </xdr:to>
    <xdr:cxnSp macro="">
      <xdr:nvCxnSpPr>
        <xdr:cNvPr id="326" name="直線コネクタ 325"/>
        <xdr:cNvCxnSpPr/>
      </xdr:nvCxnSpPr>
      <xdr:spPr>
        <a:xfrm flipV="1">
          <a:off x="15290800" y="1074903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132927</xdr:rowOff>
    </xdr:from>
    <xdr:to>
      <xdr:col>22</xdr:col>
      <xdr:colOff>203200</xdr:colOff>
      <xdr:row>62</xdr:row>
      <xdr:rowOff>137523</xdr:rowOff>
    </xdr:to>
    <xdr:cxnSp macro="">
      <xdr:nvCxnSpPr>
        <xdr:cNvPr id="329" name="直線コネクタ 328"/>
        <xdr:cNvCxnSpPr/>
      </xdr:nvCxnSpPr>
      <xdr:spPr>
        <a:xfrm>
          <a:off x="14401800" y="1076282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132927</xdr:rowOff>
    </xdr:from>
    <xdr:to>
      <xdr:col>21</xdr:col>
      <xdr:colOff>0</xdr:colOff>
      <xdr:row>62</xdr:row>
      <xdr:rowOff>158206</xdr:rowOff>
    </xdr:to>
    <xdr:cxnSp macro="">
      <xdr:nvCxnSpPr>
        <xdr:cNvPr id="332" name="直線コネクタ 331"/>
        <xdr:cNvCxnSpPr/>
      </xdr:nvCxnSpPr>
      <xdr:spPr>
        <a:xfrm flipV="1">
          <a:off x="13512800" y="10762827"/>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90170</xdr:rowOff>
    </xdr:from>
    <xdr:to>
      <xdr:col>24</xdr:col>
      <xdr:colOff>609600</xdr:colOff>
      <xdr:row>63</xdr:row>
      <xdr:rowOff>20320</xdr:rowOff>
    </xdr:to>
    <xdr:sp macro="" textlink="">
      <xdr:nvSpPr>
        <xdr:cNvPr id="342" name="円/楕円 341"/>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62247</xdr:rowOff>
    </xdr:from>
    <xdr:ext cx="762000" cy="259045"/>
    <xdr:sp macro="" textlink="">
      <xdr:nvSpPr>
        <xdr:cNvPr id="343" name="定員管理の状況該当値テキスト"/>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68338</xdr:rowOff>
    </xdr:from>
    <xdr:to>
      <xdr:col>23</xdr:col>
      <xdr:colOff>457200</xdr:colOff>
      <xdr:row>62</xdr:row>
      <xdr:rowOff>169938</xdr:rowOff>
    </xdr:to>
    <xdr:sp macro="" textlink="">
      <xdr:nvSpPr>
        <xdr:cNvPr id="344" name="円/楕円 343"/>
        <xdr:cNvSpPr/>
      </xdr:nvSpPr>
      <xdr:spPr>
        <a:xfrm>
          <a:off x="16129000" y="106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154715</xdr:rowOff>
    </xdr:from>
    <xdr:ext cx="736600" cy="259045"/>
    <xdr:sp macro="" textlink="">
      <xdr:nvSpPr>
        <xdr:cNvPr id="345" name="テキスト ボックス 344"/>
        <xdr:cNvSpPr txBox="1"/>
      </xdr:nvSpPr>
      <xdr:spPr>
        <a:xfrm>
          <a:off x="15798800" y="1078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86723</xdr:rowOff>
    </xdr:from>
    <xdr:to>
      <xdr:col>22</xdr:col>
      <xdr:colOff>254000</xdr:colOff>
      <xdr:row>63</xdr:row>
      <xdr:rowOff>16873</xdr:rowOff>
    </xdr:to>
    <xdr:sp macro="" textlink="">
      <xdr:nvSpPr>
        <xdr:cNvPr id="346" name="円/楕円 345"/>
        <xdr:cNvSpPr/>
      </xdr:nvSpPr>
      <xdr:spPr>
        <a:xfrm>
          <a:off x="15240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1650</xdr:rowOff>
    </xdr:from>
    <xdr:ext cx="762000" cy="259045"/>
    <xdr:sp macro="" textlink="">
      <xdr:nvSpPr>
        <xdr:cNvPr id="347" name="テキスト ボックス 346"/>
        <xdr:cNvSpPr txBox="1"/>
      </xdr:nvSpPr>
      <xdr:spPr>
        <a:xfrm>
          <a:off x="14909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82127</xdr:rowOff>
    </xdr:from>
    <xdr:to>
      <xdr:col>21</xdr:col>
      <xdr:colOff>50800</xdr:colOff>
      <xdr:row>63</xdr:row>
      <xdr:rowOff>12277</xdr:rowOff>
    </xdr:to>
    <xdr:sp macro="" textlink="">
      <xdr:nvSpPr>
        <xdr:cNvPr id="348" name="円/楕円 347"/>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168504</xdr:rowOff>
    </xdr:from>
    <xdr:ext cx="762000" cy="259045"/>
    <xdr:sp macro="" textlink="">
      <xdr:nvSpPr>
        <xdr:cNvPr id="349" name="テキスト ボックス 348"/>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107406</xdr:rowOff>
    </xdr:from>
    <xdr:to>
      <xdr:col>19</xdr:col>
      <xdr:colOff>533400</xdr:colOff>
      <xdr:row>63</xdr:row>
      <xdr:rowOff>37556</xdr:rowOff>
    </xdr:to>
    <xdr:sp macro="" textlink="">
      <xdr:nvSpPr>
        <xdr:cNvPr id="350" name="円/楕円 349"/>
        <xdr:cNvSpPr/>
      </xdr:nvSpPr>
      <xdr:spPr>
        <a:xfrm>
          <a:off x="13462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22333</xdr:rowOff>
    </xdr:from>
    <xdr:ext cx="762000" cy="259045"/>
    <xdr:sp macro="" textlink="">
      <xdr:nvSpPr>
        <xdr:cNvPr id="351" name="テキスト ボックス 350"/>
        <xdr:cNvSpPr txBox="1"/>
      </xdr:nvSpPr>
      <xdr:spPr>
        <a:xfrm>
          <a:off x="13131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過去の大型事業の償還終了に伴う公債費充当一般財源の減等により、類似団体平均を下回っている。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熊本地震による災害関連事業や病院事業債の元金開始による公営企業債繰入見込額の増等の増加が予想されるが、緊急度・住民ニーズを的確に把握した事業の選択により、起債に大きく頼ることのない財政運営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159279</xdr:rowOff>
    </xdr:from>
    <xdr:to>
      <xdr:col>24</xdr:col>
      <xdr:colOff>558800</xdr:colOff>
      <xdr:row>36</xdr:row>
      <xdr:rowOff>167322</xdr:rowOff>
    </xdr:to>
    <xdr:cxnSp macro="">
      <xdr:nvCxnSpPr>
        <xdr:cNvPr id="385" name="直線コネクタ 384"/>
        <xdr:cNvCxnSpPr/>
      </xdr:nvCxnSpPr>
      <xdr:spPr>
        <a:xfrm flipV="1">
          <a:off x="16179800" y="633147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144056</xdr:rowOff>
    </xdr:from>
    <xdr:ext cx="762000" cy="259045"/>
    <xdr:sp macro="" textlink="">
      <xdr:nvSpPr>
        <xdr:cNvPr id="386" name="公債費負担の状況平均値テキスト"/>
        <xdr:cNvSpPr txBox="1"/>
      </xdr:nvSpPr>
      <xdr:spPr>
        <a:xfrm>
          <a:off x="17106900" y="6316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167322</xdr:rowOff>
    </xdr:from>
    <xdr:to>
      <xdr:col>23</xdr:col>
      <xdr:colOff>406400</xdr:colOff>
      <xdr:row>37</xdr:row>
      <xdr:rowOff>9948</xdr:rowOff>
    </xdr:to>
    <xdr:cxnSp macro="">
      <xdr:nvCxnSpPr>
        <xdr:cNvPr id="388" name="直線コネクタ 387"/>
        <xdr:cNvCxnSpPr/>
      </xdr:nvCxnSpPr>
      <xdr:spPr>
        <a:xfrm flipV="1">
          <a:off x="15290800" y="63395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9948</xdr:rowOff>
    </xdr:from>
    <xdr:to>
      <xdr:col>22</xdr:col>
      <xdr:colOff>203200</xdr:colOff>
      <xdr:row>37</xdr:row>
      <xdr:rowOff>26035</xdr:rowOff>
    </xdr:to>
    <xdr:cxnSp macro="">
      <xdr:nvCxnSpPr>
        <xdr:cNvPr id="391" name="直線コネクタ 390"/>
        <xdr:cNvCxnSpPr/>
      </xdr:nvCxnSpPr>
      <xdr:spPr>
        <a:xfrm flipV="1">
          <a:off x="14401800" y="635359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26035</xdr:rowOff>
    </xdr:from>
    <xdr:to>
      <xdr:col>21</xdr:col>
      <xdr:colOff>0</xdr:colOff>
      <xdr:row>37</xdr:row>
      <xdr:rowOff>42122</xdr:rowOff>
    </xdr:to>
    <xdr:cxnSp macro="">
      <xdr:nvCxnSpPr>
        <xdr:cNvPr id="394" name="直線コネクタ 393"/>
        <xdr:cNvCxnSpPr/>
      </xdr:nvCxnSpPr>
      <xdr:spPr>
        <a:xfrm flipV="1">
          <a:off x="13512800" y="636968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108479</xdr:rowOff>
    </xdr:from>
    <xdr:to>
      <xdr:col>24</xdr:col>
      <xdr:colOff>609600</xdr:colOff>
      <xdr:row>37</xdr:row>
      <xdr:rowOff>38629</xdr:rowOff>
    </xdr:to>
    <xdr:sp macro="" textlink="">
      <xdr:nvSpPr>
        <xdr:cNvPr id="404" name="円/楕円 403"/>
        <xdr:cNvSpPr/>
      </xdr:nvSpPr>
      <xdr:spPr>
        <a:xfrm>
          <a:off x="169672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29756</xdr:rowOff>
    </xdr:from>
    <xdr:ext cx="762000" cy="259045"/>
    <xdr:sp macro="" textlink="">
      <xdr:nvSpPr>
        <xdr:cNvPr id="405" name="公債費負担の状況該当値テキスト"/>
        <xdr:cNvSpPr txBox="1"/>
      </xdr:nvSpPr>
      <xdr:spPr>
        <a:xfrm>
          <a:off x="17106900" y="620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116522</xdr:rowOff>
    </xdr:from>
    <xdr:to>
      <xdr:col>23</xdr:col>
      <xdr:colOff>457200</xdr:colOff>
      <xdr:row>37</xdr:row>
      <xdr:rowOff>46672</xdr:rowOff>
    </xdr:to>
    <xdr:sp macro="" textlink="">
      <xdr:nvSpPr>
        <xdr:cNvPr id="406" name="円/楕円 405"/>
        <xdr:cNvSpPr/>
      </xdr:nvSpPr>
      <xdr:spPr>
        <a:xfrm>
          <a:off x="16129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56849</xdr:rowOff>
    </xdr:from>
    <xdr:ext cx="736600" cy="259045"/>
    <xdr:sp macro="" textlink="">
      <xdr:nvSpPr>
        <xdr:cNvPr id="407" name="テキスト ボックス 406"/>
        <xdr:cNvSpPr txBox="1"/>
      </xdr:nvSpPr>
      <xdr:spPr>
        <a:xfrm>
          <a:off x="15798800" y="605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130598</xdr:rowOff>
    </xdr:from>
    <xdr:to>
      <xdr:col>22</xdr:col>
      <xdr:colOff>254000</xdr:colOff>
      <xdr:row>37</xdr:row>
      <xdr:rowOff>60748</xdr:rowOff>
    </xdr:to>
    <xdr:sp macro="" textlink="">
      <xdr:nvSpPr>
        <xdr:cNvPr id="408" name="円/楕円 407"/>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70925</xdr:rowOff>
    </xdr:from>
    <xdr:ext cx="762000" cy="259045"/>
    <xdr:sp macro="" textlink="">
      <xdr:nvSpPr>
        <xdr:cNvPr id="409" name="テキスト ボックス 408"/>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146685</xdr:rowOff>
    </xdr:from>
    <xdr:to>
      <xdr:col>21</xdr:col>
      <xdr:colOff>50800</xdr:colOff>
      <xdr:row>37</xdr:row>
      <xdr:rowOff>76835</xdr:rowOff>
    </xdr:to>
    <xdr:sp macro="" textlink="">
      <xdr:nvSpPr>
        <xdr:cNvPr id="410" name="円/楕円 409"/>
        <xdr:cNvSpPr/>
      </xdr:nvSpPr>
      <xdr:spPr>
        <a:xfrm>
          <a:off x="14351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87012</xdr:rowOff>
    </xdr:from>
    <xdr:ext cx="762000" cy="259045"/>
    <xdr:sp macro="" textlink="">
      <xdr:nvSpPr>
        <xdr:cNvPr id="411" name="テキスト ボックス 410"/>
        <xdr:cNvSpPr txBox="1"/>
      </xdr:nvSpPr>
      <xdr:spPr>
        <a:xfrm>
          <a:off x="140208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162772</xdr:rowOff>
    </xdr:from>
    <xdr:to>
      <xdr:col>19</xdr:col>
      <xdr:colOff>533400</xdr:colOff>
      <xdr:row>37</xdr:row>
      <xdr:rowOff>92922</xdr:rowOff>
    </xdr:to>
    <xdr:sp macro="" textlink="">
      <xdr:nvSpPr>
        <xdr:cNvPr id="412" name="円/楕円 411"/>
        <xdr:cNvSpPr/>
      </xdr:nvSpPr>
      <xdr:spPr>
        <a:xfrm>
          <a:off x="134620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103099</xdr:rowOff>
    </xdr:from>
    <xdr:ext cx="762000" cy="259045"/>
    <xdr:sp macro="" textlink="">
      <xdr:nvSpPr>
        <xdr:cNvPr id="413" name="テキスト ボックス 412"/>
        <xdr:cNvSpPr txBox="1"/>
      </xdr:nvSpPr>
      <xdr:spPr>
        <a:xfrm>
          <a:off x="13131800" y="610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将来負担比率については、平成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年度にかけて整備した統合小学校の起債借入及び特定目的基金の取崩しにより大幅に上昇している。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年熊本地震の復旧、復興事業に取り組まなければならず、起債の借入、基金の取崩しが見込まれるため大幅な改善は望めないが、有利な起債の活用や、特定財源等の確保により財政の健全化に努める。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124511</xdr:rowOff>
    </xdr:from>
    <xdr:to>
      <xdr:col>24</xdr:col>
      <xdr:colOff>558800</xdr:colOff>
      <xdr:row>15</xdr:row>
      <xdr:rowOff>126441</xdr:rowOff>
    </xdr:to>
    <xdr:cxnSp macro="">
      <xdr:nvCxnSpPr>
        <xdr:cNvPr id="445" name="直線コネクタ 444"/>
        <xdr:cNvCxnSpPr/>
      </xdr:nvCxnSpPr>
      <xdr:spPr>
        <a:xfrm flipV="1">
          <a:off x="16179800" y="2696261"/>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98450</xdr:rowOff>
    </xdr:from>
    <xdr:to>
      <xdr:col>23</xdr:col>
      <xdr:colOff>406400</xdr:colOff>
      <xdr:row>15</xdr:row>
      <xdr:rowOff>126441</xdr:rowOff>
    </xdr:to>
    <xdr:cxnSp macro="">
      <xdr:nvCxnSpPr>
        <xdr:cNvPr id="448" name="直線コネクタ 447"/>
        <xdr:cNvCxnSpPr/>
      </xdr:nvCxnSpPr>
      <xdr:spPr>
        <a:xfrm>
          <a:off x="15290800" y="2670200"/>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15202</xdr:rowOff>
    </xdr:from>
    <xdr:to>
      <xdr:col>22</xdr:col>
      <xdr:colOff>203200</xdr:colOff>
      <xdr:row>15</xdr:row>
      <xdr:rowOff>98450</xdr:rowOff>
    </xdr:to>
    <xdr:cxnSp macro="">
      <xdr:nvCxnSpPr>
        <xdr:cNvPr id="451" name="直線コネクタ 450"/>
        <xdr:cNvCxnSpPr/>
      </xdr:nvCxnSpPr>
      <xdr:spPr>
        <a:xfrm>
          <a:off x="14401800" y="2586952"/>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15202</xdr:rowOff>
    </xdr:from>
    <xdr:to>
      <xdr:col>21</xdr:col>
      <xdr:colOff>0</xdr:colOff>
      <xdr:row>15</xdr:row>
      <xdr:rowOff>77699</xdr:rowOff>
    </xdr:to>
    <xdr:cxnSp macro="">
      <xdr:nvCxnSpPr>
        <xdr:cNvPr id="454" name="直線コネクタ 453"/>
        <xdr:cNvCxnSpPr/>
      </xdr:nvCxnSpPr>
      <xdr:spPr>
        <a:xfrm flipV="1">
          <a:off x="13512800" y="2586952"/>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6" name="テキスト ボックス 455"/>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64" name="円/楕円 463"/>
        <xdr:cNvSpPr/>
      </xdr:nvSpPr>
      <xdr:spPr>
        <a:xfrm>
          <a:off x="16967200" y="26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45788</xdr:rowOff>
    </xdr:from>
    <xdr:ext cx="762000" cy="259045"/>
    <xdr:sp macro="" textlink="">
      <xdr:nvSpPr>
        <xdr:cNvPr id="465" name="将来負担の状況該当値テキスト"/>
        <xdr:cNvSpPr txBox="1"/>
      </xdr:nvSpPr>
      <xdr:spPr>
        <a:xfrm>
          <a:off x="17106900" y="261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75641</xdr:rowOff>
    </xdr:from>
    <xdr:to>
      <xdr:col>23</xdr:col>
      <xdr:colOff>457200</xdr:colOff>
      <xdr:row>16</xdr:row>
      <xdr:rowOff>5791</xdr:rowOff>
    </xdr:to>
    <xdr:sp macro="" textlink="">
      <xdr:nvSpPr>
        <xdr:cNvPr id="466" name="円/楕円 465"/>
        <xdr:cNvSpPr/>
      </xdr:nvSpPr>
      <xdr:spPr>
        <a:xfrm>
          <a:off x="16129000" y="26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162018</xdr:rowOff>
    </xdr:from>
    <xdr:ext cx="736600" cy="259045"/>
    <xdr:sp macro="" textlink="">
      <xdr:nvSpPr>
        <xdr:cNvPr id="467" name="テキスト ボックス 466"/>
        <xdr:cNvSpPr txBox="1"/>
      </xdr:nvSpPr>
      <xdr:spPr>
        <a:xfrm>
          <a:off x="15798800" y="2733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47650</xdr:rowOff>
    </xdr:from>
    <xdr:to>
      <xdr:col>22</xdr:col>
      <xdr:colOff>254000</xdr:colOff>
      <xdr:row>15</xdr:row>
      <xdr:rowOff>149250</xdr:rowOff>
    </xdr:to>
    <xdr:sp macro="" textlink="">
      <xdr:nvSpPr>
        <xdr:cNvPr id="468" name="円/楕円 467"/>
        <xdr:cNvSpPr/>
      </xdr:nvSpPr>
      <xdr:spPr>
        <a:xfrm>
          <a:off x="15240000" y="26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134027</xdr:rowOff>
    </xdr:from>
    <xdr:ext cx="762000" cy="259045"/>
    <xdr:sp macro="" textlink="">
      <xdr:nvSpPr>
        <xdr:cNvPr id="469" name="テキスト ボックス 468"/>
        <xdr:cNvSpPr txBox="1"/>
      </xdr:nvSpPr>
      <xdr:spPr>
        <a:xfrm>
          <a:off x="14909800" y="27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135852</xdr:rowOff>
    </xdr:from>
    <xdr:to>
      <xdr:col>21</xdr:col>
      <xdr:colOff>50800</xdr:colOff>
      <xdr:row>15</xdr:row>
      <xdr:rowOff>66002</xdr:rowOff>
    </xdr:to>
    <xdr:sp macro="" textlink="">
      <xdr:nvSpPr>
        <xdr:cNvPr id="470" name="円/楕円 469"/>
        <xdr:cNvSpPr/>
      </xdr:nvSpPr>
      <xdr:spPr>
        <a:xfrm>
          <a:off x="14351000" y="25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76179</xdr:rowOff>
    </xdr:from>
    <xdr:ext cx="762000" cy="259045"/>
    <xdr:sp macro="" textlink="">
      <xdr:nvSpPr>
        <xdr:cNvPr id="471" name="テキスト ボックス 470"/>
        <xdr:cNvSpPr txBox="1"/>
      </xdr:nvSpPr>
      <xdr:spPr>
        <a:xfrm>
          <a:off x="14020800" y="23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26899</xdr:rowOff>
    </xdr:from>
    <xdr:to>
      <xdr:col>19</xdr:col>
      <xdr:colOff>533400</xdr:colOff>
      <xdr:row>15</xdr:row>
      <xdr:rowOff>128499</xdr:rowOff>
    </xdr:to>
    <xdr:sp macro="" textlink="">
      <xdr:nvSpPr>
        <xdr:cNvPr id="472" name="円/楕円 471"/>
        <xdr:cNvSpPr/>
      </xdr:nvSpPr>
      <xdr:spPr>
        <a:xfrm>
          <a:off x="13462000" y="259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113276</xdr:rowOff>
    </xdr:from>
    <xdr:ext cx="762000" cy="259045"/>
    <xdr:sp macro="" textlink="">
      <xdr:nvSpPr>
        <xdr:cNvPr id="473" name="テキスト ボックス 472"/>
        <xdr:cNvSpPr txBox="1"/>
      </xdr:nvSpPr>
      <xdr:spPr>
        <a:xfrm>
          <a:off x="13131800" y="268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熊本県阿蘇市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27,204
26,941
376.30
21,086,870
19,241,165
1,256,228
9,568,936
19,377,608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101.6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年度は熊本地震により一部人件費の事業費支弁への移行により類似団体平均を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％下回った。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熊本地震でマンパワーの必要性を感じつつも、行革を進める中で適切な定員管理に努める。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37</xdr:row>
      <xdr:rowOff>1270</xdr:rowOff>
    </xdr:to>
    <xdr:cxnSp macro="">
      <xdr:nvCxnSpPr>
        <xdr:cNvPr id="66" name="直線コネクタ 65"/>
        <xdr:cNvCxnSpPr/>
      </xdr:nvCxnSpPr>
      <xdr:spPr>
        <a:xfrm flipV="1">
          <a:off x="3987800" y="6291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149860</xdr:rowOff>
    </xdr:from>
    <xdr:to>
      <xdr:col>5</xdr:col>
      <xdr:colOff>549275</xdr:colOff>
      <xdr:row>37</xdr:row>
      <xdr:rowOff>1270</xdr:rowOff>
    </xdr:to>
    <xdr:cxnSp macro="">
      <xdr:nvCxnSpPr>
        <xdr:cNvPr id="69" name="直線コネクタ 68"/>
        <xdr:cNvCxnSpPr/>
      </xdr:nvCxnSpPr>
      <xdr:spPr>
        <a:xfrm>
          <a:off x="3098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104140</xdr:rowOff>
    </xdr:from>
    <xdr:to>
      <xdr:col>4</xdr:col>
      <xdr:colOff>346075</xdr:colOff>
      <xdr:row>36</xdr:row>
      <xdr:rowOff>149860</xdr:rowOff>
    </xdr:to>
    <xdr:cxnSp macro="">
      <xdr:nvCxnSpPr>
        <xdr:cNvPr id="72" name="直線コネクタ 71"/>
        <xdr:cNvCxnSpPr/>
      </xdr:nvCxnSpPr>
      <xdr:spPr>
        <a:xfrm>
          <a:off x="2209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104140</xdr:rowOff>
    </xdr:from>
    <xdr:to>
      <xdr:col>3</xdr:col>
      <xdr:colOff>142875</xdr:colOff>
      <xdr:row>37</xdr:row>
      <xdr:rowOff>62230</xdr:rowOff>
    </xdr:to>
    <xdr:cxnSp macro="">
      <xdr:nvCxnSpPr>
        <xdr:cNvPr id="75" name="直線コネクタ 74"/>
        <xdr:cNvCxnSpPr/>
      </xdr:nvCxnSpPr>
      <xdr:spPr>
        <a:xfrm flipV="1">
          <a:off x="1320800" y="62763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68580</xdr:rowOff>
    </xdr:from>
    <xdr:to>
      <xdr:col>7</xdr:col>
      <xdr:colOff>66675</xdr:colOff>
      <xdr:row>36</xdr:row>
      <xdr:rowOff>170180</xdr:rowOff>
    </xdr:to>
    <xdr:sp macro="" textlink="">
      <xdr:nvSpPr>
        <xdr:cNvPr id="85" name="円/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85107</xdr:rowOff>
    </xdr:from>
    <xdr:ext cx="762000" cy="259045"/>
    <xdr:sp macro="" textlink="">
      <xdr:nvSpPr>
        <xdr:cNvPr id="86" name="人件費該当値テキスト"/>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121920</xdr:rowOff>
    </xdr:from>
    <xdr:to>
      <xdr:col>5</xdr:col>
      <xdr:colOff>600075</xdr:colOff>
      <xdr:row>37</xdr:row>
      <xdr:rowOff>52070</xdr:rowOff>
    </xdr:to>
    <xdr:sp macro="" textlink="">
      <xdr:nvSpPr>
        <xdr:cNvPr id="87" name="円/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99060</xdr:rowOff>
    </xdr:from>
    <xdr:to>
      <xdr:col>4</xdr:col>
      <xdr:colOff>396875</xdr:colOff>
      <xdr:row>37</xdr:row>
      <xdr:rowOff>29210</xdr:rowOff>
    </xdr:to>
    <xdr:sp macro="" textlink="">
      <xdr:nvSpPr>
        <xdr:cNvPr id="89" name="円/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53340</xdr:rowOff>
    </xdr:from>
    <xdr:to>
      <xdr:col>3</xdr:col>
      <xdr:colOff>193675</xdr:colOff>
      <xdr:row>36</xdr:row>
      <xdr:rowOff>154940</xdr:rowOff>
    </xdr:to>
    <xdr:sp macro="" textlink="">
      <xdr:nvSpPr>
        <xdr:cNvPr id="91" name="円/楕円 90"/>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165117</xdr:rowOff>
    </xdr:from>
    <xdr:ext cx="762000" cy="259045"/>
    <xdr:sp macro="" textlink="">
      <xdr:nvSpPr>
        <xdr:cNvPr id="92" name="テキスト ボックス 91"/>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93" name="円/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94" name="テキスト ボックス 93"/>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年度も類似団体平均を大きく下回った水準で推移している。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今後も業務の民間委託等、行革推進により財政の健全化に努める。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137886</xdr:rowOff>
    </xdr:from>
    <xdr:to>
      <xdr:col>24</xdr:col>
      <xdr:colOff>31750</xdr:colOff>
      <xdr:row>15</xdr:row>
      <xdr:rowOff>53521</xdr:rowOff>
    </xdr:to>
    <xdr:cxnSp macro="">
      <xdr:nvCxnSpPr>
        <xdr:cNvPr id="129" name="直線コネクタ 128"/>
        <xdr:cNvCxnSpPr/>
      </xdr:nvCxnSpPr>
      <xdr:spPr>
        <a:xfrm>
          <a:off x="15671800" y="25381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116114</xdr:rowOff>
    </xdr:from>
    <xdr:to>
      <xdr:col>22</xdr:col>
      <xdr:colOff>565150</xdr:colOff>
      <xdr:row>14</xdr:row>
      <xdr:rowOff>137886</xdr:rowOff>
    </xdr:to>
    <xdr:cxnSp macro="">
      <xdr:nvCxnSpPr>
        <xdr:cNvPr id="132" name="直線コネクタ 131"/>
        <xdr:cNvCxnSpPr/>
      </xdr:nvCxnSpPr>
      <xdr:spPr>
        <a:xfrm>
          <a:off x="14782800" y="251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83457</xdr:rowOff>
    </xdr:from>
    <xdr:to>
      <xdr:col>21</xdr:col>
      <xdr:colOff>361950</xdr:colOff>
      <xdr:row>14</xdr:row>
      <xdr:rowOff>116114</xdr:rowOff>
    </xdr:to>
    <xdr:cxnSp macro="">
      <xdr:nvCxnSpPr>
        <xdr:cNvPr id="135" name="直線コネクタ 134"/>
        <xdr:cNvCxnSpPr/>
      </xdr:nvCxnSpPr>
      <xdr:spPr>
        <a:xfrm>
          <a:off x="13893800" y="2483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50800</xdr:rowOff>
    </xdr:from>
    <xdr:to>
      <xdr:col>20</xdr:col>
      <xdr:colOff>158750</xdr:colOff>
      <xdr:row>14</xdr:row>
      <xdr:rowOff>83457</xdr:rowOff>
    </xdr:to>
    <xdr:cxnSp macro="">
      <xdr:nvCxnSpPr>
        <xdr:cNvPr id="138" name="直線コネクタ 137"/>
        <xdr:cNvCxnSpPr/>
      </xdr:nvCxnSpPr>
      <xdr:spPr>
        <a:xfrm>
          <a:off x="13004800" y="245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2721</xdr:rowOff>
    </xdr:from>
    <xdr:to>
      <xdr:col>24</xdr:col>
      <xdr:colOff>82550</xdr:colOff>
      <xdr:row>15</xdr:row>
      <xdr:rowOff>104321</xdr:rowOff>
    </xdr:to>
    <xdr:sp macro="" textlink="">
      <xdr:nvSpPr>
        <xdr:cNvPr id="148" name="円/楕円 147"/>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19248</xdr:rowOff>
    </xdr:from>
    <xdr:ext cx="762000" cy="259045"/>
    <xdr:sp macro="" textlink="">
      <xdr:nvSpPr>
        <xdr:cNvPr id="149" name="物件費該当値テキスト"/>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87086</xdr:rowOff>
    </xdr:from>
    <xdr:to>
      <xdr:col>22</xdr:col>
      <xdr:colOff>615950</xdr:colOff>
      <xdr:row>15</xdr:row>
      <xdr:rowOff>17236</xdr:rowOff>
    </xdr:to>
    <xdr:sp macro="" textlink="">
      <xdr:nvSpPr>
        <xdr:cNvPr id="150" name="円/楕円 149"/>
        <xdr:cNvSpPr/>
      </xdr:nvSpPr>
      <xdr:spPr>
        <a:xfrm>
          <a:off x="15621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27413</xdr:rowOff>
    </xdr:from>
    <xdr:ext cx="736600" cy="259045"/>
    <xdr:sp macro="" textlink="">
      <xdr:nvSpPr>
        <xdr:cNvPr id="151" name="テキスト ボックス 150"/>
        <xdr:cNvSpPr txBox="1"/>
      </xdr:nvSpPr>
      <xdr:spPr>
        <a:xfrm>
          <a:off x="15290800" y="225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65314</xdr:rowOff>
    </xdr:from>
    <xdr:to>
      <xdr:col>21</xdr:col>
      <xdr:colOff>412750</xdr:colOff>
      <xdr:row>14</xdr:row>
      <xdr:rowOff>166914</xdr:rowOff>
    </xdr:to>
    <xdr:sp macro="" textlink="">
      <xdr:nvSpPr>
        <xdr:cNvPr id="152" name="円/楕円 151"/>
        <xdr:cNvSpPr/>
      </xdr:nvSpPr>
      <xdr:spPr>
        <a:xfrm>
          <a:off x="14732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53" name="テキスト ボックス 152"/>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32657</xdr:rowOff>
    </xdr:from>
    <xdr:to>
      <xdr:col>20</xdr:col>
      <xdr:colOff>209550</xdr:colOff>
      <xdr:row>14</xdr:row>
      <xdr:rowOff>134257</xdr:rowOff>
    </xdr:to>
    <xdr:sp macro="" textlink="">
      <xdr:nvSpPr>
        <xdr:cNvPr id="154" name="円/楕円 153"/>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144434</xdr:rowOff>
    </xdr:from>
    <xdr:ext cx="762000" cy="259045"/>
    <xdr:sp macro="" textlink="">
      <xdr:nvSpPr>
        <xdr:cNvPr id="155" name="テキスト ボックス 154"/>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0</xdr:rowOff>
    </xdr:from>
    <xdr:to>
      <xdr:col>19</xdr:col>
      <xdr:colOff>6350</xdr:colOff>
      <xdr:row>14</xdr:row>
      <xdr:rowOff>101600</xdr:rowOff>
    </xdr:to>
    <xdr:sp macro="" textlink="">
      <xdr:nvSpPr>
        <xdr:cNvPr id="156" name="円/楕円 155"/>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111777</xdr:rowOff>
    </xdr:from>
    <xdr:ext cx="762000" cy="259045"/>
    <xdr:sp macro="" textlink="">
      <xdr:nvSpPr>
        <xdr:cNvPr id="157" name="テキスト ボックス 156"/>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年度は高齢者等の自然増により前年度より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％上昇、類似団体平均を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今後も少子高齢化の進展により、扶助費の増加が見込まれるが、資格審査等の適正化等を進め、財政を圧迫する上昇傾向に歯止めをかけるよう努める。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132443</xdr:rowOff>
    </xdr:from>
    <xdr:to>
      <xdr:col>7</xdr:col>
      <xdr:colOff>15875</xdr:colOff>
      <xdr:row>56</xdr:row>
      <xdr:rowOff>154215</xdr:rowOff>
    </xdr:to>
    <xdr:cxnSp macro="">
      <xdr:nvCxnSpPr>
        <xdr:cNvPr id="192" name="直線コネクタ 191"/>
        <xdr:cNvCxnSpPr/>
      </xdr:nvCxnSpPr>
      <xdr:spPr>
        <a:xfrm>
          <a:off x="3987800" y="97336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88900</xdr:rowOff>
    </xdr:from>
    <xdr:to>
      <xdr:col>5</xdr:col>
      <xdr:colOff>549275</xdr:colOff>
      <xdr:row>56</xdr:row>
      <xdr:rowOff>132443</xdr:rowOff>
    </xdr:to>
    <xdr:cxnSp macro="">
      <xdr:nvCxnSpPr>
        <xdr:cNvPr id="195" name="直線コネクタ 194"/>
        <xdr:cNvCxnSpPr/>
      </xdr:nvCxnSpPr>
      <xdr:spPr>
        <a:xfrm>
          <a:off x="3098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56243</xdr:rowOff>
    </xdr:from>
    <xdr:to>
      <xdr:col>4</xdr:col>
      <xdr:colOff>346075</xdr:colOff>
      <xdr:row>56</xdr:row>
      <xdr:rowOff>88900</xdr:rowOff>
    </xdr:to>
    <xdr:cxnSp macro="">
      <xdr:nvCxnSpPr>
        <xdr:cNvPr id="198" name="直線コネクタ 197"/>
        <xdr:cNvCxnSpPr/>
      </xdr:nvCxnSpPr>
      <xdr:spPr>
        <a:xfrm>
          <a:off x="2209800" y="965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34472</xdr:rowOff>
    </xdr:from>
    <xdr:to>
      <xdr:col>3</xdr:col>
      <xdr:colOff>142875</xdr:colOff>
      <xdr:row>56</xdr:row>
      <xdr:rowOff>56243</xdr:rowOff>
    </xdr:to>
    <xdr:cxnSp macro="">
      <xdr:nvCxnSpPr>
        <xdr:cNvPr id="201" name="直線コネクタ 200"/>
        <xdr:cNvCxnSpPr/>
      </xdr:nvCxnSpPr>
      <xdr:spPr>
        <a:xfrm>
          <a:off x="1320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211" name="円/楕円 210"/>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75492</xdr:rowOff>
    </xdr:from>
    <xdr:ext cx="762000" cy="259045"/>
    <xdr:sp macro="" textlink="">
      <xdr:nvSpPr>
        <xdr:cNvPr id="212" name="扶助費該当値テキスト"/>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81643</xdr:rowOff>
    </xdr:from>
    <xdr:to>
      <xdr:col>5</xdr:col>
      <xdr:colOff>600075</xdr:colOff>
      <xdr:row>57</xdr:row>
      <xdr:rowOff>11793</xdr:rowOff>
    </xdr:to>
    <xdr:sp macro="" textlink="">
      <xdr:nvSpPr>
        <xdr:cNvPr id="213" name="円/楕円 212"/>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168020</xdr:rowOff>
    </xdr:from>
    <xdr:ext cx="736600" cy="259045"/>
    <xdr:sp macro="" textlink="">
      <xdr:nvSpPr>
        <xdr:cNvPr id="214" name="テキスト ボックス 213"/>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38100</xdr:rowOff>
    </xdr:from>
    <xdr:to>
      <xdr:col>4</xdr:col>
      <xdr:colOff>396875</xdr:colOff>
      <xdr:row>56</xdr:row>
      <xdr:rowOff>139700</xdr:rowOff>
    </xdr:to>
    <xdr:sp macro="" textlink="">
      <xdr:nvSpPr>
        <xdr:cNvPr id="215" name="円/楕円 214"/>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216" name="テキスト ボックス 215"/>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5443</xdr:rowOff>
    </xdr:from>
    <xdr:to>
      <xdr:col>3</xdr:col>
      <xdr:colOff>193675</xdr:colOff>
      <xdr:row>56</xdr:row>
      <xdr:rowOff>107043</xdr:rowOff>
    </xdr:to>
    <xdr:sp macro="" textlink="">
      <xdr:nvSpPr>
        <xdr:cNvPr id="217" name="円/楕円 216"/>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91820</xdr:rowOff>
    </xdr:from>
    <xdr:ext cx="762000" cy="259045"/>
    <xdr:sp macro="" textlink="">
      <xdr:nvSpPr>
        <xdr:cNvPr id="218" name="テキスト ボックス 217"/>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155122</xdr:rowOff>
    </xdr:from>
    <xdr:to>
      <xdr:col>1</xdr:col>
      <xdr:colOff>676275</xdr:colOff>
      <xdr:row>56</xdr:row>
      <xdr:rowOff>85272</xdr:rowOff>
    </xdr:to>
    <xdr:sp macro="" textlink="">
      <xdr:nvSpPr>
        <xdr:cNvPr id="219" name="円/楕円 218"/>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70049</xdr:rowOff>
    </xdr:from>
    <xdr:ext cx="762000" cy="259045"/>
    <xdr:sp macro="" textlink="">
      <xdr:nvSpPr>
        <xdr:cNvPr id="220" name="テキスト ボックス 219"/>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類似団体平均を下回った水準で推移している。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その他の経費の主なものは、繰出金であるが、平成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年度は介護保険事業特別会計繰出金の増等により、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今後も高齢化の進展により社会保障経費の増加は続くことが見込まれるため、介護予防の推進等により経費の縮減に努める。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142240</xdr:rowOff>
    </xdr:from>
    <xdr:to>
      <xdr:col>24</xdr:col>
      <xdr:colOff>31750</xdr:colOff>
      <xdr:row>54</xdr:row>
      <xdr:rowOff>157480</xdr:rowOff>
    </xdr:to>
    <xdr:cxnSp macro="">
      <xdr:nvCxnSpPr>
        <xdr:cNvPr id="253" name="直線コネクタ 252"/>
        <xdr:cNvCxnSpPr/>
      </xdr:nvCxnSpPr>
      <xdr:spPr>
        <a:xfrm>
          <a:off x="15671800" y="9400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119380</xdr:rowOff>
    </xdr:from>
    <xdr:to>
      <xdr:col>22</xdr:col>
      <xdr:colOff>565150</xdr:colOff>
      <xdr:row>54</xdr:row>
      <xdr:rowOff>142240</xdr:rowOff>
    </xdr:to>
    <xdr:cxnSp macro="">
      <xdr:nvCxnSpPr>
        <xdr:cNvPr id="256" name="直線コネクタ 255"/>
        <xdr:cNvCxnSpPr/>
      </xdr:nvCxnSpPr>
      <xdr:spPr>
        <a:xfrm>
          <a:off x="14782800" y="9377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66040</xdr:rowOff>
    </xdr:from>
    <xdr:to>
      <xdr:col>21</xdr:col>
      <xdr:colOff>361950</xdr:colOff>
      <xdr:row>54</xdr:row>
      <xdr:rowOff>119380</xdr:rowOff>
    </xdr:to>
    <xdr:cxnSp macro="">
      <xdr:nvCxnSpPr>
        <xdr:cNvPr id="259" name="直線コネクタ 258"/>
        <xdr:cNvCxnSpPr/>
      </xdr:nvCxnSpPr>
      <xdr:spPr>
        <a:xfrm>
          <a:off x="13893800" y="9324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66040</xdr:rowOff>
    </xdr:from>
    <xdr:to>
      <xdr:col>20</xdr:col>
      <xdr:colOff>158750</xdr:colOff>
      <xdr:row>54</xdr:row>
      <xdr:rowOff>66040</xdr:rowOff>
    </xdr:to>
    <xdr:cxnSp macro="">
      <xdr:nvCxnSpPr>
        <xdr:cNvPr id="262" name="直線コネクタ 261"/>
        <xdr:cNvCxnSpPr/>
      </xdr:nvCxnSpPr>
      <xdr:spPr>
        <a:xfrm>
          <a:off x="13004800" y="9324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106680</xdr:rowOff>
    </xdr:from>
    <xdr:to>
      <xdr:col>24</xdr:col>
      <xdr:colOff>82550</xdr:colOff>
      <xdr:row>55</xdr:row>
      <xdr:rowOff>36830</xdr:rowOff>
    </xdr:to>
    <xdr:sp macro="" textlink="">
      <xdr:nvSpPr>
        <xdr:cNvPr id="272" name="円/楕円 271"/>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123207</xdr:rowOff>
    </xdr:from>
    <xdr:ext cx="762000" cy="259045"/>
    <xdr:sp macro="" textlink="">
      <xdr:nvSpPr>
        <xdr:cNvPr id="273" name="その他該当値テキスト"/>
        <xdr:cNvSpPr txBox="1"/>
      </xdr:nvSpPr>
      <xdr:spPr>
        <a:xfrm>
          <a:off x="16598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91440</xdr:rowOff>
    </xdr:from>
    <xdr:to>
      <xdr:col>22</xdr:col>
      <xdr:colOff>615950</xdr:colOff>
      <xdr:row>55</xdr:row>
      <xdr:rowOff>21590</xdr:rowOff>
    </xdr:to>
    <xdr:sp macro="" textlink="">
      <xdr:nvSpPr>
        <xdr:cNvPr id="274" name="円/楕円 273"/>
        <xdr:cNvSpPr/>
      </xdr:nvSpPr>
      <xdr:spPr>
        <a:xfrm>
          <a:off x="15621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31767</xdr:rowOff>
    </xdr:from>
    <xdr:ext cx="736600" cy="259045"/>
    <xdr:sp macro="" textlink="">
      <xdr:nvSpPr>
        <xdr:cNvPr id="275" name="テキスト ボックス 274"/>
        <xdr:cNvSpPr txBox="1"/>
      </xdr:nvSpPr>
      <xdr:spPr>
        <a:xfrm>
          <a:off x="15290800" y="911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68580</xdr:rowOff>
    </xdr:from>
    <xdr:to>
      <xdr:col>21</xdr:col>
      <xdr:colOff>412750</xdr:colOff>
      <xdr:row>54</xdr:row>
      <xdr:rowOff>170180</xdr:rowOff>
    </xdr:to>
    <xdr:sp macro="" textlink="">
      <xdr:nvSpPr>
        <xdr:cNvPr id="276" name="円/楕円 275"/>
        <xdr:cNvSpPr/>
      </xdr:nvSpPr>
      <xdr:spPr>
        <a:xfrm>
          <a:off x="14732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8907</xdr:rowOff>
    </xdr:from>
    <xdr:ext cx="762000" cy="259045"/>
    <xdr:sp macro="" textlink="">
      <xdr:nvSpPr>
        <xdr:cNvPr id="277" name="テキスト ボックス 276"/>
        <xdr:cNvSpPr txBox="1"/>
      </xdr:nvSpPr>
      <xdr:spPr>
        <a:xfrm>
          <a:off x="14401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xdr:rowOff>
    </xdr:from>
    <xdr:to>
      <xdr:col>20</xdr:col>
      <xdr:colOff>209550</xdr:colOff>
      <xdr:row>54</xdr:row>
      <xdr:rowOff>116840</xdr:rowOff>
    </xdr:to>
    <xdr:sp macro="" textlink="">
      <xdr:nvSpPr>
        <xdr:cNvPr id="278" name="円/楕円 277"/>
        <xdr:cNvSpPr/>
      </xdr:nvSpPr>
      <xdr:spPr>
        <a:xfrm>
          <a:off x="13843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127017</xdr:rowOff>
    </xdr:from>
    <xdr:ext cx="762000" cy="259045"/>
    <xdr:sp macro="" textlink="">
      <xdr:nvSpPr>
        <xdr:cNvPr id="279" name="テキスト ボックス 278"/>
        <xdr:cNvSpPr txBox="1"/>
      </xdr:nvSpPr>
      <xdr:spPr>
        <a:xfrm>
          <a:off x="13512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15240</xdr:rowOff>
    </xdr:from>
    <xdr:to>
      <xdr:col>19</xdr:col>
      <xdr:colOff>6350</xdr:colOff>
      <xdr:row>54</xdr:row>
      <xdr:rowOff>116840</xdr:rowOff>
    </xdr:to>
    <xdr:sp macro="" textlink="">
      <xdr:nvSpPr>
        <xdr:cNvPr id="280" name="円/楕円 279"/>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127017</xdr:rowOff>
    </xdr:from>
    <xdr:ext cx="762000" cy="259045"/>
    <xdr:sp macro="" textlink="">
      <xdr:nvSpPr>
        <xdr:cNvPr id="281" name="テキスト ボックス 280"/>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年度も類似団体平均を大きく上回った水準で推移している。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本市は阿蘇広域行政事務組合への負担金や病院事業会計への繰出金等の特殊事情があるため。</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引き続き市単独の補助負担金の効果・必要性等を検証し、事業の統合・縮小・廃止に積極的に取り組んでいく。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108712</xdr:rowOff>
    </xdr:from>
    <xdr:to>
      <xdr:col>24</xdr:col>
      <xdr:colOff>31750</xdr:colOff>
      <xdr:row>38</xdr:row>
      <xdr:rowOff>127000</xdr:rowOff>
    </xdr:to>
    <xdr:cxnSp macro="">
      <xdr:nvCxnSpPr>
        <xdr:cNvPr id="311" name="直線コネクタ 310"/>
        <xdr:cNvCxnSpPr/>
      </xdr:nvCxnSpPr>
      <xdr:spPr>
        <a:xfrm flipV="1">
          <a:off x="15671800" y="66238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127000</xdr:rowOff>
    </xdr:from>
    <xdr:to>
      <xdr:col>22</xdr:col>
      <xdr:colOff>565150</xdr:colOff>
      <xdr:row>38</xdr:row>
      <xdr:rowOff>145288</xdr:rowOff>
    </xdr:to>
    <xdr:cxnSp macro="">
      <xdr:nvCxnSpPr>
        <xdr:cNvPr id="314" name="直線コネクタ 313"/>
        <xdr:cNvCxnSpPr/>
      </xdr:nvCxnSpPr>
      <xdr:spPr>
        <a:xfrm flipV="1">
          <a:off x="14782800" y="66421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104140</xdr:rowOff>
    </xdr:from>
    <xdr:to>
      <xdr:col>21</xdr:col>
      <xdr:colOff>361950</xdr:colOff>
      <xdr:row>38</xdr:row>
      <xdr:rowOff>145288</xdr:rowOff>
    </xdr:to>
    <xdr:cxnSp macro="">
      <xdr:nvCxnSpPr>
        <xdr:cNvPr id="317" name="直線コネクタ 316"/>
        <xdr:cNvCxnSpPr/>
      </xdr:nvCxnSpPr>
      <xdr:spPr>
        <a:xfrm>
          <a:off x="13893800" y="66192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85852</xdr:rowOff>
    </xdr:from>
    <xdr:to>
      <xdr:col>20</xdr:col>
      <xdr:colOff>158750</xdr:colOff>
      <xdr:row>38</xdr:row>
      <xdr:rowOff>104140</xdr:rowOff>
    </xdr:to>
    <xdr:cxnSp macro="">
      <xdr:nvCxnSpPr>
        <xdr:cNvPr id="320" name="直線コネクタ 319"/>
        <xdr:cNvCxnSpPr/>
      </xdr:nvCxnSpPr>
      <xdr:spPr>
        <a:xfrm>
          <a:off x="13004800" y="66009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57912</xdr:rowOff>
    </xdr:from>
    <xdr:to>
      <xdr:col>24</xdr:col>
      <xdr:colOff>82550</xdr:colOff>
      <xdr:row>38</xdr:row>
      <xdr:rowOff>159512</xdr:rowOff>
    </xdr:to>
    <xdr:sp macro="" textlink="">
      <xdr:nvSpPr>
        <xdr:cNvPr id="330" name="円/楕円 329"/>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29989</xdr:rowOff>
    </xdr:from>
    <xdr:ext cx="762000" cy="259045"/>
    <xdr:sp macro="" textlink="">
      <xdr:nvSpPr>
        <xdr:cNvPr id="331" name="補助費等該当値テキスト"/>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76200</xdr:rowOff>
    </xdr:from>
    <xdr:to>
      <xdr:col>22</xdr:col>
      <xdr:colOff>615950</xdr:colOff>
      <xdr:row>39</xdr:row>
      <xdr:rowOff>6350</xdr:rowOff>
    </xdr:to>
    <xdr:sp macro="" textlink="">
      <xdr:nvSpPr>
        <xdr:cNvPr id="332" name="円/楕円 331"/>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162577</xdr:rowOff>
    </xdr:from>
    <xdr:ext cx="736600" cy="259045"/>
    <xdr:sp macro="" textlink="">
      <xdr:nvSpPr>
        <xdr:cNvPr id="333" name="テキスト ボックス 332"/>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94488</xdr:rowOff>
    </xdr:from>
    <xdr:to>
      <xdr:col>21</xdr:col>
      <xdr:colOff>412750</xdr:colOff>
      <xdr:row>39</xdr:row>
      <xdr:rowOff>24638</xdr:rowOff>
    </xdr:to>
    <xdr:sp macro="" textlink="">
      <xdr:nvSpPr>
        <xdr:cNvPr id="334" name="円/楕円 333"/>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9415</xdr:rowOff>
    </xdr:from>
    <xdr:ext cx="762000" cy="259045"/>
    <xdr:sp macro="" textlink="">
      <xdr:nvSpPr>
        <xdr:cNvPr id="335" name="テキスト ボックス 334"/>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53340</xdr:rowOff>
    </xdr:from>
    <xdr:to>
      <xdr:col>20</xdr:col>
      <xdr:colOff>209550</xdr:colOff>
      <xdr:row>38</xdr:row>
      <xdr:rowOff>154940</xdr:rowOff>
    </xdr:to>
    <xdr:sp macro="" textlink="">
      <xdr:nvSpPr>
        <xdr:cNvPr id="336" name="円/楕円 335"/>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139717</xdr:rowOff>
    </xdr:from>
    <xdr:ext cx="762000" cy="259045"/>
    <xdr:sp macro="" textlink="">
      <xdr:nvSpPr>
        <xdr:cNvPr id="337" name="テキスト ボックス 336"/>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35052</xdr:rowOff>
    </xdr:from>
    <xdr:to>
      <xdr:col>19</xdr:col>
      <xdr:colOff>6350</xdr:colOff>
      <xdr:row>38</xdr:row>
      <xdr:rowOff>136652</xdr:rowOff>
    </xdr:to>
    <xdr:sp macro="" textlink="">
      <xdr:nvSpPr>
        <xdr:cNvPr id="338" name="円/楕円 337"/>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121429</xdr:rowOff>
    </xdr:from>
    <xdr:ext cx="762000" cy="259045"/>
    <xdr:sp macro="" textlink="">
      <xdr:nvSpPr>
        <xdr:cNvPr id="339" name="テキスト ボックス 338"/>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昨年よりも</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％上昇しつつも類似団体平均を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％下回っている。主な要因としては過去の大型事業の償還終了によるものである。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今後は熊本地震に伴う災害関連事業債の発行により、増加が見込まれるが、緊急度・住民ニーズを的確に把握した事業の選択により、起債に頼ることのない財政運営に努める。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88900</xdr:rowOff>
    </xdr:from>
    <xdr:to>
      <xdr:col>7</xdr:col>
      <xdr:colOff>15875</xdr:colOff>
      <xdr:row>74</xdr:row>
      <xdr:rowOff>102235</xdr:rowOff>
    </xdr:to>
    <xdr:cxnSp macro="">
      <xdr:nvCxnSpPr>
        <xdr:cNvPr id="371" name="直線コネクタ 370"/>
        <xdr:cNvCxnSpPr/>
      </xdr:nvCxnSpPr>
      <xdr:spPr>
        <a:xfrm>
          <a:off x="3987800" y="1277620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88900</xdr:rowOff>
    </xdr:from>
    <xdr:to>
      <xdr:col>5</xdr:col>
      <xdr:colOff>549275</xdr:colOff>
      <xdr:row>74</xdr:row>
      <xdr:rowOff>96520</xdr:rowOff>
    </xdr:to>
    <xdr:cxnSp macro="">
      <xdr:nvCxnSpPr>
        <xdr:cNvPr id="374" name="直線コネクタ 373"/>
        <xdr:cNvCxnSpPr/>
      </xdr:nvCxnSpPr>
      <xdr:spPr>
        <a:xfrm flipV="1">
          <a:off x="3098800" y="12776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96520</xdr:rowOff>
    </xdr:from>
    <xdr:to>
      <xdr:col>4</xdr:col>
      <xdr:colOff>346075</xdr:colOff>
      <xdr:row>74</xdr:row>
      <xdr:rowOff>102235</xdr:rowOff>
    </xdr:to>
    <xdr:cxnSp macro="">
      <xdr:nvCxnSpPr>
        <xdr:cNvPr id="377" name="直線コネクタ 376"/>
        <xdr:cNvCxnSpPr/>
      </xdr:nvCxnSpPr>
      <xdr:spPr>
        <a:xfrm flipV="1">
          <a:off x="2209800" y="127838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102235</xdr:rowOff>
    </xdr:from>
    <xdr:to>
      <xdr:col>3</xdr:col>
      <xdr:colOff>142875</xdr:colOff>
      <xdr:row>74</xdr:row>
      <xdr:rowOff>113665</xdr:rowOff>
    </xdr:to>
    <xdr:cxnSp macro="">
      <xdr:nvCxnSpPr>
        <xdr:cNvPr id="380" name="直線コネクタ 379"/>
        <xdr:cNvCxnSpPr/>
      </xdr:nvCxnSpPr>
      <xdr:spPr>
        <a:xfrm flipV="1">
          <a:off x="1320800" y="127895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51435</xdr:rowOff>
    </xdr:from>
    <xdr:to>
      <xdr:col>7</xdr:col>
      <xdr:colOff>66675</xdr:colOff>
      <xdr:row>74</xdr:row>
      <xdr:rowOff>153035</xdr:rowOff>
    </xdr:to>
    <xdr:sp macro="" textlink="">
      <xdr:nvSpPr>
        <xdr:cNvPr id="390" name="円/楕円 389"/>
        <xdr:cNvSpPr/>
      </xdr:nvSpPr>
      <xdr:spPr>
        <a:xfrm>
          <a:off x="47752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131462</xdr:rowOff>
    </xdr:from>
    <xdr:ext cx="762000" cy="259045"/>
    <xdr:sp macro="" textlink="">
      <xdr:nvSpPr>
        <xdr:cNvPr id="391" name="公債費該当値テキスト"/>
        <xdr:cNvSpPr txBox="1"/>
      </xdr:nvSpPr>
      <xdr:spPr>
        <a:xfrm>
          <a:off x="4914900" y="126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38100</xdr:rowOff>
    </xdr:from>
    <xdr:to>
      <xdr:col>5</xdr:col>
      <xdr:colOff>600075</xdr:colOff>
      <xdr:row>74</xdr:row>
      <xdr:rowOff>139700</xdr:rowOff>
    </xdr:to>
    <xdr:sp macro="" textlink="">
      <xdr:nvSpPr>
        <xdr:cNvPr id="392" name="円/楕円 391"/>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149877</xdr:rowOff>
    </xdr:from>
    <xdr:ext cx="736600" cy="259045"/>
    <xdr:sp macro="" textlink="">
      <xdr:nvSpPr>
        <xdr:cNvPr id="393" name="テキスト ボックス 392"/>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45720</xdr:rowOff>
    </xdr:from>
    <xdr:to>
      <xdr:col>4</xdr:col>
      <xdr:colOff>396875</xdr:colOff>
      <xdr:row>74</xdr:row>
      <xdr:rowOff>147320</xdr:rowOff>
    </xdr:to>
    <xdr:sp macro="" textlink="">
      <xdr:nvSpPr>
        <xdr:cNvPr id="394" name="円/楕円 393"/>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157497</xdr:rowOff>
    </xdr:from>
    <xdr:ext cx="762000" cy="259045"/>
    <xdr:sp macro="" textlink="">
      <xdr:nvSpPr>
        <xdr:cNvPr id="395" name="テキスト ボックス 394"/>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51435</xdr:rowOff>
    </xdr:from>
    <xdr:to>
      <xdr:col>3</xdr:col>
      <xdr:colOff>193675</xdr:colOff>
      <xdr:row>74</xdr:row>
      <xdr:rowOff>153035</xdr:rowOff>
    </xdr:to>
    <xdr:sp macro="" textlink="">
      <xdr:nvSpPr>
        <xdr:cNvPr id="396" name="円/楕円 395"/>
        <xdr:cNvSpPr/>
      </xdr:nvSpPr>
      <xdr:spPr>
        <a:xfrm>
          <a:off x="2159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163212</xdr:rowOff>
    </xdr:from>
    <xdr:ext cx="762000" cy="259045"/>
    <xdr:sp macro="" textlink="">
      <xdr:nvSpPr>
        <xdr:cNvPr id="397" name="テキスト ボックス 396"/>
        <xdr:cNvSpPr txBox="1"/>
      </xdr:nvSpPr>
      <xdr:spPr>
        <a:xfrm>
          <a:off x="1828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62865</xdr:rowOff>
    </xdr:from>
    <xdr:to>
      <xdr:col>1</xdr:col>
      <xdr:colOff>676275</xdr:colOff>
      <xdr:row>74</xdr:row>
      <xdr:rowOff>164465</xdr:rowOff>
    </xdr:to>
    <xdr:sp macro="" textlink="">
      <xdr:nvSpPr>
        <xdr:cNvPr id="398" name="円/楕円 397"/>
        <xdr:cNvSpPr/>
      </xdr:nvSpPr>
      <xdr:spPr>
        <a:xfrm>
          <a:off x="1270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3192</xdr:rowOff>
    </xdr:from>
    <xdr:ext cx="762000" cy="259045"/>
    <xdr:sp macro="" textlink="">
      <xdr:nvSpPr>
        <xdr:cNvPr id="399" name="テキスト ボックス 398"/>
        <xdr:cNvSpPr txBox="1"/>
      </xdr:nvSpPr>
      <xdr:spPr>
        <a:xfrm>
          <a:off x="939800" y="125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公債費以外が類似団体平均を大きく上回っているのは、補助費等が多額になっているためである。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今後も物件費等の経常経費の削減はもとより、市単独補助負担金の効果・必要性を検証し、事業の統合・縮小・廃止に積極的に取り組んでいく。</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1270</xdr:rowOff>
    </xdr:from>
    <xdr:to>
      <xdr:col>24</xdr:col>
      <xdr:colOff>31750</xdr:colOff>
      <xdr:row>79</xdr:row>
      <xdr:rowOff>5080</xdr:rowOff>
    </xdr:to>
    <xdr:cxnSp macro="">
      <xdr:nvCxnSpPr>
        <xdr:cNvPr id="432" name="直線コネクタ 431"/>
        <xdr:cNvCxnSpPr/>
      </xdr:nvCxnSpPr>
      <xdr:spPr>
        <a:xfrm>
          <a:off x="15671800" y="13545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142239</xdr:rowOff>
    </xdr:from>
    <xdr:to>
      <xdr:col>22</xdr:col>
      <xdr:colOff>565150</xdr:colOff>
      <xdr:row>79</xdr:row>
      <xdr:rowOff>1270</xdr:rowOff>
    </xdr:to>
    <xdr:cxnSp macro="">
      <xdr:nvCxnSpPr>
        <xdr:cNvPr id="435" name="直線コネクタ 434"/>
        <xdr:cNvCxnSpPr/>
      </xdr:nvCxnSpPr>
      <xdr:spPr>
        <a:xfrm>
          <a:off x="14782800" y="13515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35561</xdr:rowOff>
    </xdr:from>
    <xdr:to>
      <xdr:col>21</xdr:col>
      <xdr:colOff>361950</xdr:colOff>
      <xdr:row>78</xdr:row>
      <xdr:rowOff>142239</xdr:rowOff>
    </xdr:to>
    <xdr:cxnSp macro="">
      <xdr:nvCxnSpPr>
        <xdr:cNvPr id="438" name="直線コネクタ 437"/>
        <xdr:cNvCxnSpPr/>
      </xdr:nvCxnSpPr>
      <xdr:spPr>
        <a:xfrm>
          <a:off x="13893800" y="134086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35561</xdr:rowOff>
    </xdr:from>
    <xdr:to>
      <xdr:col>20</xdr:col>
      <xdr:colOff>158750</xdr:colOff>
      <xdr:row>78</xdr:row>
      <xdr:rowOff>66039</xdr:rowOff>
    </xdr:to>
    <xdr:cxnSp macro="">
      <xdr:nvCxnSpPr>
        <xdr:cNvPr id="441" name="直線コネクタ 440"/>
        <xdr:cNvCxnSpPr/>
      </xdr:nvCxnSpPr>
      <xdr:spPr>
        <a:xfrm flipV="1">
          <a:off x="13004800" y="13408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125730</xdr:rowOff>
    </xdr:from>
    <xdr:to>
      <xdr:col>24</xdr:col>
      <xdr:colOff>82550</xdr:colOff>
      <xdr:row>79</xdr:row>
      <xdr:rowOff>55880</xdr:rowOff>
    </xdr:to>
    <xdr:sp macro="" textlink="">
      <xdr:nvSpPr>
        <xdr:cNvPr id="451" name="円/楕円 450"/>
        <xdr:cNvSpPr/>
      </xdr:nvSpPr>
      <xdr:spPr>
        <a:xfrm>
          <a:off x="164592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97807</xdr:rowOff>
    </xdr:from>
    <xdr:ext cx="762000" cy="259045"/>
    <xdr:sp macro="" textlink="">
      <xdr:nvSpPr>
        <xdr:cNvPr id="452" name="公債費以外該当値テキスト"/>
        <xdr:cNvSpPr txBox="1"/>
      </xdr:nvSpPr>
      <xdr:spPr>
        <a:xfrm>
          <a:off x="165989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121920</xdr:rowOff>
    </xdr:from>
    <xdr:to>
      <xdr:col>22</xdr:col>
      <xdr:colOff>615950</xdr:colOff>
      <xdr:row>79</xdr:row>
      <xdr:rowOff>52070</xdr:rowOff>
    </xdr:to>
    <xdr:sp macro="" textlink="">
      <xdr:nvSpPr>
        <xdr:cNvPr id="453" name="円/楕円 452"/>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36847</xdr:rowOff>
    </xdr:from>
    <xdr:ext cx="736600" cy="259045"/>
    <xdr:sp macro="" textlink="">
      <xdr:nvSpPr>
        <xdr:cNvPr id="454" name="テキスト ボックス 453"/>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91439</xdr:rowOff>
    </xdr:from>
    <xdr:to>
      <xdr:col>21</xdr:col>
      <xdr:colOff>412750</xdr:colOff>
      <xdr:row>79</xdr:row>
      <xdr:rowOff>21589</xdr:rowOff>
    </xdr:to>
    <xdr:sp macro="" textlink="">
      <xdr:nvSpPr>
        <xdr:cNvPr id="455" name="円/楕円 454"/>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6366</xdr:rowOff>
    </xdr:from>
    <xdr:ext cx="762000" cy="259045"/>
    <xdr:sp macro="" textlink="">
      <xdr:nvSpPr>
        <xdr:cNvPr id="456" name="テキスト ボックス 455"/>
        <xdr:cNvSpPr txBox="1"/>
      </xdr:nvSpPr>
      <xdr:spPr>
        <a:xfrm>
          <a:off x="1440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156211</xdr:rowOff>
    </xdr:from>
    <xdr:to>
      <xdr:col>20</xdr:col>
      <xdr:colOff>209550</xdr:colOff>
      <xdr:row>78</xdr:row>
      <xdr:rowOff>86361</xdr:rowOff>
    </xdr:to>
    <xdr:sp macro="" textlink="">
      <xdr:nvSpPr>
        <xdr:cNvPr id="457" name="円/楕円 456"/>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58" name="テキスト ボックス 457"/>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15239</xdr:rowOff>
    </xdr:from>
    <xdr:to>
      <xdr:col>19</xdr:col>
      <xdr:colOff>6350</xdr:colOff>
      <xdr:row>78</xdr:row>
      <xdr:rowOff>116839</xdr:rowOff>
    </xdr:to>
    <xdr:sp macro="" textlink="">
      <xdr:nvSpPr>
        <xdr:cNvPr id="459" name="円/楕円 458"/>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101616</xdr:rowOff>
    </xdr:from>
    <xdr:ext cx="762000" cy="259045"/>
    <xdr:sp macro="" textlink="">
      <xdr:nvSpPr>
        <xdr:cNvPr id="460" name="テキスト ボックス 459"/>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熊本県阿蘇市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99174</xdr:rowOff>
    </xdr:from>
    <xdr:to>
      <xdr:col>4</xdr:col>
      <xdr:colOff>1117600</xdr:colOff>
      <xdr:row>16</xdr:row>
      <xdr:rowOff>103975</xdr:rowOff>
    </xdr:to>
    <xdr:cxnSp macro="">
      <xdr:nvCxnSpPr>
        <xdr:cNvPr id="50" name="直線コネクタ 49"/>
        <xdr:cNvCxnSpPr/>
      </xdr:nvCxnSpPr>
      <xdr:spPr bwMode="auto">
        <a:xfrm flipV="1">
          <a:off x="5003800" y="2889999"/>
          <a:ext cx="6477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103975</xdr:rowOff>
    </xdr:from>
    <xdr:to>
      <xdr:col>4</xdr:col>
      <xdr:colOff>469900</xdr:colOff>
      <xdr:row>16</xdr:row>
      <xdr:rowOff>150139</xdr:rowOff>
    </xdr:to>
    <xdr:cxnSp macro="">
      <xdr:nvCxnSpPr>
        <xdr:cNvPr id="53" name="直線コネクタ 52"/>
        <xdr:cNvCxnSpPr/>
      </xdr:nvCxnSpPr>
      <xdr:spPr bwMode="auto">
        <a:xfrm flipV="1">
          <a:off x="4305300" y="2894800"/>
          <a:ext cx="698500" cy="46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150139</xdr:rowOff>
    </xdr:from>
    <xdr:to>
      <xdr:col>3</xdr:col>
      <xdr:colOff>904875</xdr:colOff>
      <xdr:row>17</xdr:row>
      <xdr:rowOff>29743</xdr:rowOff>
    </xdr:to>
    <xdr:cxnSp macro="">
      <xdr:nvCxnSpPr>
        <xdr:cNvPr id="56" name="直線コネクタ 55"/>
        <xdr:cNvCxnSpPr/>
      </xdr:nvCxnSpPr>
      <xdr:spPr bwMode="auto">
        <a:xfrm flipV="1">
          <a:off x="3606800" y="2940964"/>
          <a:ext cx="698500" cy="51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121666</xdr:rowOff>
    </xdr:from>
    <xdr:to>
      <xdr:col>3</xdr:col>
      <xdr:colOff>206375</xdr:colOff>
      <xdr:row>17</xdr:row>
      <xdr:rowOff>29743</xdr:rowOff>
    </xdr:to>
    <xdr:cxnSp macro="">
      <xdr:nvCxnSpPr>
        <xdr:cNvPr id="59" name="直線コネクタ 58"/>
        <xdr:cNvCxnSpPr/>
      </xdr:nvCxnSpPr>
      <xdr:spPr bwMode="auto">
        <a:xfrm>
          <a:off x="2908300" y="2912491"/>
          <a:ext cx="698500" cy="7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48374</xdr:rowOff>
    </xdr:from>
    <xdr:to>
      <xdr:col>5</xdr:col>
      <xdr:colOff>34925</xdr:colOff>
      <xdr:row>16</xdr:row>
      <xdr:rowOff>149974</xdr:rowOff>
    </xdr:to>
    <xdr:sp macro="" textlink="">
      <xdr:nvSpPr>
        <xdr:cNvPr id="69" name="円/楕円 68"/>
        <xdr:cNvSpPr/>
      </xdr:nvSpPr>
      <xdr:spPr bwMode="auto">
        <a:xfrm>
          <a:off x="5600700" y="2839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64901</xdr:rowOff>
    </xdr:from>
    <xdr:ext cx="762000" cy="259045"/>
    <xdr:sp macro="" textlink="">
      <xdr:nvSpPr>
        <xdr:cNvPr id="70" name="人口1人当たり決算額の推移該当値テキスト130"/>
        <xdr:cNvSpPr txBox="1"/>
      </xdr:nvSpPr>
      <xdr:spPr>
        <a:xfrm>
          <a:off x="5740400" y="268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112,441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53175</xdr:rowOff>
    </xdr:from>
    <xdr:to>
      <xdr:col>4</xdr:col>
      <xdr:colOff>520700</xdr:colOff>
      <xdr:row>16</xdr:row>
      <xdr:rowOff>154775</xdr:rowOff>
    </xdr:to>
    <xdr:sp macro="" textlink="">
      <xdr:nvSpPr>
        <xdr:cNvPr id="71" name="円/楕円 70"/>
        <xdr:cNvSpPr/>
      </xdr:nvSpPr>
      <xdr:spPr bwMode="auto">
        <a:xfrm>
          <a:off x="4953000" y="284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164952</xdr:rowOff>
    </xdr:from>
    <xdr:ext cx="736600" cy="259045"/>
    <xdr:sp macro="" textlink="">
      <xdr:nvSpPr>
        <xdr:cNvPr id="72" name="テキスト ボックス 71"/>
        <xdr:cNvSpPr txBox="1"/>
      </xdr:nvSpPr>
      <xdr:spPr>
        <a:xfrm>
          <a:off x="4622800" y="26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112,063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99339</xdr:rowOff>
    </xdr:from>
    <xdr:to>
      <xdr:col>3</xdr:col>
      <xdr:colOff>955675</xdr:colOff>
      <xdr:row>17</xdr:row>
      <xdr:rowOff>29489</xdr:rowOff>
    </xdr:to>
    <xdr:sp macro="" textlink="">
      <xdr:nvSpPr>
        <xdr:cNvPr id="73" name="円/楕円 72"/>
        <xdr:cNvSpPr/>
      </xdr:nvSpPr>
      <xdr:spPr bwMode="auto">
        <a:xfrm>
          <a:off x="4254500" y="2890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39666</xdr:rowOff>
    </xdr:from>
    <xdr:ext cx="762000" cy="259045"/>
    <xdr:sp macro="" textlink="">
      <xdr:nvSpPr>
        <xdr:cNvPr id="74" name="テキスト ボックス 73"/>
        <xdr:cNvSpPr txBox="1"/>
      </xdr:nvSpPr>
      <xdr:spPr>
        <a:xfrm>
          <a:off x="3924300" y="265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108,428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150393</xdr:rowOff>
    </xdr:from>
    <xdr:to>
      <xdr:col>3</xdr:col>
      <xdr:colOff>257175</xdr:colOff>
      <xdr:row>17</xdr:row>
      <xdr:rowOff>80543</xdr:rowOff>
    </xdr:to>
    <xdr:sp macro="" textlink="">
      <xdr:nvSpPr>
        <xdr:cNvPr id="75" name="円/楕円 74"/>
        <xdr:cNvSpPr/>
      </xdr:nvSpPr>
      <xdr:spPr bwMode="auto">
        <a:xfrm>
          <a:off x="3556000" y="2941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90720</xdr:rowOff>
    </xdr:from>
    <xdr:ext cx="762000" cy="259045"/>
    <xdr:sp macro="" textlink="">
      <xdr:nvSpPr>
        <xdr:cNvPr id="76" name="テキスト ボックス 75"/>
        <xdr:cNvSpPr txBox="1"/>
      </xdr:nvSpPr>
      <xdr:spPr>
        <a:xfrm>
          <a:off x="3225800" y="271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104,408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70866</xdr:rowOff>
    </xdr:from>
    <xdr:to>
      <xdr:col>2</xdr:col>
      <xdr:colOff>692150</xdr:colOff>
      <xdr:row>17</xdr:row>
      <xdr:rowOff>1016</xdr:rowOff>
    </xdr:to>
    <xdr:sp macro="" textlink="">
      <xdr:nvSpPr>
        <xdr:cNvPr id="77" name="円/楕円 76"/>
        <xdr:cNvSpPr/>
      </xdr:nvSpPr>
      <xdr:spPr bwMode="auto">
        <a:xfrm>
          <a:off x="2857500" y="28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11193</xdr:rowOff>
    </xdr:from>
    <xdr:ext cx="762000" cy="259045"/>
    <xdr:sp macro="" textlink="">
      <xdr:nvSpPr>
        <xdr:cNvPr id="78" name="テキスト ボックス 77"/>
        <xdr:cNvSpPr txBox="1"/>
      </xdr:nvSpPr>
      <xdr:spPr>
        <a:xfrm>
          <a:off x="2527300" y="26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110,670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4810</xdr:rowOff>
    </xdr:from>
    <xdr:to>
      <xdr:col>4</xdr:col>
      <xdr:colOff>1117600</xdr:colOff>
      <xdr:row>38</xdr:row>
      <xdr:rowOff>7096</xdr:rowOff>
    </xdr:to>
    <xdr:cxnSp macro="">
      <xdr:nvCxnSpPr>
        <xdr:cNvPr id="112" name="直線コネクタ 111"/>
        <xdr:cNvCxnSpPr/>
      </xdr:nvCxnSpPr>
      <xdr:spPr bwMode="auto">
        <a:xfrm>
          <a:off x="5003800" y="7472410"/>
          <a:ext cx="6477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855</xdr:rowOff>
    </xdr:from>
    <xdr:to>
      <xdr:col>4</xdr:col>
      <xdr:colOff>469900</xdr:colOff>
      <xdr:row>38</xdr:row>
      <xdr:rowOff>4810</xdr:rowOff>
    </xdr:to>
    <xdr:cxnSp macro="">
      <xdr:nvCxnSpPr>
        <xdr:cNvPr id="115" name="直線コネクタ 114"/>
        <xdr:cNvCxnSpPr/>
      </xdr:nvCxnSpPr>
      <xdr:spPr bwMode="auto">
        <a:xfrm>
          <a:off x="4305300" y="7468455"/>
          <a:ext cx="698500" cy="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339457</xdr:rowOff>
    </xdr:from>
    <xdr:to>
      <xdr:col>3</xdr:col>
      <xdr:colOff>904875</xdr:colOff>
      <xdr:row>38</xdr:row>
      <xdr:rowOff>855</xdr:rowOff>
    </xdr:to>
    <xdr:cxnSp macro="">
      <xdr:nvCxnSpPr>
        <xdr:cNvPr id="118" name="直線コネクタ 117"/>
        <xdr:cNvCxnSpPr/>
      </xdr:nvCxnSpPr>
      <xdr:spPr bwMode="auto">
        <a:xfrm>
          <a:off x="3606800" y="7464157"/>
          <a:ext cx="698500" cy="4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325398</xdr:rowOff>
    </xdr:from>
    <xdr:to>
      <xdr:col>3</xdr:col>
      <xdr:colOff>206375</xdr:colOff>
      <xdr:row>37</xdr:row>
      <xdr:rowOff>339457</xdr:rowOff>
    </xdr:to>
    <xdr:cxnSp macro="">
      <xdr:nvCxnSpPr>
        <xdr:cNvPr id="121" name="直線コネクタ 120"/>
        <xdr:cNvCxnSpPr/>
      </xdr:nvCxnSpPr>
      <xdr:spPr bwMode="auto">
        <a:xfrm>
          <a:off x="2908300" y="7450098"/>
          <a:ext cx="698500" cy="14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299196</xdr:rowOff>
    </xdr:from>
    <xdr:to>
      <xdr:col>5</xdr:col>
      <xdr:colOff>34925</xdr:colOff>
      <xdr:row>38</xdr:row>
      <xdr:rowOff>57896</xdr:rowOff>
    </xdr:to>
    <xdr:sp macro="" textlink="">
      <xdr:nvSpPr>
        <xdr:cNvPr id="131" name="円/楕円 130"/>
        <xdr:cNvSpPr/>
      </xdr:nvSpPr>
      <xdr:spPr bwMode="auto">
        <a:xfrm>
          <a:off x="5600700" y="7423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21,471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296910</xdr:rowOff>
    </xdr:from>
    <xdr:to>
      <xdr:col>4</xdr:col>
      <xdr:colOff>520700</xdr:colOff>
      <xdr:row>38</xdr:row>
      <xdr:rowOff>55610</xdr:rowOff>
    </xdr:to>
    <xdr:sp macro="" textlink="">
      <xdr:nvSpPr>
        <xdr:cNvPr id="133" name="円/楕円 132"/>
        <xdr:cNvSpPr/>
      </xdr:nvSpPr>
      <xdr:spPr bwMode="auto">
        <a:xfrm>
          <a:off x="4953000" y="742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40387</xdr:rowOff>
    </xdr:from>
    <xdr:ext cx="736600" cy="259045"/>
    <xdr:sp macro="" textlink="">
      <xdr:nvSpPr>
        <xdr:cNvPr id="134" name="テキスト ボックス 133"/>
        <xdr:cNvSpPr txBox="1"/>
      </xdr:nvSpPr>
      <xdr:spPr>
        <a:xfrm>
          <a:off x="4622800" y="750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22,071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292955</xdr:rowOff>
    </xdr:from>
    <xdr:to>
      <xdr:col>3</xdr:col>
      <xdr:colOff>955675</xdr:colOff>
      <xdr:row>38</xdr:row>
      <xdr:rowOff>51655</xdr:rowOff>
    </xdr:to>
    <xdr:sp macro="" textlink="">
      <xdr:nvSpPr>
        <xdr:cNvPr id="135" name="円/楕円 134"/>
        <xdr:cNvSpPr/>
      </xdr:nvSpPr>
      <xdr:spPr bwMode="auto">
        <a:xfrm>
          <a:off x="4254500" y="7417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36432</xdr:rowOff>
    </xdr:from>
    <xdr:ext cx="762000" cy="259045"/>
    <xdr:sp macro="" textlink="">
      <xdr:nvSpPr>
        <xdr:cNvPr id="136" name="テキスト ボックス 135"/>
        <xdr:cNvSpPr txBox="1"/>
      </xdr:nvSpPr>
      <xdr:spPr>
        <a:xfrm>
          <a:off x="3924300" y="750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23,109</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288657</xdr:rowOff>
    </xdr:from>
    <xdr:to>
      <xdr:col>3</xdr:col>
      <xdr:colOff>257175</xdr:colOff>
      <xdr:row>38</xdr:row>
      <xdr:rowOff>47357</xdr:rowOff>
    </xdr:to>
    <xdr:sp macro="" textlink="">
      <xdr:nvSpPr>
        <xdr:cNvPr id="137" name="円/楕円 136"/>
        <xdr:cNvSpPr/>
      </xdr:nvSpPr>
      <xdr:spPr bwMode="auto">
        <a:xfrm>
          <a:off x="3556000" y="741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32134</xdr:rowOff>
    </xdr:from>
    <xdr:ext cx="762000" cy="259045"/>
    <xdr:sp macro="" textlink="">
      <xdr:nvSpPr>
        <xdr:cNvPr id="138" name="テキスト ボックス 137"/>
        <xdr:cNvSpPr txBox="1"/>
      </xdr:nvSpPr>
      <xdr:spPr>
        <a:xfrm>
          <a:off x="3225800" y="749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24,237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274598</xdr:rowOff>
    </xdr:from>
    <xdr:to>
      <xdr:col>2</xdr:col>
      <xdr:colOff>692150</xdr:colOff>
      <xdr:row>38</xdr:row>
      <xdr:rowOff>33298</xdr:rowOff>
    </xdr:to>
    <xdr:sp macro="" textlink="">
      <xdr:nvSpPr>
        <xdr:cNvPr id="139" name="円/楕円 138"/>
        <xdr:cNvSpPr/>
      </xdr:nvSpPr>
      <xdr:spPr bwMode="auto">
        <a:xfrm>
          <a:off x="2857500" y="7399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18075</xdr:rowOff>
    </xdr:from>
    <xdr:ext cx="762000" cy="259045"/>
    <xdr:sp macro="" textlink="">
      <xdr:nvSpPr>
        <xdr:cNvPr id="140" name="テキスト ボックス 139"/>
        <xdr:cNvSpPr txBox="1"/>
      </xdr:nvSpPr>
      <xdr:spPr>
        <a:xfrm>
          <a:off x="2527300" y="748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熊本県阿蘇市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27,204
26,941
376.30
21,086,870
19,241,165
1,256,228
9,568,936
19,377,608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110172</xdr:rowOff>
    </xdr:from>
    <xdr:to>
      <xdr:col>6</xdr:col>
      <xdr:colOff>511175</xdr:colOff>
      <xdr:row>34</xdr:row>
      <xdr:rowOff>135839</xdr:rowOff>
    </xdr:to>
    <xdr:cxnSp macro="">
      <xdr:nvCxnSpPr>
        <xdr:cNvPr id="61" name="直線コネクタ 60"/>
        <xdr:cNvCxnSpPr/>
      </xdr:nvCxnSpPr>
      <xdr:spPr>
        <a:xfrm>
          <a:off x="3797300" y="5939472"/>
          <a:ext cx="8382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110172</xdr:rowOff>
    </xdr:from>
    <xdr:to>
      <xdr:col>5</xdr:col>
      <xdr:colOff>358775</xdr:colOff>
      <xdr:row>34</xdr:row>
      <xdr:rowOff>147663</xdr:rowOff>
    </xdr:to>
    <xdr:cxnSp macro="">
      <xdr:nvCxnSpPr>
        <xdr:cNvPr id="64" name="直線コネクタ 63"/>
        <xdr:cNvCxnSpPr/>
      </xdr:nvCxnSpPr>
      <xdr:spPr>
        <a:xfrm flipV="1">
          <a:off x="2908300" y="5939472"/>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147663</xdr:rowOff>
    </xdr:from>
    <xdr:to>
      <xdr:col>4</xdr:col>
      <xdr:colOff>155575</xdr:colOff>
      <xdr:row>35</xdr:row>
      <xdr:rowOff>19647</xdr:rowOff>
    </xdr:to>
    <xdr:cxnSp macro="">
      <xdr:nvCxnSpPr>
        <xdr:cNvPr id="67" name="直線コネクタ 66"/>
        <xdr:cNvCxnSpPr/>
      </xdr:nvCxnSpPr>
      <xdr:spPr>
        <a:xfrm flipV="1">
          <a:off x="2019300" y="597696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95771</xdr:rowOff>
    </xdr:from>
    <xdr:to>
      <xdr:col>2</xdr:col>
      <xdr:colOff>638175</xdr:colOff>
      <xdr:row>35</xdr:row>
      <xdr:rowOff>19647</xdr:rowOff>
    </xdr:to>
    <xdr:cxnSp macro="">
      <xdr:nvCxnSpPr>
        <xdr:cNvPr id="70" name="直線コネクタ 69"/>
        <xdr:cNvCxnSpPr/>
      </xdr:nvCxnSpPr>
      <xdr:spPr>
        <a:xfrm>
          <a:off x="1130300" y="5925071"/>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85039</xdr:rowOff>
    </xdr:from>
    <xdr:to>
      <xdr:col>6</xdr:col>
      <xdr:colOff>561975</xdr:colOff>
      <xdr:row>35</xdr:row>
      <xdr:rowOff>15189</xdr:rowOff>
    </xdr:to>
    <xdr:sp macro="" textlink="">
      <xdr:nvSpPr>
        <xdr:cNvPr id="80" name="円/楕円 79"/>
        <xdr:cNvSpPr/>
      </xdr:nvSpPr>
      <xdr:spPr>
        <a:xfrm>
          <a:off x="4584700" y="59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107916</xdr:rowOff>
    </xdr:from>
    <xdr:ext cx="534377" cy="259045"/>
    <xdr:sp macro="" textlink="">
      <xdr:nvSpPr>
        <xdr:cNvPr id="81" name="人件費該当値テキスト"/>
        <xdr:cNvSpPr txBox="1"/>
      </xdr:nvSpPr>
      <xdr:spPr>
        <a:xfrm>
          <a:off x="4686300" y="576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90,304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59372</xdr:rowOff>
    </xdr:from>
    <xdr:to>
      <xdr:col>5</xdr:col>
      <xdr:colOff>409575</xdr:colOff>
      <xdr:row>34</xdr:row>
      <xdr:rowOff>160972</xdr:rowOff>
    </xdr:to>
    <xdr:sp macro="" textlink="">
      <xdr:nvSpPr>
        <xdr:cNvPr id="82" name="円/楕円 81"/>
        <xdr:cNvSpPr/>
      </xdr:nvSpPr>
      <xdr:spPr>
        <a:xfrm>
          <a:off x="3746500" y="58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6049</xdr:rowOff>
    </xdr:from>
    <xdr:ext cx="534377" cy="259045"/>
    <xdr:sp macro="" textlink="">
      <xdr:nvSpPr>
        <xdr:cNvPr id="83" name="テキスト ボックス 82"/>
        <xdr:cNvSpPr txBox="1"/>
      </xdr:nvSpPr>
      <xdr:spPr>
        <a:xfrm>
          <a:off x="3530111" y="566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92,325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96863</xdr:rowOff>
    </xdr:from>
    <xdr:to>
      <xdr:col>4</xdr:col>
      <xdr:colOff>206375</xdr:colOff>
      <xdr:row>35</xdr:row>
      <xdr:rowOff>27013</xdr:rowOff>
    </xdr:to>
    <xdr:sp macro="" textlink="">
      <xdr:nvSpPr>
        <xdr:cNvPr id="84" name="円/楕円 83"/>
        <xdr:cNvSpPr/>
      </xdr:nvSpPr>
      <xdr:spPr>
        <a:xfrm>
          <a:off x="2857500" y="59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43540</xdr:rowOff>
    </xdr:from>
    <xdr:ext cx="534377" cy="259045"/>
    <xdr:sp macro="" textlink="">
      <xdr:nvSpPr>
        <xdr:cNvPr id="85" name="テキスト ボックス 84"/>
        <xdr:cNvSpPr txBox="1"/>
      </xdr:nvSpPr>
      <xdr:spPr>
        <a:xfrm>
          <a:off x="2641111" y="570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89,373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140297</xdr:rowOff>
    </xdr:from>
    <xdr:to>
      <xdr:col>3</xdr:col>
      <xdr:colOff>3175</xdr:colOff>
      <xdr:row>35</xdr:row>
      <xdr:rowOff>70447</xdr:rowOff>
    </xdr:to>
    <xdr:sp macro="" textlink="">
      <xdr:nvSpPr>
        <xdr:cNvPr id="86" name="円/楕円 85"/>
        <xdr:cNvSpPr/>
      </xdr:nvSpPr>
      <xdr:spPr>
        <a:xfrm>
          <a:off x="1968500" y="596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86974</xdr:rowOff>
    </xdr:from>
    <xdr:ext cx="534377" cy="259045"/>
    <xdr:sp macro="" textlink="">
      <xdr:nvSpPr>
        <xdr:cNvPr id="87" name="テキスト ボックス 86"/>
        <xdr:cNvSpPr txBox="1"/>
      </xdr:nvSpPr>
      <xdr:spPr>
        <a:xfrm>
          <a:off x="1752111" y="574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85,953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44971</xdr:rowOff>
    </xdr:from>
    <xdr:to>
      <xdr:col>1</xdr:col>
      <xdr:colOff>485775</xdr:colOff>
      <xdr:row>34</xdr:row>
      <xdr:rowOff>146571</xdr:rowOff>
    </xdr:to>
    <xdr:sp macro="" textlink="">
      <xdr:nvSpPr>
        <xdr:cNvPr id="88" name="円/楕円 87"/>
        <xdr:cNvSpPr/>
      </xdr:nvSpPr>
      <xdr:spPr>
        <a:xfrm>
          <a:off x="1079500" y="587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163098</xdr:rowOff>
    </xdr:from>
    <xdr:ext cx="534377" cy="259045"/>
    <xdr:sp macro="" textlink="">
      <xdr:nvSpPr>
        <xdr:cNvPr id="89" name="テキスト ボックス 88"/>
        <xdr:cNvSpPr txBox="1"/>
      </xdr:nvSpPr>
      <xdr:spPr>
        <a:xfrm>
          <a:off x="863111" y="564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15087</xdr:rowOff>
    </xdr:from>
    <xdr:to>
      <xdr:col>6</xdr:col>
      <xdr:colOff>511175</xdr:colOff>
      <xdr:row>57</xdr:row>
      <xdr:rowOff>116954</xdr:rowOff>
    </xdr:to>
    <xdr:cxnSp macro="">
      <xdr:nvCxnSpPr>
        <xdr:cNvPr id="119" name="直線コネクタ 118"/>
        <xdr:cNvCxnSpPr/>
      </xdr:nvCxnSpPr>
      <xdr:spPr>
        <a:xfrm flipV="1">
          <a:off x="3797300" y="9273387"/>
          <a:ext cx="838200" cy="6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52133</xdr:rowOff>
    </xdr:from>
    <xdr:to>
      <xdr:col>5</xdr:col>
      <xdr:colOff>358775</xdr:colOff>
      <xdr:row>57</xdr:row>
      <xdr:rowOff>116954</xdr:rowOff>
    </xdr:to>
    <xdr:cxnSp macro="">
      <xdr:nvCxnSpPr>
        <xdr:cNvPr id="122" name="直線コネクタ 121"/>
        <xdr:cNvCxnSpPr/>
      </xdr:nvCxnSpPr>
      <xdr:spPr>
        <a:xfrm>
          <a:off x="2908300" y="9824783"/>
          <a:ext cx="889000" cy="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52133</xdr:rowOff>
    </xdr:from>
    <xdr:to>
      <xdr:col>4</xdr:col>
      <xdr:colOff>155575</xdr:colOff>
      <xdr:row>57</xdr:row>
      <xdr:rowOff>134417</xdr:rowOff>
    </xdr:to>
    <xdr:cxnSp macro="">
      <xdr:nvCxnSpPr>
        <xdr:cNvPr id="125" name="直線コネクタ 124"/>
        <xdr:cNvCxnSpPr/>
      </xdr:nvCxnSpPr>
      <xdr:spPr>
        <a:xfrm flipV="1">
          <a:off x="2019300" y="9824783"/>
          <a:ext cx="889000" cy="8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22949</xdr:rowOff>
    </xdr:from>
    <xdr:to>
      <xdr:col>2</xdr:col>
      <xdr:colOff>638175</xdr:colOff>
      <xdr:row>57</xdr:row>
      <xdr:rowOff>134417</xdr:rowOff>
    </xdr:to>
    <xdr:cxnSp macro="">
      <xdr:nvCxnSpPr>
        <xdr:cNvPr id="128" name="直線コネクタ 127"/>
        <xdr:cNvCxnSpPr/>
      </xdr:nvCxnSpPr>
      <xdr:spPr>
        <a:xfrm>
          <a:off x="1130300" y="9624149"/>
          <a:ext cx="889000" cy="28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135737</xdr:rowOff>
    </xdr:from>
    <xdr:to>
      <xdr:col>6</xdr:col>
      <xdr:colOff>561975</xdr:colOff>
      <xdr:row>54</xdr:row>
      <xdr:rowOff>65887</xdr:rowOff>
    </xdr:to>
    <xdr:sp macro="" textlink="">
      <xdr:nvSpPr>
        <xdr:cNvPr id="138" name="円/楕円 137"/>
        <xdr:cNvSpPr/>
      </xdr:nvSpPr>
      <xdr:spPr>
        <a:xfrm>
          <a:off x="4584700" y="92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158614</xdr:rowOff>
    </xdr:from>
    <xdr:ext cx="534377" cy="259045"/>
    <xdr:sp macro="" textlink="">
      <xdr:nvSpPr>
        <xdr:cNvPr id="139" name="物件費該当値テキスト"/>
        <xdr:cNvSpPr txBox="1"/>
      </xdr:nvSpPr>
      <xdr:spPr>
        <a:xfrm>
          <a:off x="4686300"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99,812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66154</xdr:rowOff>
    </xdr:from>
    <xdr:to>
      <xdr:col>5</xdr:col>
      <xdr:colOff>409575</xdr:colOff>
      <xdr:row>57</xdr:row>
      <xdr:rowOff>167754</xdr:rowOff>
    </xdr:to>
    <xdr:sp macro="" textlink="">
      <xdr:nvSpPr>
        <xdr:cNvPr id="140" name="円/楕円 139"/>
        <xdr:cNvSpPr/>
      </xdr:nvSpPr>
      <xdr:spPr>
        <a:xfrm>
          <a:off x="3746500" y="98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158881</xdr:rowOff>
    </xdr:from>
    <xdr:ext cx="534377" cy="259045"/>
    <xdr:sp macro="" textlink="">
      <xdr:nvSpPr>
        <xdr:cNvPr id="141" name="テキスト ボックス 140"/>
        <xdr:cNvSpPr txBox="1"/>
      </xdr:nvSpPr>
      <xdr:spPr>
        <a:xfrm>
          <a:off x="3530111" y="99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51,291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1333</xdr:rowOff>
    </xdr:from>
    <xdr:to>
      <xdr:col>4</xdr:col>
      <xdr:colOff>206375</xdr:colOff>
      <xdr:row>57</xdr:row>
      <xdr:rowOff>102933</xdr:rowOff>
    </xdr:to>
    <xdr:sp macro="" textlink="">
      <xdr:nvSpPr>
        <xdr:cNvPr id="142" name="円/楕円 141"/>
        <xdr:cNvSpPr/>
      </xdr:nvSpPr>
      <xdr:spPr>
        <a:xfrm>
          <a:off x="2857500" y="977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94060</xdr:rowOff>
    </xdr:from>
    <xdr:ext cx="534377" cy="259045"/>
    <xdr:sp macro="" textlink="">
      <xdr:nvSpPr>
        <xdr:cNvPr id="143" name="テキスト ボックス 142"/>
        <xdr:cNvSpPr txBox="1"/>
      </xdr:nvSpPr>
      <xdr:spPr>
        <a:xfrm>
          <a:off x="2641111" y="98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83617</xdr:rowOff>
    </xdr:from>
    <xdr:to>
      <xdr:col>3</xdr:col>
      <xdr:colOff>3175</xdr:colOff>
      <xdr:row>58</xdr:row>
      <xdr:rowOff>13767</xdr:rowOff>
    </xdr:to>
    <xdr:sp macro="" textlink="">
      <xdr:nvSpPr>
        <xdr:cNvPr id="144" name="円/楕円 143"/>
        <xdr:cNvSpPr/>
      </xdr:nvSpPr>
      <xdr:spPr>
        <a:xfrm>
          <a:off x="1968500" y="98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4894</xdr:rowOff>
    </xdr:from>
    <xdr:ext cx="534377" cy="259045"/>
    <xdr:sp macro="" textlink="">
      <xdr:nvSpPr>
        <xdr:cNvPr id="145" name="テキスト ボックス 144"/>
        <xdr:cNvSpPr txBox="1"/>
      </xdr:nvSpPr>
      <xdr:spPr>
        <a:xfrm>
          <a:off x="1752111" y="99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143599</xdr:rowOff>
    </xdr:from>
    <xdr:to>
      <xdr:col>1</xdr:col>
      <xdr:colOff>485775</xdr:colOff>
      <xdr:row>56</xdr:row>
      <xdr:rowOff>73749</xdr:rowOff>
    </xdr:to>
    <xdr:sp macro="" textlink="">
      <xdr:nvSpPr>
        <xdr:cNvPr id="146" name="円/楕円 145"/>
        <xdr:cNvSpPr/>
      </xdr:nvSpPr>
      <xdr:spPr>
        <a:xfrm>
          <a:off x="1079500" y="95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90276</xdr:rowOff>
    </xdr:from>
    <xdr:ext cx="534377" cy="259045"/>
    <xdr:sp macro="" textlink="">
      <xdr:nvSpPr>
        <xdr:cNvPr id="147" name="テキスト ボックス 146"/>
        <xdr:cNvSpPr txBox="1"/>
      </xdr:nvSpPr>
      <xdr:spPr>
        <a:xfrm>
          <a:off x="863111" y="934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74288</xdr:rowOff>
    </xdr:from>
    <xdr:to>
      <xdr:col>6</xdr:col>
      <xdr:colOff>511175</xdr:colOff>
      <xdr:row>79</xdr:row>
      <xdr:rowOff>87481</xdr:rowOff>
    </xdr:to>
    <xdr:cxnSp macro="">
      <xdr:nvCxnSpPr>
        <xdr:cNvPr id="178" name="直線コネクタ 177"/>
        <xdr:cNvCxnSpPr/>
      </xdr:nvCxnSpPr>
      <xdr:spPr>
        <a:xfrm flipV="1">
          <a:off x="3797300" y="13618838"/>
          <a:ext cx="8382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87481</xdr:rowOff>
    </xdr:from>
    <xdr:to>
      <xdr:col>5</xdr:col>
      <xdr:colOff>358775</xdr:colOff>
      <xdr:row>79</xdr:row>
      <xdr:rowOff>87774</xdr:rowOff>
    </xdr:to>
    <xdr:cxnSp macro="">
      <xdr:nvCxnSpPr>
        <xdr:cNvPr id="181" name="直線コネクタ 180"/>
        <xdr:cNvCxnSpPr/>
      </xdr:nvCxnSpPr>
      <xdr:spPr>
        <a:xfrm flipV="1">
          <a:off x="2908300" y="13632031"/>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87774</xdr:rowOff>
    </xdr:from>
    <xdr:to>
      <xdr:col>4</xdr:col>
      <xdr:colOff>155575</xdr:colOff>
      <xdr:row>79</xdr:row>
      <xdr:rowOff>88787</xdr:rowOff>
    </xdr:to>
    <xdr:cxnSp macro="">
      <xdr:nvCxnSpPr>
        <xdr:cNvPr id="184" name="直線コネクタ 183"/>
        <xdr:cNvCxnSpPr/>
      </xdr:nvCxnSpPr>
      <xdr:spPr>
        <a:xfrm flipV="1">
          <a:off x="2019300" y="13632324"/>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87841</xdr:rowOff>
    </xdr:from>
    <xdr:to>
      <xdr:col>2</xdr:col>
      <xdr:colOff>638175</xdr:colOff>
      <xdr:row>79</xdr:row>
      <xdr:rowOff>88787</xdr:rowOff>
    </xdr:to>
    <xdr:cxnSp macro="">
      <xdr:nvCxnSpPr>
        <xdr:cNvPr id="187" name="直線コネクタ 186"/>
        <xdr:cNvCxnSpPr/>
      </xdr:nvCxnSpPr>
      <xdr:spPr>
        <a:xfrm>
          <a:off x="1130300" y="13632391"/>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23488</xdr:rowOff>
    </xdr:from>
    <xdr:to>
      <xdr:col>6</xdr:col>
      <xdr:colOff>561975</xdr:colOff>
      <xdr:row>79</xdr:row>
      <xdr:rowOff>125088</xdr:rowOff>
    </xdr:to>
    <xdr:sp macro="" textlink="">
      <xdr:nvSpPr>
        <xdr:cNvPr id="197" name="円/楕円 196"/>
        <xdr:cNvSpPr/>
      </xdr:nvSpPr>
      <xdr:spPr>
        <a:xfrm>
          <a:off x="4584700" y="135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109865</xdr:rowOff>
    </xdr:from>
    <xdr:ext cx="378565" cy="259045"/>
    <xdr:sp macro="" textlink="">
      <xdr:nvSpPr>
        <xdr:cNvPr id="198" name="維持補修費該当値テキスト"/>
        <xdr:cNvSpPr txBox="1"/>
      </xdr:nvSpPr>
      <xdr:spPr>
        <a:xfrm>
          <a:off x="4686300" y="13482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36681</xdr:rowOff>
    </xdr:from>
    <xdr:to>
      <xdr:col>5</xdr:col>
      <xdr:colOff>409575</xdr:colOff>
      <xdr:row>79</xdr:row>
      <xdr:rowOff>138281</xdr:rowOff>
    </xdr:to>
    <xdr:sp macro="" textlink="">
      <xdr:nvSpPr>
        <xdr:cNvPr id="199" name="円/楕円 198"/>
        <xdr:cNvSpPr/>
      </xdr:nvSpPr>
      <xdr:spPr>
        <a:xfrm>
          <a:off x="3746500" y="135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129408</xdr:rowOff>
    </xdr:from>
    <xdr:ext cx="378565" cy="259045"/>
    <xdr:sp macro="" textlink="">
      <xdr:nvSpPr>
        <xdr:cNvPr id="200" name="テキスト ボックス 199"/>
        <xdr:cNvSpPr txBox="1"/>
      </xdr:nvSpPr>
      <xdr:spPr>
        <a:xfrm>
          <a:off x="3608017" y="13673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36974</xdr:rowOff>
    </xdr:from>
    <xdr:to>
      <xdr:col>4</xdr:col>
      <xdr:colOff>206375</xdr:colOff>
      <xdr:row>79</xdr:row>
      <xdr:rowOff>138574</xdr:rowOff>
    </xdr:to>
    <xdr:sp macro="" textlink="">
      <xdr:nvSpPr>
        <xdr:cNvPr id="201" name="円/楕円 200"/>
        <xdr:cNvSpPr/>
      </xdr:nvSpPr>
      <xdr:spPr>
        <a:xfrm>
          <a:off x="2857500" y="135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129701</xdr:rowOff>
    </xdr:from>
    <xdr:ext cx="378565" cy="259045"/>
    <xdr:sp macro="" textlink="">
      <xdr:nvSpPr>
        <xdr:cNvPr id="202" name="テキスト ボックス 201"/>
        <xdr:cNvSpPr txBox="1"/>
      </xdr:nvSpPr>
      <xdr:spPr>
        <a:xfrm>
          <a:off x="2719017" y="1367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37987</xdr:rowOff>
    </xdr:from>
    <xdr:to>
      <xdr:col>3</xdr:col>
      <xdr:colOff>3175</xdr:colOff>
      <xdr:row>79</xdr:row>
      <xdr:rowOff>139587</xdr:rowOff>
    </xdr:to>
    <xdr:sp macro="" textlink="">
      <xdr:nvSpPr>
        <xdr:cNvPr id="203" name="円/楕円 202"/>
        <xdr:cNvSpPr/>
      </xdr:nvSpPr>
      <xdr:spPr>
        <a:xfrm>
          <a:off x="1968500" y="1358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130714</xdr:rowOff>
    </xdr:from>
    <xdr:ext cx="378565" cy="259045"/>
    <xdr:sp macro="" textlink="">
      <xdr:nvSpPr>
        <xdr:cNvPr id="204" name="テキスト ボックス 203"/>
        <xdr:cNvSpPr txBox="1"/>
      </xdr:nvSpPr>
      <xdr:spPr>
        <a:xfrm>
          <a:off x="1830017" y="13675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37041</xdr:rowOff>
    </xdr:from>
    <xdr:to>
      <xdr:col>1</xdr:col>
      <xdr:colOff>485775</xdr:colOff>
      <xdr:row>79</xdr:row>
      <xdr:rowOff>138641</xdr:rowOff>
    </xdr:to>
    <xdr:sp macro="" textlink="">
      <xdr:nvSpPr>
        <xdr:cNvPr id="205" name="円/楕円 204"/>
        <xdr:cNvSpPr/>
      </xdr:nvSpPr>
      <xdr:spPr>
        <a:xfrm>
          <a:off x="1079500" y="135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129768</xdr:rowOff>
    </xdr:from>
    <xdr:ext cx="378565" cy="259045"/>
    <xdr:sp macro="" textlink="">
      <xdr:nvSpPr>
        <xdr:cNvPr id="206" name="テキスト ボックス 205"/>
        <xdr:cNvSpPr txBox="1"/>
      </xdr:nvSpPr>
      <xdr:spPr>
        <a:xfrm>
          <a:off x="941017" y="13674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47461</xdr:rowOff>
    </xdr:from>
    <xdr:to>
      <xdr:col>6</xdr:col>
      <xdr:colOff>511175</xdr:colOff>
      <xdr:row>96</xdr:row>
      <xdr:rowOff>8637</xdr:rowOff>
    </xdr:to>
    <xdr:cxnSp macro="">
      <xdr:nvCxnSpPr>
        <xdr:cNvPr id="236" name="直線コネクタ 235"/>
        <xdr:cNvCxnSpPr/>
      </xdr:nvCxnSpPr>
      <xdr:spPr>
        <a:xfrm flipV="1">
          <a:off x="3797300" y="16335211"/>
          <a:ext cx="838200" cy="1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8637</xdr:rowOff>
    </xdr:from>
    <xdr:to>
      <xdr:col>5</xdr:col>
      <xdr:colOff>358775</xdr:colOff>
      <xdr:row>96</xdr:row>
      <xdr:rowOff>84429</xdr:rowOff>
    </xdr:to>
    <xdr:cxnSp macro="">
      <xdr:nvCxnSpPr>
        <xdr:cNvPr id="239" name="直線コネクタ 238"/>
        <xdr:cNvCxnSpPr/>
      </xdr:nvCxnSpPr>
      <xdr:spPr>
        <a:xfrm flipV="1">
          <a:off x="2908300" y="16467837"/>
          <a:ext cx="889000" cy="7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84429</xdr:rowOff>
    </xdr:from>
    <xdr:to>
      <xdr:col>4</xdr:col>
      <xdr:colOff>155575</xdr:colOff>
      <xdr:row>97</xdr:row>
      <xdr:rowOff>14720</xdr:rowOff>
    </xdr:to>
    <xdr:cxnSp macro="">
      <xdr:nvCxnSpPr>
        <xdr:cNvPr id="242" name="直線コネクタ 241"/>
        <xdr:cNvCxnSpPr/>
      </xdr:nvCxnSpPr>
      <xdr:spPr>
        <a:xfrm flipV="1">
          <a:off x="2019300" y="16543629"/>
          <a:ext cx="889000" cy="10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13030</xdr:rowOff>
    </xdr:from>
    <xdr:to>
      <xdr:col>2</xdr:col>
      <xdr:colOff>638175</xdr:colOff>
      <xdr:row>97</xdr:row>
      <xdr:rowOff>14720</xdr:rowOff>
    </xdr:to>
    <xdr:cxnSp macro="">
      <xdr:nvCxnSpPr>
        <xdr:cNvPr id="245" name="直線コネクタ 244"/>
        <xdr:cNvCxnSpPr/>
      </xdr:nvCxnSpPr>
      <xdr:spPr>
        <a:xfrm>
          <a:off x="1130300" y="16643680"/>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168111</xdr:rowOff>
    </xdr:from>
    <xdr:to>
      <xdr:col>6</xdr:col>
      <xdr:colOff>561975</xdr:colOff>
      <xdr:row>95</xdr:row>
      <xdr:rowOff>98261</xdr:rowOff>
    </xdr:to>
    <xdr:sp macro="" textlink="">
      <xdr:nvSpPr>
        <xdr:cNvPr id="255" name="円/楕円 254"/>
        <xdr:cNvSpPr/>
      </xdr:nvSpPr>
      <xdr:spPr>
        <a:xfrm>
          <a:off x="4584700" y="162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19538</xdr:rowOff>
    </xdr:from>
    <xdr:ext cx="599010" cy="259045"/>
    <xdr:sp macro="" textlink="">
      <xdr:nvSpPr>
        <xdr:cNvPr id="256" name="扶助費該当値テキスト"/>
        <xdr:cNvSpPr txBox="1"/>
      </xdr:nvSpPr>
      <xdr:spPr>
        <a:xfrm>
          <a:off x="4686300" y="1613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113,763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129287</xdr:rowOff>
    </xdr:from>
    <xdr:to>
      <xdr:col>5</xdr:col>
      <xdr:colOff>409575</xdr:colOff>
      <xdr:row>96</xdr:row>
      <xdr:rowOff>59437</xdr:rowOff>
    </xdr:to>
    <xdr:sp macro="" textlink="">
      <xdr:nvSpPr>
        <xdr:cNvPr id="257" name="円/楕円 256"/>
        <xdr:cNvSpPr/>
      </xdr:nvSpPr>
      <xdr:spPr>
        <a:xfrm>
          <a:off x="3746500" y="1641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75964</xdr:rowOff>
    </xdr:from>
    <xdr:ext cx="599010" cy="259045"/>
    <xdr:sp macro="" textlink="">
      <xdr:nvSpPr>
        <xdr:cNvPr id="258" name="テキスト ボックス 257"/>
        <xdr:cNvSpPr txBox="1"/>
      </xdr:nvSpPr>
      <xdr:spPr>
        <a:xfrm>
          <a:off x="3497794" y="1619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103,320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33629</xdr:rowOff>
    </xdr:from>
    <xdr:to>
      <xdr:col>4</xdr:col>
      <xdr:colOff>206375</xdr:colOff>
      <xdr:row>96</xdr:row>
      <xdr:rowOff>135229</xdr:rowOff>
    </xdr:to>
    <xdr:sp macro="" textlink="">
      <xdr:nvSpPr>
        <xdr:cNvPr id="259" name="円/楕円 258"/>
        <xdr:cNvSpPr/>
      </xdr:nvSpPr>
      <xdr:spPr>
        <a:xfrm>
          <a:off x="2857500" y="16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151756</xdr:rowOff>
    </xdr:from>
    <xdr:ext cx="534377" cy="259045"/>
    <xdr:sp macro="" textlink="">
      <xdr:nvSpPr>
        <xdr:cNvPr id="260" name="テキスト ボックス 259"/>
        <xdr:cNvSpPr txBox="1"/>
      </xdr:nvSpPr>
      <xdr:spPr>
        <a:xfrm>
          <a:off x="2641111" y="162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97,352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135370</xdr:rowOff>
    </xdr:from>
    <xdr:to>
      <xdr:col>3</xdr:col>
      <xdr:colOff>3175</xdr:colOff>
      <xdr:row>97</xdr:row>
      <xdr:rowOff>65520</xdr:rowOff>
    </xdr:to>
    <xdr:sp macro="" textlink="">
      <xdr:nvSpPr>
        <xdr:cNvPr id="261" name="円/楕円 260"/>
        <xdr:cNvSpPr/>
      </xdr:nvSpPr>
      <xdr:spPr>
        <a:xfrm>
          <a:off x="1968500" y="165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82047</xdr:rowOff>
    </xdr:from>
    <xdr:ext cx="534377" cy="259045"/>
    <xdr:sp macro="" textlink="">
      <xdr:nvSpPr>
        <xdr:cNvPr id="262" name="テキスト ボックス 261"/>
        <xdr:cNvSpPr txBox="1"/>
      </xdr:nvSpPr>
      <xdr:spPr>
        <a:xfrm>
          <a:off x="1752111" y="163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89,341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133680</xdr:rowOff>
    </xdr:from>
    <xdr:to>
      <xdr:col>1</xdr:col>
      <xdr:colOff>485775</xdr:colOff>
      <xdr:row>97</xdr:row>
      <xdr:rowOff>63830</xdr:rowOff>
    </xdr:to>
    <xdr:sp macro="" textlink="">
      <xdr:nvSpPr>
        <xdr:cNvPr id="263" name="円/楕円 262"/>
        <xdr:cNvSpPr/>
      </xdr:nvSpPr>
      <xdr:spPr>
        <a:xfrm>
          <a:off x="1079500" y="165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80357</xdr:rowOff>
    </xdr:from>
    <xdr:ext cx="534377" cy="259045"/>
    <xdr:sp macro="" textlink="">
      <xdr:nvSpPr>
        <xdr:cNvPr id="264" name="テキスト ボックス 263"/>
        <xdr:cNvSpPr txBox="1"/>
      </xdr:nvSpPr>
      <xdr:spPr>
        <a:xfrm>
          <a:off x="863111" y="163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66005</xdr:rowOff>
    </xdr:from>
    <xdr:to>
      <xdr:col>15</xdr:col>
      <xdr:colOff>180975</xdr:colOff>
      <xdr:row>32</xdr:row>
      <xdr:rowOff>139529</xdr:rowOff>
    </xdr:to>
    <xdr:cxnSp macro="">
      <xdr:nvCxnSpPr>
        <xdr:cNvPr id="297" name="直線コネクタ 296"/>
        <xdr:cNvCxnSpPr/>
      </xdr:nvCxnSpPr>
      <xdr:spPr>
        <a:xfrm flipV="1">
          <a:off x="9639300" y="5552405"/>
          <a:ext cx="838200" cy="7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139529</xdr:rowOff>
    </xdr:from>
    <xdr:to>
      <xdr:col>14</xdr:col>
      <xdr:colOff>28575</xdr:colOff>
      <xdr:row>33</xdr:row>
      <xdr:rowOff>41192</xdr:rowOff>
    </xdr:to>
    <xdr:cxnSp macro="">
      <xdr:nvCxnSpPr>
        <xdr:cNvPr id="300" name="直線コネクタ 299"/>
        <xdr:cNvCxnSpPr/>
      </xdr:nvCxnSpPr>
      <xdr:spPr>
        <a:xfrm flipV="1">
          <a:off x="8750300" y="5625929"/>
          <a:ext cx="889000" cy="7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41192</xdr:rowOff>
    </xdr:from>
    <xdr:to>
      <xdr:col>12</xdr:col>
      <xdr:colOff>511175</xdr:colOff>
      <xdr:row>34</xdr:row>
      <xdr:rowOff>46679</xdr:rowOff>
    </xdr:to>
    <xdr:cxnSp macro="">
      <xdr:nvCxnSpPr>
        <xdr:cNvPr id="303" name="直線コネクタ 302"/>
        <xdr:cNvCxnSpPr/>
      </xdr:nvCxnSpPr>
      <xdr:spPr>
        <a:xfrm flipV="1">
          <a:off x="7861300" y="5699042"/>
          <a:ext cx="889000" cy="17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46679</xdr:rowOff>
    </xdr:from>
    <xdr:to>
      <xdr:col>11</xdr:col>
      <xdr:colOff>307975</xdr:colOff>
      <xdr:row>34</xdr:row>
      <xdr:rowOff>92065</xdr:rowOff>
    </xdr:to>
    <xdr:cxnSp macro="">
      <xdr:nvCxnSpPr>
        <xdr:cNvPr id="306" name="直線コネクタ 305"/>
        <xdr:cNvCxnSpPr/>
      </xdr:nvCxnSpPr>
      <xdr:spPr>
        <a:xfrm flipV="1">
          <a:off x="6972300" y="5875979"/>
          <a:ext cx="889000" cy="4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15205</xdr:rowOff>
    </xdr:from>
    <xdr:to>
      <xdr:col>15</xdr:col>
      <xdr:colOff>231775</xdr:colOff>
      <xdr:row>32</xdr:row>
      <xdr:rowOff>116805</xdr:rowOff>
    </xdr:to>
    <xdr:sp macro="" textlink="">
      <xdr:nvSpPr>
        <xdr:cNvPr id="316" name="円/楕円 315"/>
        <xdr:cNvSpPr/>
      </xdr:nvSpPr>
      <xdr:spPr>
        <a:xfrm>
          <a:off x="10426700" y="55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38082</xdr:rowOff>
    </xdr:from>
    <xdr:ext cx="599010" cy="259045"/>
    <xdr:sp macro="" textlink="">
      <xdr:nvSpPr>
        <xdr:cNvPr id="317" name="補助費等該当値テキスト"/>
        <xdr:cNvSpPr txBox="1"/>
      </xdr:nvSpPr>
      <xdr:spPr>
        <a:xfrm>
          <a:off x="10528300" y="535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133,737</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88729</xdr:rowOff>
    </xdr:from>
    <xdr:to>
      <xdr:col>14</xdr:col>
      <xdr:colOff>79375</xdr:colOff>
      <xdr:row>33</xdr:row>
      <xdr:rowOff>18879</xdr:rowOff>
    </xdr:to>
    <xdr:sp macro="" textlink="">
      <xdr:nvSpPr>
        <xdr:cNvPr id="318" name="円/楕円 317"/>
        <xdr:cNvSpPr/>
      </xdr:nvSpPr>
      <xdr:spPr>
        <a:xfrm>
          <a:off x="9588500" y="55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35406</xdr:rowOff>
    </xdr:from>
    <xdr:ext cx="599010" cy="259045"/>
    <xdr:sp macro="" textlink="">
      <xdr:nvSpPr>
        <xdr:cNvPr id="319" name="テキスト ボックス 318"/>
        <xdr:cNvSpPr txBox="1"/>
      </xdr:nvSpPr>
      <xdr:spPr>
        <a:xfrm>
          <a:off x="9339794" y="535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126,018</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161842</xdr:rowOff>
    </xdr:from>
    <xdr:to>
      <xdr:col>12</xdr:col>
      <xdr:colOff>561975</xdr:colOff>
      <xdr:row>33</xdr:row>
      <xdr:rowOff>91992</xdr:rowOff>
    </xdr:to>
    <xdr:sp macro="" textlink="">
      <xdr:nvSpPr>
        <xdr:cNvPr id="320" name="円/楕円 319"/>
        <xdr:cNvSpPr/>
      </xdr:nvSpPr>
      <xdr:spPr>
        <a:xfrm>
          <a:off x="8699500" y="564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108519</xdr:rowOff>
    </xdr:from>
    <xdr:ext cx="599010" cy="259045"/>
    <xdr:sp macro="" textlink="">
      <xdr:nvSpPr>
        <xdr:cNvPr id="321" name="テキスト ボックス 320"/>
        <xdr:cNvSpPr txBox="1"/>
      </xdr:nvSpPr>
      <xdr:spPr>
        <a:xfrm>
          <a:off x="8450794" y="542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118,342</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167329</xdr:rowOff>
    </xdr:from>
    <xdr:to>
      <xdr:col>11</xdr:col>
      <xdr:colOff>358775</xdr:colOff>
      <xdr:row>34</xdr:row>
      <xdr:rowOff>97479</xdr:rowOff>
    </xdr:to>
    <xdr:sp macro="" textlink="">
      <xdr:nvSpPr>
        <xdr:cNvPr id="322" name="円/楕円 321"/>
        <xdr:cNvSpPr/>
      </xdr:nvSpPr>
      <xdr:spPr>
        <a:xfrm>
          <a:off x="7810500" y="58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114006</xdr:rowOff>
    </xdr:from>
    <xdr:ext cx="534377" cy="259045"/>
    <xdr:sp macro="" textlink="">
      <xdr:nvSpPr>
        <xdr:cNvPr id="323" name="テキスト ボックス 322"/>
        <xdr:cNvSpPr txBox="1"/>
      </xdr:nvSpPr>
      <xdr:spPr>
        <a:xfrm>
          <a:off x="7594111" y="56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99,766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41265</xdr:rowOff>
    </xdr:from>
    <xdr:to>
      <xdr:col>10</xdr:col>
      <xdr:colOff>155575</xdr:colOff>
      <xdr:row>34</xdr:row>
      <xdr:rowOff>142865</xdr:rowOff>
    </xdr:to>
    <xdr:sp macro="" textlink="">
      <xdr:nvSpPr>
        <xdr:cNvPr id="324" name="円/楕円 323"/>
        <xdr:cNvSpPr/>
      </xdr:nvSpPr>
      <xdr:spPr>
        <a:xfrm>
          <a:off x="6921500" y="5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159392</xdr:rowOff>
    </xdr:from>
    <xdr:ext cx="534377" cy="259045"/>
    <xdr:sp macro="" textlink="">
      <xdr:nvSpPr>
        <xdr:cNvPr id="325" name="テキスト ボックス 324"/>
        <xdr:cNvSpPr txBox="1"/>
      </xdr:nvSpPr>
      <xdr:spPr>
        <a:xfrm>
          <a:off x="6705111" y="56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149667</xdr:rowOff>
    </xdr:from>
    <xdr:to>
      <xdr:col>15</xdr:col>
      <xdr:colOff>180975</xdr:colOff>
      <xdr:row>56</xdr:row>
      <xdr:rowOff>76597</xdr:rowOff>
    </xdr:to>
    <xdr:cxnSp macro="">
      <xdr:nvCxnSpPr>
        <xdr:cNvPr id="352" name="直線コネクタ 351"/>
        <xdr:cNvCxnSpPr/>
      </xdr:nvCxnSpPr>
      <xdr:spPr>
        <a:xfrm>
          <a:off x="9639300" y="9236517"/>
          <a:ext cx="838200" cy="44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149667</xdr:rowOff>
    </xdr:from>
    <xdr:to>
      <xdr:col>14</xdr:col>
      <xdr:colOff>28575</xdr:colOff>
      <xdr:row>55</xdr:row>
      <xdr:rowOff>125230</xdr:rowOff>
    </xdr:to>
    <xdr:cxnSp macro="">
      <xdr:nvCxnSpPr>
        <xdr:cNvPr id="355" name="直線コネクタ 354"/>
        <xdr:cNvCxnSpPr/>
      </xdr:nvCxnSpPr>
      <xdr:spPr>
        <a:xfrm flipV="1">
          <a:off x="8750300" y="9236517"/>
          <a:ext cx="889000" cy="3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125230</xdr:rowOff>
    </xdr:from>
    <xdr:to>
      <xdr:col>12</xdr:col>
      <xdr:colOff>511175</xdr:colOff>
      <xdr:row>56</xdr:row>
      <xdr:rowOff>131786</xdr:rowOff>
    </xdr:to>
    <xdr:cxnSp macro="">
      <xdr:nvCxnSpPr>
        <xdr:cNvPr id="358" name="直線コネクタ 357"/>
        <xdr:cNvCxnSpPr/>
      </xdr:nvCxnSpPr>
      <xdr:spPr>
        <a:xfrm flipV="1">
          <a:off x="7861300" y="9554980"/>
          <a:ext cx="889000" cy="17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20019</xdr:rowOff>
    </xdr:from>
    <xdr:to>
      <xdr:col>11</xdr:col>
      <xdr:colOff>307975</xdr:colOff>
      <xdr:row>56</xdr:row>
      <xdr:rowOff>131786</xdr:rowOff>
    </xdr:to>
    <xdr:cxnSp macro="">
      <xdr:nvCxnSpPr>
        <xdr:cNvPr id="361" name="直線コネクタ 360"/>
        <xdr:cNvCxnSpPr/>
      </xdr:nvCxnSpPr>
      <xdr:spPr>
        <a:xfrm>
          <a:off x="6972300" y="9621219"/>
          <a:ext cx="889000" cy="11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25797</xdr:rowOff>
    </xdr:from>
    <xdr:to>
      <xdr:col>15</xdr:col>
      <xdr:colOff>231775</xdr:colOff>
      <xdr:row>56</xdr:row>
      <xdr:rowOff>127397</xdr:rowOff>
    </xdr:to>
    <xdr:sp macro="" textlink="">
      <xdr:nvSpPr>
        <xdr:cNvPr id="371" name="円/楕円 370"/>
        <xdr:cNvSpPr/>
      </xdr:nvSpPr>
      <xdr:spPr>
        <a:xfrm>
          <a:off x="10426700" y="9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48674</xdr:rowOff>
    </xdr:from>
    <xdr:ext cx="534377" cy="259045"/>
    <xdr:sp macro="" textlink="">
      <xdr:nvSpPr>
        <xdr:cNvPr id="372" name="普通建設事業費該当値テキスト"/>
        <xdr:cNvSpPr txBox="1"/>
      </xdr:nvSpPr>
      <xdr:spPr>
        <a:xfrm>
          <a:off x="10528300" y="947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88,802</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98867</xdr:rowOff>
    </xdr:from>
    <xdr:to>
      <xdr:col>14</xdr:col>
      <xdr:colOff>79375</xdr:colOff>
      <xdr:row>54</xdr:row>
      <xdr:rowOff>29017</xdr:rowOff>
    </xdr:to>
    <xdr:sp macro="" textlink="">
      <xdr:nvSpPr>
        <xdr:cNvPr id="373" name="円/楕円 372"/>
        <xdr:cNvSpPr/>
      </xdr:nvSpPr>
      <xdr:spPr>
        <a:xfrm>
          <a:off x="9588500" y="918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45544</xdr:rowOff>
    </xdr:from>
    <xdr:ext cx="599010" cy="259045"/>
    <xdr:sp macro="" textlink="">
      <xdr:nvSpPr>
        <xdr:cNvPr id="374" name="テキスト ボックス 373"/>
        <xdr:cNvSpPr txBox="1"/>
      </xdr:nvSpPr>
      <xdr:spPr>
        <a:xfrm>
          <a:off x="9339794" y="896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185,320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74430</xdr:rowOff>
    </xdr:from>
    <xdr:to>
      <xdr:col>12</xdr:col>
      <xdr:colOff>561975</xdr:colOff>
      <xdr:row>56</xdr:row>
      <xdr:rowOff>4580</xdr:rowOff>
    </xdr:to>
    <xdr:sp macro="" textlink="">
      <xdr:nvSpPr>
        <xdr:cNvPr id="375" name="円/楕円 374"/>
        <xdr:cNvSpPr/>
      </xdr:nvSpPr>
      <xdr:spPr>
        <a:xfrm>
          <a:off x="8699500" y="95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21107</xdr:rowOff>
    </xdr:from>
    <xdr:ext cx="599010" cy="259045"/>
    <xdr:sp macro="" textlink="">
      <xdr:nvSpPr>
        <xdr:cNvPr id="376" name="テキスト ボックス 375"/>
        <xdr:cNvSpPr txBox="1"/>
      </xdr:nvSpPr>
      <xdr:spPr>
        <a:xfrm>
          <a:off x="8450794" y="927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115,665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80986</xdr:rowOff>
    </xdr:from>
    <xdr:to>
      <xdr:col>11</xdr:col>
      <xdr:colOff>358775</xdr:colOff>
      <xdr:row>57</xdr:row>
      <xdr:rowOff>11136</xdr:rowOff>
    </xdr:to>
    <xdr:sp macro="" textlink="">
      <xdr:nvSpPr>
        <xdr:cNvPr id="377" name="円/楕円 376"/>
        <xdr:cNvSpPr/>
      </xdr:nvSpPr>
      <xdr:spPr>
        <a:xfrm>
          <a:off x="7810500" y="96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2263</xdr:rowOff>
    </xdr:from>
    <xdr:ext cx="534377" cy="259045"/>
    <xdr:sp macro="" textlink="">
      <xdr:nvSpPr>
        <xdr:cNvPr id="378" name="テキスト ボックス 377"/>
        <xdr:cNvSpPr txBox="1"/>
      </xdr:nvSpPr>
      <xdr:spPr>
        <a:xfrm>
          <a:off x="7594111" y="97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76,731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140669</xdr:rowOff>
    </xdr:from>
    <xdr:to>
      <xdr:col>10</xdr:col>
      <xdr:colOff>155575</xdr:colOff>
      <xdr:row>56</xdr:row>
      <xdr:rowOff>70819</xdr:rowOff>
    </xdr:to>
    <xdr:sp macro="" textlink="">
      <xdr:nvSpPr>
        <xdr:cNvPr id="379" name="円/楕円 378"/>
        <xdr:cNvSpPr/>
      </xdr:nvSpPr>
      <xdr:spPr>
        <a:xfrm>
          <a:off x="6921500" y="95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87346</xdr:rowOff>
    </xdr:from>
    <xdr:ext cx="599010" cy="259045"/>
    <xdr:sp macro="" textlink="">
      <xdr:nvSpPr>
        <xdr:cNvPr id="380" name="テキスト ボックス 379"/>
        <xdr:cNvSpPr txBox="1"/>
      </xdr:nvSpPr>
      <xdr:spPr>
        <a:xfrm>
          <a:off x="6672794" y="934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141506</xdr:rowOff>
    </xdr:from>
    <xdr:to>
      <xdr:col>15</xdr:col>
      <xdr:colOff>180975</xdr:colOff>
      <xdr:row>79</xdr:row>
      <xdr:rowOff>19464</xdr:rowOff>
    </xdr:to>
    <xdr:cxnSp macro="">
      <xdr:nvCxnSpPr>
        <xdr:cNvPr id="409" name="直線コネクタ 408"/>
        <xdr:cNvCxnSpPr/>
      </xdr:nvCxnSpPr>
      <xdr:spPr>
        <a:xfrm>
          <a:off x="9639300" y="12828806"/>
          <a:ext cx="838200" cy="73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141506</xdr:rowOff>
    </xdr:from>
    <xdr:to>
      <xdr:col>14</xdr:col>
      <xdr:colOff>28575</xdr:colOff>
      <xdr:row>76</xdr:row>
      <xdr:rowOff>113754</xdr:rowOff>
    </xdr:to>
    <xdr:cxnSp macro="">
      <xdr:nvCxnSpPr>
        <xdr:cNvPr id="412" name="直線コネクタ 411"/>
        <xdr:cNvCxnSpPr/>
      </xdr:nvCxnSpPr>
      <xdr:spPr>
        <a:xfrm flipV="1">
          <a:off x="8750300" y="12828806"/>
          <a:ext cx="889000" cy="31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140114</xdr:rowOff>
    </xdr:from>
    <xdr:to>
      <xdr:col>15</xdr:col>
      <xdr:colOff>231775</xdr:colOff>
      <xdr:row>79</xdr:row>
      <xdr:rowOff>70264</xdr:rowOff>
    </xdr:to>
    <xdr:sp macro="" textlink="">
      <xdr:nvSpPr>
        <xdr:cNvPr id="422" name="円/楕円 421"/>
        <xdr:cNvSpPr/>
      </xdr:nvSpPr>
      <xdr:spPr>
        <a:xfrm>
          <a:off x="10426700" y="135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55041</xdr:rowOff>
    </xdr:from>
    <xdr:ext cx="469744" cy="259045"/>
    <xdr:sp macro="" textlink="">
      <xdr:nvSpPr>
        <xdr:cNvPr id="423" name="普通建設事業費 （ うち新規整備　）該当値テキスト"/>
        <xdr:cNvSpPr txBox="1"/>
      </xdr:nvSpPr>
      <xdr:spPr>
        <a:xfrm>
          <a:off x="10528300" y="1342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3,279</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90706</xdr:rowOff>
    </xdr:from>
    <xdr:to>
      <xdr:col>14</xdr:col>
      <xdr:colOff>79375</xdr:colOff>
      <xdr:row>75</xdr:row>
      <xdr:rowOff>20856</xdr:rowOff>
    </xdr:to>
    <xdr:sp macro="" textlink="">
      <xdr:nvSpPr>
        <xdr:cNvPr id="424" name="円/楕円 423"/>
        <xdr:cNvSpPr/>
      </xdr:nvSpPr>
      <xdr:spPr>
        <a:xfrm>
          <a:off x="9588500" y="127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37383</xdr:rowOff>
    </xdr:from>
    <xdr:ext cx="534377" cy="259045"/>
    <xdr:sp macro="" textlink="">
      <xdr:nvSpPr>
        <xdr:cNvPr id="425" name="テキスト ボックス 424"/>
        <xdr:cNvSpPr txBox="1"/>
      </xdr:nvSpPr>
      <xdr:spPr>
        <a:xfrm>
          <a:off x="9372111" y="1255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99,763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62954</xdr:rowOff>
    </xdr:from>
    <xdr:to>
      <xdr:col>12</xdr:col>
      <xdr:colOff>561975</xdr:colOff>
      <xdr:row>76</xdr:row>
      <xdr:rowOff>164554</xdr:rowOff>
    </xdr:to>
    <xdr:sp macro="" textlink="">
      <xdr:nvSpPr>
        <xdr:cNvPr id="426" name="円/楕円 425"/>
        <xdr:cNvSpPr/>
      </xdr:nvSpPr>
      <xdr:spPr>
        <a:xfrm>
          <a:off x="8699500" y="130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9631</xdr:rowOff>
    </xdr:from>
    <xdr:ext cx="534377" cy="259045"/>
    <xdr:sp macro="" textlink="">
      <xdr:nvSpPr>
        <xdr:cNvPr id="427" name="テキスト ボックス 426"/>
        <xdr:cNvSpPr txBox="1"/>
      </xdr:nvSpPr>
      <xdr:spPr>
        <a:xfrm>
          <a:off x="8483111" y="128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15112</xdr:rowOff>
    </xdr:from>
    <xdr:to>
      <xdr:col>15</xdr:col>
      <xdr:colOff>180975</xdr:colOff>
      <xdr:row>96</xdr:row>
      <xdr:rowOff>71977</xdr:rowOff>
    </xdr:to>
    <xdr:cxnSp macro="">
      <xdr:nvCxnSpPr>
        <xdr:cNvPr id="452" name="直線コネクタ 451"/>
        <xdr:cNvCxnSpPr/>
      </xdr:nvCxnSpPr>
      <xdr:spPr>
        <a:xfrm flipV="1">
          <a:off x="9639300" y="16474312"/>
          <a:ext cx="838200" cy="5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71977</xdr:rowOff>
    </xdr:from>
    <xdr:to>
      <xdr:col>14</xdr:col>
      <xdr:colOff>28575</xdr:colOff>
      <xdr:row>97</xdr:row>
      <xdr:rowOff>75000</xdr:rowOff>
    </xdr:to>
    <xdr:cxnSp macro="">
      <xdr:nvCxnSpPr>
        <xdr:cNvPr id="455" name="直線コネクタ 454"/>
        <xdr:cNvCxnSpPr/>
      </xdr:nvCxnSpPr>
      <xdr:spPr>
        <a:xfrm flipV="1">
          <a:off x="8750300" y="16531177"/>
          <a:ext cx="889000" cy="17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135762</xdr:rowOff>
    </xdr:from>
    <xdr:to>
      <xdr:col>15</xdr:col>
      <xdr:colOff>231775</xdr:colOff>
      <xdr:row>96</xdr:row>
      <xdr:rowOff>65912</xdr:rowOff>
    </xdr:to>
    <xdr:sp macro="" textlink="">
      <xdr:nvSpPr>
        <xdr:cNvPr id="465" name="円/楕円 464"/>
        <xdr:cNvSpPr/>
      </xdr:nvSpPr>
      <xdr:spPr>
        <a:xfrm>
          <a:off x="10426700" y="1642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158639</xdr:rowOff>
    </xdr:from>
    <xdr:ext cx="534377" cy="259045"/>
    <xdr:sp macro="" textlink="">
      <xdr:nvSpPr>
        <xdr:cNvPr id="466" name="普通建設事業費 （ うち更新整備　）該当値テキスト"/>
        <xdr:cNvSpPr txBox="1"/>
      </xdr:nvSpPr>
      <xdr:spPr>
        <a:xfrm>
          <a:off x="10528300" y="1627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61,800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21177</xdr:rowOff>
    </xdr:from>
    <xdr:to>
      <xdr:col>14</xdr:col>
      <xdr:colOff>79375</xdr:colOff>
      <xdr:row>96</xdr:row>
      <xdr:rowOff>122777</xdr:rowOff>
    </xdr:to>
    <xdr:sp macro="" textlink="">
      <xdr:nvSpPr>
        <xdr:cNvPr id="467" name="円/楕円 466"/>
        <xdr:cNvSpPr/>
      </xdr:nvSpPr>
      <xdr:spPr>
        <a:xfrm>
          <a:off x="9588500" y="164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139304</xdr:rowOff>
    </xdr:from>
    <xdr:ext cx="534377" cy="259045"/>
    <xdr:sp macro="" textlink="">
      <xdr:nvSpPr>
        <xdr:cNvPr id="468" name="テキスト ボックス 467"/>
        <xdr:cNvSpPr txBox="1"/>
      </xdr:nvSpPr>
      <xdr:spPr>
        <a:xfrm>
          <a:off x="9372111" y="162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51,850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24200</xdr:rowOff>
    </xdr:from>
    <xdr:to>
      <xdr:col>12</xdr:col>
      <xdr:colOff>561975</xdr:colOff>
      <xdr:row>97</xdr:row>
      <xdr:rowOff>125800</xdr:rowOff>
    </xdr:to>
    <xdr:sp macro="" textlink="">
      <xdr:nvSpPr>
        <xdr:cNvPr id="469" name="円/楕円 468"/>
        <xdr:cNvSpPr/>
      </xdr:nvSpPr>
      <xdr:spPr>
        <a:xfrm>
          <a:off x="8699500" y="166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116927</xdr:rowOff>
    </xdr:from>
    <xdr:ext cx="534377" cy="259045"/>
    <xdr:sp macro="" textlink="">
      <xdr:nvSpPr>
        <xdr:cNvPr id="470" name="テキスト ボックス 469"/>
        <xdr:cNvSpPr txBox="1"/>
      </xdr:nvSpPr>
      <xdr:spPr>
        <a:xfrm>
          <a:off x="8483111" y="167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1" name="直線コネクタ 48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2" name="テキスト ボックス 48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3" name="直線コネクタ 48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4" name="テキスト ボックス 48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5" name="直線コネクタ 48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6" name="テキスト ボックス 48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7" name="直線コネクタ 48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8" name="テキスト ボックス 48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9" name="直線コネクタ 48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0" name="テキスト ボックス 48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2" name="テキスト ボックス 49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69577</xdr:rowOff>
    </xdr:from>
    <xdr:to>
      <xdr:col>23</xdr:col>
      <xdr:colOff>516889</xdr:colOff>
      <xdr:row>39</xdr:row>
      <xdr:rowOff>44450</xdr:rowOff>
    </xdr:to>
    <xdr:cxnSp macro="">
      <xdr:nvCxnSpPr>
        <xdr:cNvPr id="494" name="直線コネクタ 493"/>
        <xdr:cNvCxnSpPr/>
      </xdr:nvCxnSpPr>
      <xdr:spPr>
        <a:xfrm flipV="1">
          <a:off x="16317595" y="5555977"/>
          <a:ext cx="1269" cy="117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6" name="直線コネクタ 49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16254</xdr:rowOff>
    </xdr:from>
    <xdr:ext cx="534377" cy="259045"/>
    <xdr:sp macro="" textlink="">
      <xdr:nvSpPr>
        <xdr:cNvPr id="497" name="災害復旧事業費最大値テキスト"/>
        <xdr:cNvSpPr txBox="1"/>
      </xdr:nvSpPr>
      <xdr:spPr>
        <a:xfrm>
          <a:off x="16370300" y="533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32</xdr:row>
      <xdr:rowOff>69577</xdr:rowOff>
    </xdr:from>
    <xdr:to>
      <xdr:col>23</xdr:col>
      <xdr:colOff>606425</xdr:colOff>
      <xdr:row>32</xdr:row>
      <xdr:rowOff>69577</xdr:rowOff>
    </xdr:to>
    <xdr:cxnSp macro="">
      <xdr:nvCxnSpPr>
        <xdr:cNvPr id="498" name="直線コネクタ 497"/>
        <xdr:cNvCxnSpPr/>
      </xdr:nvCxnSpPr>
      <xdr:spPr>
        <a:xfrm>
          <a:off x="16230600" y="5555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34049</xdr:rowOff>
    </xdr:from>
    <xdr:to>
      <xdr:col>23</xdr:col>
      <xdr:colOff>517525</xdr:colOff>
      <xdr:row>38</xdr:row>
      <xdr:rowOff>106229</xdr:rowOff>
    </xdr:to>
    <xdr:cxnSp macro="">
      <xdr:nvCxnSpPr>
        <xdr:cNvPr id="499" name="直線コネクタ 498"/>
        <xdr:cNvCxnSpPr/>
      </xdr:nvCxnSpPr>
      <xdr:spPr>
        <a:xfrm flipV="1">
          <a:off x="15481300" y="5691899"/>
          <a:ext cx="838200" cy="92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63555</xdr:rowOff>
    </xdr:from>
    <xdr:ext cx="469744" cy="259045"/>
    <xdr:sp macro="" textlink="">
      <xdr:nvSpPr>
        <xdr:cNvPr id="500" name="災害復旧事業費平均値テキスト"/>
        <xdr:cNvSpPr txBox="1"/>
      </xdr:nvSpPr>
      <xdr:spPr>
        <a:xfrm>
          <a:off x="16370300" y="657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85128</xdr:rowOff>
    </xdr:from>
    <xdr:to>
      <xdr:col>23</xdr:col>
      <xdr:colOff>568325</xdr:colOff>
      <xdr:row>39</xdr:row>
      <xdr:rowOff>15278</xdr:rowOff>
    </xdr:to>
    <xdr:sp macro="" textlink="">
      <xdr:nvSpPr>
        <xdr:cNvPr id="501" name="フローチャート : 判断 500"/>
        <xdr:cNvSpPr/>
      </xdr:nvSpPr>
      <xdr:spPr>
        <a:xfrm>
          <a:off x="162687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142519</xdr:rowOff>
    </xdr:from>
    <xdr:to>
      <xdr:col>22</xdr:col>
      <xdr:colOff>365125</xdr:colOff>
      <xdr:row>38</xdr:row>
      <xdr:rowOff>106229</xdr:rowOff>
    </xdr:to>
    <xdr:cxnSp macro="">
      <xdr:nvCxnSpPr>
        <xdr:cNvPr id="502" name="直線コネクタ 501"/>
        <xdr:cNvCxnSpPr/>
      </xdr:nvCxnSpPr>
      <xdr:spPr>
        <a:xfrm>
          <a:off x="14592300" y="5971819"/>
          <a:ext cx="889000" cy="6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70479</xdr:rowOff>
    </xdr:from>
    <xdr:to>
      <xdr:col>22</xdr:col>
      <xdr:colOff>415925</xdr:colOff>
      <xdr:row>39</xdr:row>
      <xdr:rowOff>629</xdr:rowOff>
    </xdr:to>
    <xdr:sp macro="" textlink="">
      <xdr:nvSpPr>
        <xdr:cNvPr id="503" name="フローチャート : 判断 502"/>
        <xdr:cNvSpPr/>
      </xdr:nvSpPr>
      <xdr:spPr>
        <a:xfrm>
          <a:off x="15430500" y="65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163206</xdr:rowOff>
    </xdr:from>
    <xdr:ext cx="469744" cy="259045"/>
    <xdr:sp macro="" textlink="">
      <xdr:nvSpPr>
        <xdr:cNvPr id="504" name="テキスト ボックス 503"/>
        <xdr:cNvSpPr txBox="1"/>
      </xdr:nvSpPr>
      <xdr:spPr>
        <a:xfrm>
          <a:off x="15246427" y="66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59099</xdr:rowOff>
    </xdr:from>
    <xdr:to>
      <xdr:col>21</xdr:col>
      <xdr:colOff>161925</xdr:colOff>
      <xdr:row>34</xdr:row>
      <xdr:rowOff>142519</xdr:rowOff>
    </xdr:to>
    <xdr:cxnSp macro="">
      <xdr:nvCxnSpPr>
        <xdr:cNvPr id="505" name="直線コネクタ 504"/>
        <xdr:cNvCxnSpPr/>
      </xdr:nvCxnSpPr>
      <xdr:spPr>
        <a:xfrm>
          <a:off x="13703300" y="5374049"/>
          <a:ext cx="889000" cy="59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10585</xdr:rowOff>
    </xdr:from>
    <xdr:to>
      <xdr:col>21</xdr:col>
      <xdr:colOff>212725</xdr:colOff>
      <xdr:row>38</xdr:row>
      <xdr:rowOff>112185</xdr:rowOff>
    </xdr:to>
    <xdr:sp macro="" textlink="">
      <xdr:nvSpPr>
        <xdr:cNvPr id="506" name="フローチャート : 判断 505"/>
        <xdr:cNvSpPr/>
      </xdr:nvSpPr>
      <xdr:spPr>
        <a:xfrm>
          <a:off x="14541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103312</xdr:rowOff>
    </xdr:from>
    <xdr:ext cx="469744" cy="259045"/>
    <xdr:sp macro="" textlink="">
      <xdr:nvSpPr>
        <xdr:cNvPr id="507" name="テキスト ボックス 506"/>
        <xdr:cNvSpPr txBox="1"/>
      </xdr:nvSpPr>
      <xdr:spPr>
        <a:xfrm>
          <a:off x="14357427" y="66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34715</xdr:rowOff>
    </xdr:from>
    <xdr:to>
      <xdr:col>19</xdr:col>
      <xdr:colOff>644525</xdr:colOff>
      <xdr:row>31</xdr:row>
      <xdr:rowOff>59099</xdr:rowOff>
    </xdr:to>
    <xdr:cxnSp macro="">
      <xdr:nvCxnSpPr>
        <xdr:cNvPr id="508" name="直線コネクタ 507"/>
        <xdr:cNvCxnSpPr/>
      </xdr:nvCxnSpPr>
      <xdr:spPr>
        <a:xfrm>
          <a:off x="12814300" y="5178215"/>
          <a:ext cx="8890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14433</xdr:rowOff>
    </xdr:from>
    <xdr:to>
      <xdr:col>20</xdr:col>
      <xdr:colOff>9525</xdr:colOff>
      <xdr:row>38</xdr:row>
      <xdr:rowOff>116033</xdr:rowOff>
    </xdr:to>
    <xdr:sp macro="" textlink="">
      <xdr:nvSpPr>
        <xdr:cNvPr id="509" name="フローチャート : 判断 508"/>
        <xdr:cNvSpPr/>
      </xdr:nvSpPr>
      <xdr:spPr>
        <a:xfrm>
          <a:off x="13652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107160</xdr:rowOff>
    </xdr:from>
    <xdr:ext cx="469744" cy="259045"/>
    <xdr:sp macro="" textlink="">
      <xdr:nvSpPr>
        <xdr:cNvPr id="510" name="テキスト ボックス 509"/>
        <xdr:cNvSpPr txBox="1"/>
      </xdr:nvSpPr>
      <xdr:spPr>
        <a:xfrm>
          <a:off x="13468427" y="66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123095</xdr:rowOff>
    </xdr:from>
    <xdr:to>
      <xdr:col>18</xdr:col>
      <xdr:colOff>492125</xdr:colOff>
      <xdr:row>38</xdr:row>
      <xdr:rowOff>53245</xdr:rowOff>
    </xdr:to>
    <xdr:sp macro="" textlink="">
      <xdr:nvSpPr>
        <xdr:cNvPr id="511" name="フローチャート : 判断 510"/>
        <xdr:cNvSpPr/>
      </xdr:nvSpPr>
      <xdr:spPr>
        <a:xfrm>
          <a:off x="12763500" y="646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44372</xdr:rowOff>
    </xdr:from>
    <xdr:ext cx="534377" cy="259045"/>
    <xdr:sp macro="" textlink="">
      <xdr:nvSpPr>
        <xdr:cNvPr id="512" name="テキスト ボックス 511"/>
        <xdr:cNvSpPr txBox="1"/>
      </xdr:nvSpPr>
      <xdr:spPr>
        <a:xfrm>
          <a:off x="12547111" y="655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154699</xdr:rowOff>
    </xdr:from>
    <xdr:to>
      <xdr:col>23</xdr:col>
      <xdr:colOff>568325</xdr:colOff>
      <xdr:row>33</xdr:row>
      <xdr:rowOff>84849</xdr:rowOff>
    </xdr:to>
    <xdr:sp macro="" textlink="">
      <xdr:nvSpPr>
        <xdr:cNvPr id="518" name="円/楕円 517"/>
        <xdr:cNvSpPr/>
      </xdr:nvSpPr>
      <xdr:spPr>
        <a:xfrm>
          <a:off x="16268700" y="56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6126</xdr:rowOff>
    </xdr:from>
    <xdr:ext cx="534377" cy="259045"/>
    <xdr:sp macro="" textlink="">
      <xdr:nvSpPr>
        <xdr:cNvPr id="519" name="災害復旧事業費該当値テキスト"/>
        <xdr:cNvSpPr txBox="1"/>
      </xdr:nvSpPr>
      <xdr:spPr>
        <a:xfrm>
          <a:off x="16370300" y="54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54,546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55429</xdr:rowOff>
    </xdr:from>
    <xdr:to>
      <xdr:col>22</xdr:col>
      <xdr:colOff>415925</xdr:colOff>
      <xdr:row>38</xdr:row>
      <xdr:rowOff>157029</xdr:rowOff>
    </xdr:to>
    <xdr:sp macro="" textlink="">
      <xdr:nvSpPr>
        <xdr:cNvPr id="520" name="円/楕円 519"/>
        <xdr:cNvSpPr/>
      </xdr:nvSpPr>
      <xdr:spPr>
        <a:xfrm>
          <a:off x="15430500" y="657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2106</xdr:rowOff>
    </xdr:from>
    <xdr:ext cx="469744" cy="259045"/>
    <xdr:sp macro="" textlink="">
      <xdr:nvSpPr>
        <xdr:cNvPr id="521" name="テキスト ボックス 520"/>
        <xdr:cNvSpPr txBox="1"/>
      </xdr:nvSpPr>
      <xdr:spPr>
        <a:xfrm>
          <a:off x="15246427" y="634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91719</xdr:rowOff>
    </xdr:from>
    <xdr:to>
      <xdr:col>21</xdr:col>
      <xdr:colOff>212725</xdr:colOff>
      <xdr:row>35</xdr:row>
      <xdr:rowOff>21869</xdr:rowOff>
    </xdr:to>
    <xdr:sp macro="" textlink="">
      <xdr:nvSpPr>
        <xdr:cNvPr id="522" name="円/楕円 521"/>
        <xdr:cNvSpPr/>
      </xdr:nvSpPr>
      <xdr:spPr>
        <a:xfrm>
          <a:off x="14541500" y="59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38396</xdr:rowOff>
    </xdr:from>
    <xdr:ext cx="534377" cy="259045"/>
    <xdr:sp macro="" textlink="">
      <xdr:nvSpPr>
        <xdr:cNvPr id="523" name="テキスト ボックス 522"/>
        <xdr:cNvSpPr txBox="1"/>
      </xdr:nvSpPr>
      <xdr:spPr>
        <a:xfrm>
          <a:off x="14325111" y="569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39,852</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8299</xdr:rowOff>
    </xdr:from>
    <xdr:to>
      <xdr:col>20</xdr:col>
      <xdr:colOff>9525</xdr:colOff>
      <xdr:row>31</xdr:row>
      <xdr:rowOff>109899</xdr:rowOff>
    </xdr:to>
    <xdr:sp macro="" textlink="">
      <xdr:nvSpPr>
        <xdr:cNvPr id="524" name="円/楕円 523"/>
        <xdr:cNvSpPr/>
      </xdr:nvSpPr>
      <xdr:spPr>
        <a:xfrm>
          <a:off x="13652500" y="532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126426</xdr:rowOff>
    </xdr:from>
    <xdr:ext cx="534377" cy="259045"/>
    <xdr:sp macro="" textlink="">
      <xdr:nvSpPr>
        <xdr:cNvPr id="525" name="テキスト ボックス 524"/>
        <xdr:cNvSpPr txBox="1"/>
      </xdr:nvSpPr>
      <xdr:spPr>
        <a:xfrm>
          <a:off x="13436111" y="509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71,231</a:t>
          </a:r>
          <a:endParaRPr kumimoji="1" lang="ja-JP" altLang="en-US" sz="1000" b="1">
            <a:solidFill>
              <a:srgbClr val="FF0000"/>
            </a:solidFill>
            <a:latin typeface="ＭＳ Ｐゴシック"/>
          </a:endParaRPr>
        </a:p>
      </xdr:txBody>
    </xdr:sp>
    <xdr:clientData/>
  </xdr:oneCellAnchor>
  <xdr:twoCellAnchor>
    <xdr:from>
      <xdr:col>18</xdr:col>
      <xdr:colOff>390525</xdr:colOff>
      <xdr:row>29</xdr:row>
      <xdr:rowOff>155365</xdr:rowOff>
    </xdr:from>
    <xdr:to>
      <xdr:col>18</xdr:col>
      <xdr:colOff>492125</xdr:colOff>
      <xdr:row>30</xdr:row>
      <xdr:rowOff>85515</xdr:rowOff>
    </xdr:to>
    <xdr:sp macro="" textlink="">
      <xdr:nvSpPr>
        <xdr:cNvPr id="526" name="円/楕円 525"/>
        <xdr:cNvSpPr/>
      </xdr:nvSpPr>
      <xdr:spPr>
        <a:xfrm>
          <a:off x="12763500" y="512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28</xdr:row>
      <xdr:rowOff>102042</xdr:rowOff>
    </xdr:from>
    <xdr:ext cx="534377" cy="259045"/>
    <xdr:sp macro="" textlink="">
      <xdr:nvSpPr>
        <xdr:cNvPr id="527" name="テキスト ボックス 526"/>
        <xdr:cNvSpPr txBox="1"/>
      </xdr:nvSpPr>
      <xdr:spPr>
        <a:xfrm>
          <a:off x="12547111" y="49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8" name="直線コネクタ 53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9" name="テキスト ボックス 53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0" name="直線コネクタ 53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41" name="テキスト ボックス 54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3" name="テキスト ボックス 54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4" name="直線コネクタ 54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5" name="テキスト ボックス 54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6" name="直線コネクタ 54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7" name="テキスト ボックス 54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9" name="テキスト ボックス 54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51" name="直線コネクタ 550"/>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3" name="直線コネクタ 55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4"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5" name="直線コネクタ 554"/>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6" name="直線コネクタ 55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8" name="フローチャート : 判断 55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9" name="直線コネクタ 55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60" name="フローチャート : 判断 55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1" name="テキスト ボックス 560"/>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2" name="直線コネクタ 56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3" name="フローチャート : 判断 562"/>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4" name="テキスト ボックス 563"/>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5" name="直線コネクタ 56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6" name="フローチャート : 判断 565"/>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7" name="テキスト ボックス 566"/>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8" name="フローチャート : 判断 567"/>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9" name="テキスト ボックス 568"/>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5" name="円/楕円 57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7" name="円/楕円 57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8" name="テキスト ボックス 577"/>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9" name="円/楕円 57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80" name="テキスト ボックス 579"/>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1" name="円/楕円 58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2" name="テキスト ボックス 58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3" name="円/楕円 58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4" name="テキスト ボックス 583"/>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8" name="テキスト ボックス 59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0" name="テキスト ボックス 59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2" name="テキスト ボックス 60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8" name="直線コネクタ 607"/>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9"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10" name="直線コネクタ 609"/>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11"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2" name="直線コネクタ 611"/>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4194</xdr:rowOff>
    </xdr:from>
    <xdr:to>
      <xdr:col>23</xdr:col>
      <xdr:colOff>517525</xdr:colOff>
      <xdr:row>78</xdr:row>
      <xdr:rowOff>13219</xdr:rowOff>
    </xdr:to>
    <xdr:cxnSp macro="">
      <xdr:nvCxnSpPr>
        <xdr:cNvPr id="613" name="直線コネクタ 612"/>
        <xdr:cNvCxnSpPr/>
      </xdr:nvCxnSpPr>
      <xdr:spPr>
        <a:xfrm flipV="1">
          <a:off x="15481300" y="13377294"/>
          <a:ext cx="8382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4"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5" name="フローチャート : 判断 614"/>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11109</xdr:rowOff>
    </xdr:from>
    <xdr:to>
      <xdr:col>22</xdr:col>
      <xdr:colOff>365125</xdr:colOff>
      <xdr:row>78</xdr:row>
      <xdr:rowOff>13219</xdr:rowOff>
    </xdr:to>
    <xdr:cxnSp macro="">
      <xdr:nvCxnSpPr>
        <xdr:cNvPr id="616" name="直線コネクタ 615"/>
        <xdr:cNvCxnSpPr/>
      </xdr:nvCxnSpPr>
      <xdr:spPr>
        <a:xfrm>
          <a:off x="14592300" y="13384209"/>
          <a:ext cx="8890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7" name="フローチャート : 判断 616"/>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8" name="テキスト ボックス 617"/>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8237</xdr:rowOff>
    </xdr:from>
    <xdr:to>
      <xdr:col>21</xdr:col>
      <xdr:colOff>161925</xdr:colOff>
      <xdr:row>78</xdr:row>
      <xdr:rowOff>11109</xdr:rowOff>
    </xdr:to>
    <xdr:cxnSp macro="">
      <xdr:nvCxnSpPr>
        <xdr:cNvPr id="619" name="直線コネクタ 618"/>
        <xdr:cNvCxnSpPr/>
      </xdr:nvCxnSpPr>
      <xdr:spPr>
        <a:xfrm>
          <a:off x="13703300" y="13381337"/>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20" name="フローチャート : 判断 619"/>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21" name="テキスト ボックス 620"/>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4270</xdr:rowOff>
    </xdr:from>
    <xdr:to>
      <xdr:col>19</xdr:col>
      <xdr:colOff>644525</xdr:colOff>
      <xdr:row>78</xdr:row>
      <xdr:rowOff>8237</xdr:rowOff>
    </xdr:to>
    <xdr:cxnSp macro="">
      <xdr:nvCxnSpPr>
        <xdr:cNvPr id="622" name="直線コネクタ 621"/>
        <xdr:cNvCxnSpPr/>
      </xdr:nvCxnSpPr>
      <xdr:spPr>
        <a:xfrm>
          <a:off x="12814300" y="13377370"/>
          <a:ext cx="8890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3" name="フローチャート : 判断 622"/>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4" name="テキスト ボックス 623"/>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5" name="フローチャート : 判断 624"/>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6" name="テキスト ボックス 625"/>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124844</xdr:rowOff>
    </xdr:from>
    <xdr:to>
      <xdr:col>23</xdr:col>
      <xdr:colOff>568325</xdr:colOff>
      <xdr:row>78</xdr:row>
      <xdr:rowOff>54994</xdr:rowOff>
    </xdr:to>
    <xdr:sp macro="" textlink="">
      <xdr:nvSpPr>
        <xdr:cNvPr id="632" name="円/楕円 631"/>
        <xdr:cNvSpPr/>
      </xdr:nvSpPr>
      <xdr:spPr>
        <a:xfrm>
          <a:off x="16268700" y="133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103271</xdr:rowOff>
    </xdr:from>
    <xdr:ext cx="534377" cy="259045"/>
    <xdr:sp macro="" textlink="">
      <xdr:nvSpPr>
        <xdr:cNvPr id="633" name="公債費該当値テキスト"/>
        <xdr:cNvSpPr txBox="1"/>
      </xdr:nvSpPr>
      <xdr:spPr>
        <a:xfrm>
          <a:off x="16370300" y="1330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55,566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133869</xdr:rowOff>
    </xdr:from>
    <xdr:to>
      <xdr:col>22</xdr:col>
      <xdr:colOff>415925</xdr:colOff>
      <xdr:row>78</xdr:row>
      <xdr:rowOff>64019</xdr:rowOff>
    </xdr:to>
    <xdr:sp macro="" textlink="">
      <xdr:nvSpPr>
        <xdr:cNvPr id="634" name="円/楕円 633"/>
        <xdr:cNvSpPr/>
      </xdr:nvSpPr>
      <xdr:spPr>
        <a:xfrm>
          <a:off x="15430500" y="1333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55146</xdr:rowOff>
    </xdr:from>
    <xdr:ext cx="534377" cy="259045"/>
    <xdr:sp macro="" textlink="">
      <xdr:nvSpPr>
        <xdr:cNvPr id="635" name="テキスト ボックス 634"/>
        <xdr:cNvSpPr txBox="1"/>
      </xdr:nvSpPr>
      <xdr:spPr>
        <a:xfrm>
          <a:off x="15214111" y="1342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131759</xdr:rowOff>
    </xdr:from>
    <xdr:to>
      <xdr:col>21</xdr:col>
      <xdr:colOff>212725</xdr:colOff>
      <xdr:row>78</xdr:row>
      <xdr:rowOff>61909</xdr:rowOff>
    </xdr:to>
    <xdr:sp macro="" textlink="">
      <xdr:nvSpPr>
        <xdr:cNvPr id="636" name="円/楕円 635"/>
        <xdr:cNvSpPr/>
      </xdr:nvSpPr>
      <xdr:spPr>
        <a:xfrm>
          <a:off x="14541500" y="1333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53036</xdr:rowOff>
    </xdr:from>
    <xdr:ext cx="534377" cy="259045"/>
    <xdr:sp macro="" textlink="">
      <xdr:nvSpPr>
        <xdr:cNvPr id="637" name="テキスト ボックス 636"/>
        <xdr:cNvSpPr txBox="1"/>
      </xdr:nvSpPr>
      <xdr:spPr>
        <a:xfrm>
          <a:off x="14325111" y="134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53,751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128887</xdr:rowOff>
    </xdr:from>
    <xdr:to>
      <xdr:col>20</xdr:col>
      <xdr:colOff>9525</xdr:colOff>
      <xdr:row>78</xdr:row>
      <xdr:rowOff>59037</xdr:rowOff>
    </xdr:to>
    <xdr:sp macro="" textlink="">
      <xdr:nvSpPr>
        <xdr:cNvPr id="638" name="円/楕円 637"/>
        <xdr:cNvSpPr/>
      </xdr:nvSpPr>
      <xdr:spPr>
        <a:xfrm>
          <a:off x="13652500" y="133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50164</xdr:rowOff>
    </xdr:from>
    <xdr:ext cx="534377" cy="259045"/>
    <xdr:sp macro="" textlink="">
      <xdr:nvSpPr>
        <xdr:cNvPr id="639" name="テキスト ボックス 638"/>
        <xdr:cNvSpPr txBox="1"/>
      </xdr:nvSpPr>
      <xdr:spPr>
        <a:xfrm>
          <a:off x="13436111" y="134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124920</xdr:rowOff>
    </xdr:from>
    <xdr:to>
      <xdr:col>18</xdr:col>
      <xdr:colOff>492125</xdr:colOff>
      <xdr:row>78</xdr:row>
      <xdr:rowOff>55070</xdr:rowOff>
    </xdr:to>
    <xdr:sp macro="" textlink="">
      <xdr:nvSpPr>
        <xdr:cNvPr id="640" name="円/楕円 639"/>
        <xdr:cNvSpPr/>
      </xdr:nvSpPr>
      <xdr:spPr>
        <a:xfrm>
          <a:off x="12763500" y="1332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46197</xdr:rowOff>
    </xdr:from>
    <xdr:ext cx="534377" cy="259045"/>
    <xdr:sp macro="" textlink="">
      <xdr:nvSpPr>
        <xdr:cNvPr id="641" name="テキスト ボックス 640"/>
        <xdr:cNvSpPr txBox="1"/>
      </xdr:nvSpPr>
      <xdr:spPr>
        <a:xfrm>
          <a:off x="12547111" y="1341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5" name="テキスト ボックス 65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5" name="直線コネクタ 664"/>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6"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7" name="直線コネクタ 666"/>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8"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9" name="直線コネクタ 668"/>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117487</xdr:rowOff>
    </xdr:from>
    <xdr:to>
      <xdr:col>23</xdr:col>
      <xdr:colOff>517525</xdr:colOff>
      <xdr:row>99</xdr:row>
      <xdr:rowOff>41745</xdr:rowOff>
    </xdr:to>
    <xdr:cxnSp macro="">
      <xdr:nvCxnSpPr>
        <xdr:cNvPr id="670" name="直線コネクタ 669"/>
        <xdr:cNvCxnSpPr/>
      </xdr:nvCxnSpPr>
      <xdr:spPr>
        <a:xfrm>
          <a:off x="15481300" y="16919587"/>
          <a:ext cx="838200" cy="9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71"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2" name="フローチャート : 判断 671"/>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117487</xdr:rowOff>
    </xdr:from>
    <xdr:to>
      <xdr:col>22</xdr:col>
      <xdr:colOff>365125</xdr:colOff>
      <xdr:row>99</xdr:row>
      <xdr:rowOff>38827</xdr:rowOff>
    </xdr:to>
    <xdr:cxnSp macro="">
      <xdr:nvCxnSpPr>
        <xdr:cNvPr id="673" name="直線コネクタ 672"/>
        <xdr:cNvCxnSpPr/>
      </xdr:nvCxnSpPr>
      <xdr:spPr>
        <a:xfrm flipV="1">
          <a:off x="14592300" y="16919587"/>
          <a:ext cx="889000" cy="9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4" name="フローチャート : 判断 673"/>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5" name="テキスト ボックス 674"/>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29705</xdr:rowOff>
    </xdr:from>
    <xdr:to>
      <xdr:col>21</xdr:col>
      <xdr:colOff>161925</xdr:colOff>
      <xdr:row>99</xdr:row>
      <xdr:rowOff>38827</xdr:rowOff>
    </xdr:to>
    <xdr:cxnSp macro="">
      <xdr:nvCxnSpPr>
        <xdr:cNvPr id="676" name="直線コネクタ 675"/>
        <xdr:cNvCxnSpPr/>
      </xdr:nvCxnSpPr>
      <xdr:spPr>
        <a:xfrm>
          <a:off x="13703300" y="16660355"/>
          <a:ext cx="889000" cy="35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7" name="フローチャート : 判断 676"/>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8" name="テキスト ボックス 677"/>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29705</xdr:rowOff>
    </xdr:from>
    <xdr:to>
      <xdr:col>19</xdr:col>
      <xdr:colOff>644525</xdr:colOff>
      <xdr:row>99</xdr:row>
      <xdr:rowOff>39238</xdr:rowOff>
    </xdr:to>
    <xdr:cxnSp macro="">
      <xdr:nvCxnSpPr>
        <xdr:cNvPr id="679" name="直線コネクタ 678"/>
        <xdr:cNvCxnSpPr/>
      </xdr:nvCxnSpPr>
      <xdr:spPr>
        <a:xfrm flipV="1">
          <a:off x="12814300" y="16660355"/>
          <a:ext cx="889000" cy="3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80" name="フローチャート : 判断 679"/>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81" name="テキスト ボックス 680"/>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2" name="フローチャート : 判断 681"/>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3" name="テキスト ボックス 682"/>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162395</xdr:rowOff>
    </xdr:from>
    <xdr:to>
      <xdr:col>23</xdr:col>
      <xdr:colOff>568325</xdr:colOff>
      <xdr:row>99</xdr:row>
      <xdr:rowOff>92545</xdr:rowOff>
    </xdr:to>
    <xdr:sp macro="" textlink="">
      <xdr:nvSpPr>
        <xdr:cNvPr id="689" name="円/楕円 688"/>
        <xdr:cNvSpPr/>
      </xdr:nvSpPr>
      <xdr:spPr>
        <a:xfrm>
          <a:off x="16268700" y="169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77322</xdr:rowOff>
    </xdr:from>
    <xdr:ext cx="378565" cy="259045"/>
    <xdr:sp macro="" textlink="">
      <xdr:nvSpPr>
        <xdr:cNvPr id="690" name="積立金該当値テキスト"/>
        <xdr:cNvSpPr txBox="1"/>
      </xdr:nvSpPr>
      <xdr:spPr>
        <a:xfrm>
          <a:off x="16370300" y="16879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66687</xdr:rowOff>
    </xdr:from>
    <xdr:to>
      <xdr:col>22</xdr:col>
      <xdr:colOff>415925</xdr:colOff>
      <xdr:row>98</xdr:row>
      <xdr:rowOff>168287</xdr:rowOff>
    </xdr:to>
    <xdr:sp macro="" textlink="">
      <xdr:nvSpPr>
        <xdr:cNvPr id="691" name="円/楕円 690"/>
        <xdr:cNvSpPr/>
      </xdr:nvSpPr>
      <xdr:spPr>
        <a:xfrm>
          <a:off x="15430500" y="168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159414</xdr:rowOff>
    </xdr:from>
    <xdr:ext cx="534377" cy="259045"/>
    <xdr:sp macro="" textlink="">
      <xdr:nvSpPr>
        <xdr:cNvPr id="692" name="テキスト ボックス 691"/>
        <xdr:cNvSpPr txBox="1"/>
      </xdr:nvSpPr>
      <xdr:spPr>
        <a:xfrm>
          <a:off x="15214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159477</xdr:rowOff>
    </xdr:from>
    <xdr:to>
      <xdr:col>21</xdr:col>
      <xdr:colOff>212725</xdr:colOff>
      <xdr:row>99</xdr:row>
      <xdr:rowOff>89627</xdr:rowOff>
    </xdr:to>
    <xdr:sp macro="" textlink="">
      <xdr:nvSpPr>
        <xdr:cNvPr id="693" name="円/楕円 692"/>
        <xdr:cNvSpPr/>
      </xdr:nvSpPr>
      <xdr:spPr>
        <a:xfrm>
          <a:off x="14541500" y="1696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80754</xdr:rowOff>
    </xdr:from>
    <xdr:ext cx="378565" cy="259045"/>
    <xdr:sp macro="" textlink="">
      <xdr:nvSpPr>
        <xdr:cNvPr id="694" name="テキスト ボックス 693"/>
        <xdr:cNvSpPr txBox="1"/>
      </xdr:nvSpPr>
      <xdr:spPr>
        <a:xfrm>
          <a:off x="14403017" y="17054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150355</xdr:rowOff>
    </xdr:from>
    <xdr:to>
      <xdr:col>20</xdr:col>
      <xdr:colOff>9525</xdr:colOff>
      <xdr:row>97</xdr:row>
      <xdr:rowOff>80505</xdr:rowOff>
    </xdr:to>
    <xdr:sp macro="" textlink="">
      <xdr:nvSpPr>
        <xdr:cNvPr id="695" name="円/楕円 694"/>
        <xdr:cNvSpPr/>
      </xdr:nvSpPr>
      <xdr:spPr>
        <a:xfrm>
          <a:off x="13652500" y="166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97032</xdr:rowOff>
    </xdr:from>
    <xdr:ext cx="534377" cy="259045"/>
    <xdr:sp macro="" textlink="">
      <xdr:nvSpPr>
        <xdr:cNvPr id="696" name="テキスト ボックス 695"/>
        <xdr:cNvSpPr txBox="1"/>
      </xdr:nvSpPr>
      <xdr:spPr>
        <a:xfrm>
          <a:off x="13436111" y="163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46,935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159888</xdr:rowOff>
    </xdr:from>
    <xdr:to>
      <xdr:col>18</xdr:col>
      <xdr:colOff>492125</xdr:colOff>
      <xdr:row>99</xdr:row>
      <xdr:rowOff>90038</xdr:rowOff>
    </xdr:to>
    <xdr:sp macro="" textlink="">
      <xdr:nvSpPr>
        <xdr:cNvPr id="697" name="円/楕円 696"/>
        <xdr:cNvSpPr/>
      </xdr:nvSpPr>
      <xdr:spPr>
        <a:xfrm>
          <a:off x="12763500" y="169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81165</xdr:rowOff>
    </xdr:from>
    <xdr:ext cx="378565" cy="259045"/>
    <xdr:sp macro="" textlink="">
      <xdr:nvSpPr>
        <xdr:cNvPr id="698" name="テキスト ボックス 697"/>
        <xdr:cNvSpPr txBox="1"/>
      </xdr:nvSpPr>
      <xdr:spPr>
        <a:xfrm>
          <a:off x="12625017" y="17054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2" name="テキスト ボックス 71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20" name="テキスト ボックス 719"/>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2" name="直線コネクタ 721"/>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3"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5"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6" name="直線コネクタ 725"/>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7" name="直線コネクタ 72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8"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9" name="フローチャート : 判断 728"/>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0" name="直線コネクタ 72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31" name="フローチャート : 判断 730"/>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2" name="テキスト ボックス 731"/>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46831</xdr:rowOff>
    </xdr:from>
    <xdr:to>
      <xdr:col>29</xdr:col>
      <xdr:colOff>517525</xdr:colOff>
      <xdr:row>39</xdr:row>
      <xdr:rowOff>44450</xdr:rowOff>
    </xdr:to>
    <xdr:cxnSp macro="">
      <xdr:nvCxnSpPr>
        <xdr:cNvPr id="733" name="直線コネクタ 732"/>
        <xdr:cNvCxnSpPr/>
      </xdr:nvCxnSpPr>
      <xdr:spPr>
        <a:xfrm>
          <a:off x="19545300" y="6561931"/>
          <a:ext cx="889000" cy="16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4" name="フローチャート : 判断 733"/>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5" name="テキスト ボックス 734"/>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86513</xdr:rowOff>
    </xdr:from>
    <xdr:to>
      <xdr:col>28</xdr:col>
      <xdr:colOff>314325</xdr:colOff>
      <xdr:row>38</xdr:row>
      <xdr:rowOff>46831</xdr:rowOff>
    </xdr:to>
    <xdr:cxnSp macro="">
      <xdr:nvCxnSpPr>
        <xdr:cNvPr id="736" name="直線コネクタ 735"/>
        <xdr:cNvCxnSpPr/>
      </xdr:nvCxnSpPr>
      <xdr:spPr>
        <a:xfrm>
          <a:off x="18656300" y="6430163"/>
          <a:ext cx="889000" cy="1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7" name="フローチャート : 判断 736"/>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56564</xdr:rowOff>
    </xdr:from>
    <xdr:ext cx="469744" cy="259045"/>
    <xdr:sp macro="" textlink="">
      <xdr:nvSpPr>
        <xdr:cNvPr id="738" name="テキスト ボックス 737"/>
        <xdr:cNvSpPr txBox="1"/>
      </xdr:nvSpPr>
      <xdr:spPr>
        <a:xfrm>
          <a:off x="19310427" y="67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9" name="フローチャート : 判断 738"/>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57173</xdr:rowOff>
    </xdr:from>
    <xdr:ext cx="469744" cy="259045"/>
    <xdr:sp macro="" textlink="">
      <xdr:nvSpPr>
        <xdr:cNvPr id="740" name="テキスト ボックス 739"/>
        <xdr:cNvSpPr txBox="1"/>
      </xdr:nvSpPr>
      <xdr:spPr>
        <a:xfrm>
          <a:off x="18421427" y="67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6" name="円/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7"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8" name="円/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9" name="テキスト ボックス 74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0" name="円/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1" name="テキスト ボックス 75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167481</xdr:rowOff>
    </xdr:from>
    <xdr:to>
      <xdr:col>28</xdr:col>
      <xdr:colOff>365125</xdr:colOff>
      <xdr:row>38</xdr:row>
      <xdr:rowOff>97631</xdr:rowOff>
    </xdr:to>
    <xdr:sp macro="" textlink="">
      <xdr:nvSpPr>
        <xdr:cNvPr id="752" name="円/楕円 751"/>
        <xdr:cNvSpPr/>
      </xdr:nvSpPr>
      <xdr:spPr>
        <a:xfrm>
          <a:off x="19494500" y="65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114158</xdr:rowOff>
    </xdr:from>
    <xdr:ext cx="469744" cy="259045"/>
    <xdr:sp macro="" textlink="">
      <xdr:nvSpPr>
        <xdr:cNvPr id="753" name="テキスト ボックス 752"/>
        <xdr:cNvSpPr txBox="1"/>
      </xdr:nvSpPr>
      <xdr:spPr>
        <a:xfrm>
          <a:off x="19310427" y="628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35713</xdr:rowOff>
    </xdr:from>
    <xdr:to>
      <xdr:col>27</xdr:col>
      <xdr:colOff>161925</xdr:colOff>
      <xdr:row>37</xdr:row>
      <xdr:rowOff>137313</xdr:rowOff>
    </xdr:to>
    <xdr:sp macro="" textlink="">
      <xdr:nvSpPr>
        <xdr:cNvPr id="754" name="円/楕円 753"/>
        <xdr:cNvSpPr/>
      </xdr:nvSpPr>
      <xdr:spPr>
        <a:xfrm>
          <a:off x="18605500" y="63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35</xdr:row>
      <xdr:rowOff>153840</xdr:rowOff>
    </xdr:from>
    <xdr:ext cx="534377" cy="259045"/>
    <xdr:sp macro="" textlink="">
      <xdr:nvSpPr>
        <xdr:cNvPr id="755" name="テキスト ボックス 754"/>
        <xdr:cNvSpPr txBox="1"/>
      </xdr:nvSpPr>
      <xdr:spPr>
        <a:xfrm>
          <a:off x="18389111" y="61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9" name="テキスト ボックス 76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1" name="テキスト ボックス 77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3" name="テキスト ボックス 77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81" name="直線コネクタ 780"/>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4"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5" name="直線コネクタ 784"/>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167099</xdr:rowOff>
    </xdr:from>
    <xdr:to>
      <xdr:col>32</xdr:col>
      <xdr:colOff>187325</xdr:colOff>
      <xdr:row>59</xdr:row>
      <xdr:rowOff>96070</xdr:rowOff>
    </xdr:to>
    <xdr:cxnSp macro="">
      <xdr:nvCxnSpPr>
        <xdr:cNvPr id="786" name="直線コネクタ 785"/>
        <xdr:cNvCxnSpPr/>
      </xdr:nvCxnSpPr>
      <xdr:spPr>
        <a:xfrm flipV="1">
          <a:off x="21323300" y="10111199"/>
          <a:ext cx="838200" cy="10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7"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8" name="フローチャート : 判断 787"/>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97801</xdr:rowOff>
    </xdr:from>
    <xdr:to>
      <xdr:col>31</xdr:col>
      <xdr:colOff>34925</xdr:colOff>
      <xdr:row>59</xdr:row>
      <xdr:rowOff>96070</xdr:rowOff>
    </xdr:to>
    <xdr:cxnSp macro="">
      <xdr:nvCxnSpPr>
        <xdr:cNvPr id="789" name="直線コネクタ 788"/>
        <xdr:cNvCxnSpPr/>
      </xdr:nvCxnSpPr>
      <xdr:spPr>
        <a:xfrm>
          <a:off x="20434300" y="9870451"/>
          <a:ext cx="889000" cy="34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90" name="フローチャート : 判断 789"/>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91" name="テキスト ボックス 790"/>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97801</xdr:rowOff>
    </xdr:from>
    <xdr:to>
      <xdr:col>29</xdr:col>
      <xdr:colOff>517525</xdr:colOff>
      <xdr:row>59</xdr:row>
      <xdr:rowOff>51558</xdr:rowOff>
    </xdr:to>
    <xdr:cxnSp macro="">
      <xdr:nvCxnSpPr>
        <xdr:cNvPr id="792" name="直線コネクタ 791"/>
        <xdr:cNvCxnSpPr/>
      </xdr:nvCxnSpPr>
      <xdr:spPr>
        <a:xfrm flipV="1">
          <a:off x="19545300" y="9870451"/>
          <a:ext cx="889000" cy="29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3" name="フローチャート : 判断 792"/>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87117</xdr:rowOff>
    </xdr:from>
    <xdr:ext cx="469744" cy="259045"/>
    <xdr:sp macro="" textlink="">
      <xdr:nvSpPr>
        <xdr:cNvPr id="794" name="テキスト ボックス 793"/>
        <xdr:cNvSpPr txBox="1"/>
      </xdr:nvSpPr>
      <xdr:spPr>
        <a:xfrm>
          <a:off x="20199427" y="100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29058</xdr:rowOff>
    </xdr:from>
    <xdr:to>
      <xdr:col>28</xdr:col>
      <xdr:colOff>314325</xdr:colOff>
      <xdr:row>59</xdr:row>
      <xdr:rowOff>51558</xdr:rowOff>
    </xdr:to>
    <xdr:cxnSp macro="">
      <xdr:nvCxnSpPr>
        <xdr:cNvPr id="795" name="直線コネクタ 794"/>
        <xdr:cNvCxnSpPr/>
      </xdr:nvCxnSpPr>
      <xdr:spPr>
        <a:xfrm>
          <a:off x="18656300" y="10144608"/>
          <a:ext cx="889000" cy="2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6" name="フローチャート : 判断 795"/>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7" name="テキスト ボックス 796"/>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8" name="フローチャート : 判断 797"/>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9" name="テキスト ボックス 798"/>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116299</xdr:rowOff>
    </xdr:from>
    <xdr:to>
      <xdr:col>32</xdr:col>
      <xdr:colOff>238125</xdr:colOff>
      <xdr:row>59</xdr:row>
      <xdr:rowOff>46449</xdr:rowOff>
    </xdr:to>
    <xdr:sp macro="" textlink="">
      <xdr:nvSpPr>
        <xdr:cNvPr id="805" name="円/楕円 804"/>
        <xdr:cNvSpPr/>
      </xdr:nvSpPr>
      <xdr:spPr>
        <a:xfrm>
          <a:off x="22110700" y="100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31226</xdr:rowOff>
    </xdr:from>
    <xdr:ext cx="469744" cy="259045"/>
    <xdr:sp macro="" textlink="">
      <xdr:nvSpPr>
        <xdr:cNvPr id="806" name="貸付金該当値テキスト"/>
        <xdr:cNvSpPr txBox="1"/>
      </xdr:nvSpPr>
      <xdr:spPr>
        <a:xfrm>
          <a:off x="22212300" y="997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3,161</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45270</xdr:rowOff>
    </xdr:from>
    <xdr:to>
      <xdr:col>31</xdr:col>
      <xdr:colOff>85725</xdr:colOff>
      <xdr:row>59</xdr:row>
      <xdr:rowOff>146870</xdr:rowOff>
    </xdr:to>
    <xdr:sp macro="" textlink="">
      <xdr:nvSpPr>
        <xdr:cNvPr id="807" name="円/楕円 806"/>
        <xdr:cNvSpPr/>
      </xdr:nvSpPr>
      <xdr:spPr>
        <a:xfrm>
          <a:off x="21272500" y="10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137997</xdr:rowOff>
    </xdr:from>
    <xdr:ext cx="313932" cy="259045"/>
    <xdr:sp macro="" textlink="">
      <xdr:nvSpPr>
        <xdr:cNvPr id="808" name="テキスト ボックス 807"/>
        <xdr:cNvSpPr txBox="1"/>
      </xdr:nvSpPr>
      <xdr:spPr>
        <a:xfrm>
          <a:off x="21166333" y="10253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47001</xdr:rowOff>
    </xdr:from>
    <xdr:to>
      <xdr:col>29</xdr:col>
      <xdr:colOff>568325</xdr:colOff>
      <xdr:row>57</xdr:row>
      <xdr:rowOff>148601</xdr:rowOff>
    </xdr:to>
    <xdr:sp macro="" textlink="">
      <xdr:nvSpPr>
        <xdr:cNvPr id="809" name="円/楕円 808"/>
        <xdr:cNvSpPr/>
      </xdr:nvSpPr>
      <xdr:spPr>
        <a:xfrm>
          <a:off x="20383500" y="981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165128</xdr:rowOff>
    </xdr:from>
    <xdr:ext cx="534377" cy="259045"/>
    <xdr:sp macro="" textlink="">
      <xdr:nvSpPr>
        <xdr:cNvPr id="810" name="テキスト ボックス 809"/>
        <xdr:cNvSpPr txBox="1"/>
      </xdr:nvSpPr>
      <xdr:spPr>
        <a:xfrm>
          <a:off x="20167111" y="959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10,533</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758</xdr:rowOff>
    </xdr:from>
    <xdr:to>
      <xdr:col>28</xdr:col>
      <xdr:colOff>365125</xdr:colOff>
      <xdr:row>59</xdr:row>
      <xdr:rowOff>102358</xdr:rowOff>
    </xdr:to>
    <xdr:sp macro="" textlink="">
      <xdr:nvSpPr>
        <xdr:cNvPr id="811" name="円/楕円 810"/>
        <xdr:cNvSpPr/>
      </xdr:nvSpPr>
      <xdr:spPr>
        <a:xfrm>
          <a:off x="19494500" y="101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93485</xdr:rowOff>
    </xdr:from>
    <xdr:ext cx="469744" cy="259045"/>
    <xdr:sp macro="" textlink="">
      <xdr:nvSpPr>
        <xdr:cNvPr id="812" name="テキスト ボックス 811"/>
        <xdr:cNvSpPr txBox="1"/>
      </xdr:nvSpPr>
      <xdr:spPr>
        <a:xfrm>
          <a:off x="19310427" y="1020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149708</xdr:rowOff>
    </xdr:from>
    <xdr:to>
      <xdr:col>27</xdr:col>
      <xdr:colOff>161925</xdr:colOff>
      <xdr:row>59</xdr:row>
      <xdr:rowOff>79858</xdr:rowOff>
    </xdr:to>
    <xdr:sp macro="" textlink="">
      <xdr:nvSpPr>
        <xdr:cNvPr id="813" name="円/楕円 812"/>
        <xdr:cNvSpPr/>
      </xdr:nvSpPr>
      <xdr:spPr>
        <a:xfrm>
          <a:off x="18605500" y="100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70985</xdr:rowOff>
    </xdr:from>
    <xdr:ext cx="469744" cy="259045"/>
    <xdr:sp macro="" textlink="">
      <xdr:nvSpPr>
        <xdr:cNvPr id="814" name="テキスト ボックス 813"/>
        <xdr:cNvSpPr txBox="1"/>
      </xdr:nvSpPr>
      <xdr:spPr>
        <a:xfrm>
          <a:off x="18421427" y="1018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41" name="直線コネクタ 840"/>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2"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3" name="直線コネクタ 842"/>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4"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5" name="直線コネクタ 844"/>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25514</xdr:rowOff>
    </xdr:from>
    <xdr:to>
      <xdr:col>32</xdr:col>
      <xdr:colOff>187325</xdr:colOff>
      <xdr:row>75</xdr:row>
      <xdr:rowOff>52391</xdr:rowOff>
    </xdr:to>
    <xdr:cxnSp macro="">
      <xdr:nvCxnSpPr>
        <xdr:cNvPr id="846" name="直線コネクタ 845"/>
        <xdr:cNvCxnSpPr/>
      </xdr:nvCxnSpPr>
      <xdr:spPr>
        <a:xfrm flipV="1">
          <a:off x="21323300" y="12884264"/>
          <a:ext cx="8382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7"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8" name="フローチャート : 判断 847"/>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52391</xdr:rowOff>
    </xdr:from>
    <xdr:to>
      <xdr:col>31</xdr:col>
      <xdr:colOff>34925</xdr:colOff>
      <xdr:row>75</xdr:row>
      <xdr:rowOff>135683</xdr:rowOff>
    </xdr:to>
    <xdr:cxnSp macro="">
      <xdr:nvCxnSpPr>
        <xdr:cNvPr id="849" name="直線コネクタ 848"/>
        <xdr:cNvCxnSpPr/>
      </xdr:nvCxnSpPr>
      <xdr:spPr>
        <a:xfrm flipV="1">
          <a:off x="20434300" y="12911141"/>
          <a:ext cx="889000" cy="8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50" name="フローチャート : 判断 849"/>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51" name="テキスト ボックス 850"/>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135683</xdr:rowOff>
    </xdr:from>
    <xdr:to>
      <xdr:col>29</xdr:col>
      <xdr:colOff>517525</xdr:colOff>
      <xdr:row>76</xdr:row>
      <xdr:rowOff>18804</xdr:rowOff>
    </xdr:to>
    <xdr:cxnSp macro="">
      <xdr:nvCxnSpPr>
        <xdr:cNvPr id="852" name="直線コネクタ 851"/>
        <xdr:cNvCxnSpPr/>
      </xdr:nvCxnSpPr>
      <xdr:spPr>
        <a:xfrm flipV="1">
          <a:off x="19545300" y="12994433"/>
          <a:ext cx="8890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3" name="フローチャート : 判断 852"/>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4" name="テキスト ボックス 853"/>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18804</xdr:rowOff>
    </xdr:from>
    <xdr:to>
      <xdr:col>28</xdr:col>
      <xdr:colOff>314325</xdr:colOff>
      <xdr:row>76</xdr:row>
      <xdr:rowOff>39198</xdr:rowOff>
    </xdr:to>
    <xdr:cxnSp macro="">
      <xdr:nvCxnSpPr>
        <xdr:cNvPr id="855" name="直線コネクタ 854"/>
        <xdr:cNvCxnSpPr/>
      </xdr:nvCxnSpPr>
      <xdr:spPr>
        <a:xfrm flipV="1">
          <a:off x="18656300" y="13049004"/>
          <a:ext cx="889000" cy="2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6" name="フローチャート : 判断 855"/>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7" name="テキスト ボックス 856"/>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8" name="フローチャート : 判断 857"/>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9" name="テキスト ボックス 858"/>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146164</xdr:rowOff>
    </xdr:from>
    <xdr:to>
      <xdr:col>32</xdr:col>
      <xdr:colOff>238125</xdr:colOff>
      <xdr:row>75</xdr:row>
      <xdr:rowOff>76314</xdr:rowOff>
    </xdr:to>
    <xdr:sp macro="" textlink="">
      <xdr:nvSpPr>
        <xdr:cNvPr id="865" name="円/楕円 864"/>
        <xdr:cNvSpPr/>
      </xdr:nvSpPr>
      <xdr:spPr>
        <a:xfrm>
          <a:off x="22110700" y="128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169041</xdr:rowOff>
    </xdr:from>
    <xdr:ext cx="534377" cy="259045"/>
    <xdr:sp macro="" textlink="">
      <xdr:nvSpPr>
        <xdr:cNvPr id="866" name="繰出金該当値テキスト"/>
        <xdr:cNvSpPr txBox="1"/>
      </xdr:nvSpPr>
      <xdr:spPr>
        <a:xfrm>
          <a:off x="22212300" y="1268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66,493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1591</xdr:rowOff>
    </xdr:from>
    <xdr:to>
      <xdr:col>31</xdr:col>
      <xdr:colOff>85725</xdr:colOff>
      <xdr:row>75</xdr:row>
      <xdr:rowOff>103191</xdr:rowOff>
    </xdr:to>
    <xdr:sp macro="" textlink="">
      <xdr:nvSpPr>
        <xdr:cNvPr id="867" name="円/楕円 866"/>
        <xdr:cNvSpPr/>
      </xdr:nvSpPr>
      <xdr:spPr>
        <a:xfrm>
          <a:off x="21272500" y="1286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119718</xdr:rowOff>
    </xdr:from>
    <xdr:ext cx="534377" cy="259045"/>
    <xdr:sp macro="" textlink="">
      <xdr:nvSpPr>
        <xdr:cNvPr id="868" name="テキスト ボックス 867"/>
        <xdr:cNvSpPr txBox="1"/>
      </xdr:nvSpPr>
      <xdr:spPr>
        <a:xfrm>
          <a:off x="21056111" y="1263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64,847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84883</xdr:rowOff>
    </xdr:from>
    <xdr:to>
      <xdr:col>29</xdr:col>
      <xdr:colOff>568325</xdr:colOff>
      <xdr:row>76</xdr:row>
      <xdr:rowOff>15033</xdr:rowOff>
    </xdr:to>
    <xdr:sp macro="" textlink="">
      <xdr:nvSpPr>
        <xdr:cNvPr id="869" name="円/楕円 868"/>
        <xdr:cNvSpPr/>
      </xdr:nvSpPr>
      <xdr:spPr>
        <a:xfrm>
          <a:off x="20383500" y="1294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31560</xdr:rowOff>
    </xdr:from>
    <xdr:ext cx="534377" cy="259045"/>
    <xdr:sp macro="" textlink="">
      <xdr:nvSpPr>
        <xdr:cNvPr id="870" name="テキスト ボックス 869"/>
        <xdr:cNvSpPr txBox="1"/>
      </xdr:nvSpPr>
      <xdr:spPr>
        <a:xfrm>
          <a:off x="20167111" y="1271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59,746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139454</xdr:rowOff>
    </xdr:from>
    <xdr:to>
      <xdr:col>28</xdr:col>
      <xdr:colOff>365125</xdr:colOff>
      <xdr:row>76</xdr:row>
      <xdr:rowOff>69604</xdr:rowOff>
    </xdr:to>
    <xdr:sp macro="" textlink="">
      <xdr:nvSpPr>
        <xdr:cNvPr id="871" name="円/楕円 870"/>
        <xdr:cNvSpPr/>
      </xdr:nvSpPr>
      <xdr:spPr>
        <a:xfrm>
          <a:off x="19494500" y="129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60731</xdr:rowOff>
    </xdr:from>
    <xdr:ext cx="534377" cy="259045"/>
    <xdr:sp macro="" textlink="">
      <xdr:nvSpPr>
        <xdr:cNvPr id="872" name="テキスト ボックス 871"/>
        <xdr:cNvSpPr txBox="1"/>
      </xdr:nvSpPr>
      <xdr:spPr>
        <a:xfrm>
          <a:off x="19278111" y="1309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56,404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159848</xdr:rowOff>
    </xdr:from>
    <xdr:to>
      <xdr:col>27</xdr:col>
      <xdr:colOff>161925</xdr:colOff>
      <xdr:row>76</xdr:row>
      <xdr:rowOff>89998</xdr:rowOff>
    </xdr:to>
    <xdr:sp macro="" textlink="">
      <xdr:nvSpPr>
        <xdr:cNvPr id="873" name="円/楕円 872"/>
        <xdr:cNvSpPr/>
      </xdr:nvSpPr>
      <xdr:spPr>
        <a:xfrm>
          <a:off x="18605500" y="130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81125</xdr:rowOff>
    </xdr:from>
    <xdr:ext cx="534377" cy="259045"/>
    <xdr:sp macro="" textlink="">
      <xdr:nvSpPr>
        <xdr:cNvPr id="874" name="テキスト ボックス 873"/>
        <xdr:cNvSpPr txBox="1"/>
      </xdr:nvSpPr>
      <xdr:spPr>
        <a:xfrm>
          <a:off x="18389111" y="131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5" name="直線コネクタ 88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6" name="テキスト ボックス 88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7" name="直線コネクタ 88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8" name="テキスト ボックス 88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90" name="テキスト ボックス 88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91" name="直線コネクタ 89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2" name="テキスト ボックス 89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3" name="直線コネクタ 89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4" name="テキスト ボックス 89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6" name="テキスト ボックス 89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8" name="直線コネクタ 897"/>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9"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900" name="直線コネクタ 89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901"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2" name="直線コネクタ 901"/>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3" name="直線コネクタ 90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4"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5" name="フローチャート : 判断 904"/>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6" name="直線コネクタ 90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7" name="フローチャート : 判断 906"/>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8" name="テキスト ボックス 907"/>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9" name="直線コネクタ 90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10" name="フローチャート : 判断 909"/>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11" name="テキスト ボックス 910"/>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2" name="直線コネクタ 91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3" name="フローチャート : 判断 912"/>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4" name="テキスト ボックス 913"/>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5" name="フローチャート : 判断 914"/>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6" name="テキスト ボックス 915"/>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2" name="円/楕円 92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3"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4" name="円/楕円 92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5" name="テキスト ボックス 92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6" name="円/楕円 92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7" name="テキスト ボックス 926"/>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8" name="円/楕円 92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9" name="テキスト ボックス 928"/>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30" name="円/楕円 92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31" name="テキスト ボックス 930"/>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歳出決算額は、住民一人当たり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707,291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円となっている。主な構成項目である補助費等は、住民一人当たり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133,737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年度以降、増加傾向にあり、類似団体平均と比べて高い水準にある。本市においては、阿蘇広域行政事務組合への負担金や病院事業会計への繰出金等の特殊事情があるためである。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特に平成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年度は、物件費（住民一人当たり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489,521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円増）、災害復旧事業費（住民一人当たり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48,789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円増）が熊本地震による災害関連事業により上昇しており、一方で普通建設事業費（住民一人当たり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96,518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円減）は大幅に減少している。今後、災害関連事業のある２～３年はこの傾向は続く見込み。</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熊本県阿蘇市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27,204
26,941
376.30
21,086,870
19,241,165
1,256,228
9,568,936
19,377,608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83503</xdr:rowOff>
    </xdr:from>
    <xdr:to>
      <xdr:col>6</xdr:col>
      <xdr:colOff>511175</xdr:colOff>
      <xdr:row>35</xdr:row>
      <xdr:rowOff>142558</xdr:rowOff>
    </xdr:to>
    <xdr:cxnSp macro="">
      <xdr:nvCxnSpPr>
        <xdr:cNvPr id="61" name="直線コネクタ 60"/>
        <xdr:cNvCxnSpPr/>
      </xdr:nvCxnSpPr>
      <xdr:spPr>
        <a:xfrm>
          <a:off x="3797300" y="6084253"/>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75692</xdr:rowOff>
    </xdr:from>
    <xdr:to>
      <xdr:col>5</xdr:col>
      <xdr:colOff>358775</xdr:colOff>
      <xdr:row>35</xdr:row>
      <xdr:rowOff>83503</xdr:rowOff>
    </xdr:to>
    <xdr:cxnSp macro="">
      <xdr:nvCxnSpPr>
        <xdr:cNvPr id="64" name="直線コネクタ 63"/>
        <xdr:cNvCxnSpPr/>
      </xdr:nvCxnSpPr>
      <xdr:spPr>
        <a:xfrm>
          <a:off x="2908300" y="607644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72644</xdr:rowOff>
    </xdr:from>
    <xdr:to>
      <xdr:col>4</xdr:col>
      <xdr:colOff>155575</xdr:colOff>
      <xdr:row>35</xdr:row>
      <xdr:rowOff>75692</xdr:rowOff>
    </xdr:to>
    <xdr:cxnSp macro="">
      <xdr:nvCxnSpPr>
        <xdr:cNvPr id="67" name="直線コネクタ 66"/>
        <xdr:cNvCxnSpPr/>
      </xdr:nvCxnSpPr>
      <xdr:spPr>
        <a:xfrm>
          <a:off x="2019300" y="607339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61785</xdr:rowOff>
    </xdr:from>
    <xdr:to>
      <xdr:col>2</xdr:col>
      <xdr:colOff>638175</xdr:colOff>
      <xdr:row>35</xdr:row>
      <xdr:rowOff>72644</xdr:rowOff>
    </xdr:to>
    <xdr:cxnSp macro="">
      <xdr:nvCxnSpPr>
        <xdr:cNvPr id="70" name="直線コネクタ 69"/>
        <xdr:cNvCxnSpPr/>
      </xdr:nvCxnSpPr>
      <xdr:spPr>
        <a:xfrm>
          <a:off x="1130300" y="6062535"/>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91758</xdr:rowOff>
    </xdr:from>
    <xdr:to>
      <xdr:col>6</xdr:col>
      <xdr:colOff>561975</xdr:colOff>
      <xdr:row>36</xdr:row>
      <xdr:rowOff>21908</xdr:rowOff>
    </xdr:to>
    <xdr:sp macro="" textlink="">
      <xdr:nvSpPr>
        <xdr:cNvPr id="80" name="円/楕円 79"/>
        <xdr:cNvSpPr/>
      </xdr:nvSpPr>
      <xdr:spPr>
        <a:xfrm>
          <a:off x="45847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114635</xdr:rowOff>
    </xdr:from>
    <xdr:ext cx="469744" cy="259045"/>
    <xdr:sp macro="" textlink="">
      <xdr:nvSpPr>
        <xdr:cNvPr id="81" name="議会費該当値テキスト"/>
        <xdr:cNvSpPr txBox="1"/>
      </xdr:nvSpPr>
      <xdr:spPr>
        <a:xfrm>
          <a:off x="4686300" y="594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32703</xdr:rowOff>
    </xdr:from>
    <xdr:to>
      <xdr:col>5</xdr:col>
      <xdr:colOff>409575</xdr:colOff>
      <xdr:row>35</xdr:row>
      <xdr:rowOff>134303</xdr:rowOff>
    </xdr:to>
    <xdr:sp macro="" textlink="">
      <xdr:nvSpPr>
        <xdr:cNvPr id="82" name="円/楕円 81"/>
        <xdr:cNvSpPr/>
      </xdr:nvSpPr>
      <xdr:spPr>
        <a:xfrm>
          <a:off x="3746500" y="60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125430</xdr:rowOff>
    </xdr:from>
    <xdr:ext cx="469744" cy="259045"/>
    <xdr:sp macro="" textlink="">
      <xdr:nvSpPr>
        <xdr:cNvPr id="83" name="テキスト ボックス 82"/>
        <xdr:cNvSpPr txBox="1"/>
      </xdr:nvSpPr>
      <xdr:spPr>
        <a:xfrm>
          <a:off x="3562427" y="612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24892</xdr:rowOff>
    </xdr:from>
    <xdr:to>
      <xdr:col>4</xdr:col>
      <xdr:colOff>206375</xdr:colOff>
      <xdr:row>35</xdr:row>
      <xdr:rowOff>126492</xdr:rowOff>
    </xdr:to>
    <xdr:sp macro="" textlink="">
      <xdr:nvSpPr>
        <xdr:cNvPr id="84" name="円/楕円 83"/>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143019</xdr:rowOff>
    </xdr:from>
    <xdr:ext cx="469744" cy="259045"/>
    <xdr:sp macro="" textlink="">
      <xdr:nvSpPr>
        <xdr:cNvPr id="85" name="テキスト ボックス 84"/>
        <xdr:cNvSpPr txBox="1"/>
      </xdr:nvSpPr>
      <xdr:spPr>
        <a:xfrm>
          <a:off x="2673427"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21844</xdr:rowOff>
    </xdr:from>
    <xdr:to>
      <xdr:col>3</xdr:col>
      <xdr:colOff>3175</xdr:colOff>
      <xdr:row>35</xdr:row>
      <xdr:rowOff>123444</xdr:rowOff>
    </xdr:to>
    <xdr:sp macro="" textlink="">
      <xdr:nvSpPr>
        <xdr:cNvPr id="86" name="円/楕円 85"/>
        <xdr:cNvSpPr/>
      </xdr:nvSpPr>
      <xdr:spPr>
        <a:xfrm>
          <a:off x="1968500" y="60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139971</xdr:rowOff>
    </xdr:from>
    <xdr:ext cx="469744" cy="259045"/>
    <xdr:sp macro="" textlink="">
      <xdr:nvSpPr>
        <xdr:cNvPr id="87" name="テキスト ボックス 86"/>
        <xdr:cNvSpPr txBox="1"/>
      </xdr:nvSpPr>
      <xdr:spPr>
        <a:xfrm>
          <a:off x="1784427"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10985</xdr:rowOff>
    </xdr:from>
    <xdr:to>
      <xdr:col>1</xdr:col>
      <xdr:colOff>485775</xdr:colOff>
      <xdr:row>35</xdr:row>
      <xdr:rowOff>112585</xdr:rowOff>
    </xdr:to>
    <xdr:sp macro="" textlink="">
      <xdr:nvSpPr>
        <xdr:cNvPr id="88" name="円/楕円 87"/>
        <xdr:cNvSpPr/>
      </xdr:nvSpPr>
      <xdr:spPr>
        <a:xfrm>
          <a:off x="1079500" y="60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129112</xdr:rowOff>
    </xdr:from>
    <xdr:ext cx="469744" cy="259045"/>
    <xdr:sp macro="" textlink="">
      <xdr:nvSpPr>
        <xdr:cNvPr id="89" name="テキスト ボックス 88"/>
        <xdr:cNvSpPr txBox="1"/>
      </xdr:nvSpPr>
      <xdr:spPr>
        <a:xfrm>
          <a:off x="895427" y="578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154792</xdr:rowOff>
    </xdr:from>
    <xdr:to>
      <xdr:col>6</xdr:col>
      <xdr:colOff>511175</xdr:colOff>
      <xdr:row>57</xdr:row>
      <xdr:rowOff>36226</xdr:rowOff>
    </xdr:to>
    <xdr:cxnSp macro="">
      <xdr:nvCxnSpPr>
        <xdr:cNvPr id="116" name="直線コネクタ 115"/>
        <xdr:cNvCxnSpPr/>
      </xdr:nvCxnSpPr>
      <xdr:spPr>
        <a:xfrm>
          <a:off x="3797300" y="9755992"/>
          <a:ext cx="838200" cy="5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154792</xdr:rowOff>
    </xdr:from>
    <xdr:to>
      <xdr:col>5</xdr:col>
      <xdr:colOff>358775</xdr:colOff>
      <xdr:row>57</xdr:row>
      <xdr:rowOff>43267</xdr:rowOff>
    </xdr:to>
    <xdr:cxnSp macro="">
      <xdr:nvCxnSpPr>
        <xdr:cNvPr id="119" name="直線コネクタ 118"/>
        <xdr:cNvCxnSpPr/>
      </xdr:nvCxnSpPr>
      <xdr:spPr>
        <a:xfrm flipV="1">
          <a:off x="2908300" y="9755992"/>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52238</xdr:rowOff>
    </xdr:from>
    <xdr:to>
      <xdr:col>4</xdr:col>
      <xdr:colOff>155575</xdr:colOff>
      <xdr:row>57</xdr:row>
      <xdr:rowOff>43267</xdr:rowOff>
    </xdr:to>
    <xdr:cxnSp macro="">
      <xdr:nvCxnSpPr>
        <xdr:cNvPr id="122" name="直線コネクタ 121"/>
        <xdr:cNvCxnSpPr/>
      </xdr:nvCxnSpPr>
      <xdr:spPr>
        <a:xfrm>
          <a:off x="2019300" y="9653438"/>
          <a:ext cx="889000" cy="16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52238</xdr:rowOff>
    </xdr:from>
    <xdr:to>
      <xdr:col>2</xdr:col>
      <xdr:colOff>638175</xdr:colOff>
      <xdr:row>57</xdr:row>
      <xdr:rowOff>37319</xdr:rowOff>
    </xdr:to>
    <xdr:cxnSp macro="">
      <xdr:nvCxnSpPr>
        <xdr:cNvPr id="125" name="直線コネクタ 124"/>
        <xdr:cNvCxnSpPr/>
      </xdr:nvCxnSpPr>
      <xdr:spPr>
        <a:xfrm flipV="1">
          <a:off x="1130300" y="9653438"/>
          <a:ext cx="889000" cy="15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156876</xdr:rowOff>
    </xdr:from>
    <xdr:to>
      <xdr:col>6</xdr:col>
      <xdr:colOff>561975</xdr:colOff>
      <xdr:row>57</xdr:row>
      <xdr:rowOff>87026</xdr:rowOff>
    </xdr:to>
    <xdr:sp macro="" textlink="">
      <xdr:nvSpPr>
        <xdr:cNvPr id="135" name="円/楕円 134"/>
        <xdr:cNvSpPr/>
      </xdr:nvSpPr>
      <xdr:spPr>
        <a:xfrm>
          <a:off x="4584700" y="97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71803</xdr:rowOff>
    </xdr:from>
    <xdr:ext cx="534377" cy="259045"/>
    <xdr:sp macro="" textlink="">
      <xdr:nvSpPr>
        <xdr:cNvPr id="136" name="総務費該当値テキスト"/>
        <xdr:cNvSpPr txBox="1"/>
      </xdr:nvSpPr>
      <xdr:spPr>
        <a:xfrm>
          <a:off x="4686300" y="96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60,132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103992</xdr:rowOff>
    </xdr:from>
    <xdr:to>
      <xdr:col>5</xdr:col>
      <xdr:colOff>409575</xdr:colOff>
      <xdr:row>57</xdr:row>
      <xdr:rowOff>34142</xdr:rowOff>
    </xdr:to>
    <xdr:sp macro="" textlink="">
      <xdr:nvSpPr>
        <xdr:cNvPr id="137" name="円/楕円 136"/>
        <xdr:cNvSpPr/>
      </xdr:nvSpPr>
      <xdr:spPr>
        <a:xfrm>
          <a:off x="3746500" y="970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25269</xdr:rowOff>
    </xdr:from>
    <xdr:ext cx="534377" cy="259045"/>
    <xdr:sp macro="" textlink="">
      <xdr:nvSpPr>
        <xdr:cNvPr id="138" name="テキスト ボックス 137"/>
        <xdr:cNvSpPr txBox="1"/>
      </xdr:nvSpPr>
      <xdr:spPr>
        <a:xfrm>
          <a:off x="3530111" y="979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71,699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163917</xdr:rowOff>
    </xdr:from>
    <xdr:to>
      <xdr:col>4</xdr:col>
      <xdr:colOff>206375</xdr:colOff>
      <xdr:row>57</xdr:row>
      <xdr:rowOff>94067</xdr:rowOff>
    </xdr:to>
    <xdr:sp macro="" textlink="">
      <xdr:nvSpPr>
        <xdr:cNvPr id="139" name="円/楕円 138"/>
        <xdr:cNvSpPr/>
      </xdr:nvSpPr>
      <xdr:spPr>
        <a:xfrm>
          <a:off x="2857500" y="976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85194</xdr:rowOff>
    </xdr:from>
    <xdr:ext cx="534377" cy="259045"/>
    <xdr:sp macro="" textlink="">
      <xdr:nvSpPr>
        <xdr:cNvPr id="140" name="テキスト ボックス 139"/>
        <xdr:cNvSpPr txBox="1"/>
      </xdr:nvSpPr>
      <xdr:spPr>
        <a:xfrm>
          <a:off x="2641111" y="98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1438</xdr:rowOff>
    </xdr:from>
    <xdr:to>
      <xdr:col>3</xdr:col>
      <xdr:colOff>3175</xdr:colOff>
      <xdr:row>56</xdr:row>
      <xdr:rowOff>103038</xdr:rowOff>
    </xdr:to>
    <xdr:sp macro="" textlink="">
      <xdr:nvSpPr>
        <xdr:cNvPr id="141" name="円/楕円 140"/>
        <xdr:cNvSpPr/>
      </xdr:nvSpPr>
      <xdr:spPr>
        <a:xfrm>
          <a:off x="1968500" y="960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119565</xdr:rowOff>
    </xdr:from>
    <xdr:ext cx="534377" cy="259045"/>
    <xdr:sp macro="" textlink="">
      <xdr:nvSpPr>
        <xdr:cNvPr id="142" name="テキスト ボックス 141"/>
        <xdr:cNvSpPr txBox="1"/>
      </xdr:nvSpPr>
      <xdr:spPr>
        <a:xfrm>
          <a:off x="1752111" y="937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94,130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157969</xdr:rowOff>
    </xdr:from>
    <xdr:to>
      <xdr:col>1</xdr:col>
      <xdr:colOff>485775</xdr:colOff>
      <xdr:row>57</xdr:row>
      <xdr:rowOff>88119</xdr:rowOff>
    </xdr:to>
    <xdr:sp macro="" textlink="">
      <xdr:nvSpPr>
        <xdr:cNvPr id="143" name="円/楕円 142"/>
        <xdr:cNvSpPr/>
      </xdr:nvSpPr>
      <xdr:spPr>
        <a:xfrm>
          <a:off x="1079500" y="97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79246</xdr:rowOff>
    </xdr:from>
    <xdr:ext cx="534377" cy="259045"/>
    <xdr:sp macro="" textlink="">
      <xdr:nvSpPr>
        <xdr:cNvPr id="144" name="テキスト ボックス 143"/>
        <xdr:cNvSpPr txBox="1"/>
      </xdr:nvSpPr>
      <xdr:spPr>
        <a:xfrm>
          <a:off x="863111" y="98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157366</xdr:rowOff>
    </xdr:from>
    <xdr:to>
      <xdr:col>6</xdr:col>
      <xdr:colOff>511175</xdr:colOff>
      <xdr:row>76</xdr:row>
      <xdr:rowOff>78499</xdr:rowOff>
    </xdr:to>
    <xdr:cxnSp macro="">
      <xdr:nvCxnSpPr>
        <xdr:cNvPr id="172" name="直線コネクタ 171"/>
        <xdr:cNvCxnSpPr/>
      </xdr:nvCxnSpPr>
      <xdr:spPr>
        <a:xfrm flipV="1">
          <a:off x="3797300" y="13016116"/>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78499</xdr:rowOff>
    </xdr:from>
    <xdr:to>
      <xdr:col>5</xdr:col>
      <xdr:colOff>358775</xdr:colOff>
      <xdr:row>76</xdr:row>
      <xdr:rowOff>134026</xdr:rowOff>
    </xdr:to>
    <xdr:cxnSp macro="">
      <xdr:nvCxnSpPr>
        <xdr:cNvPr id="175" name="直線コネクタ 174"/>
        <xdr:cNvCxnSpPr/>
      </xdr:nvCxnSpPr>
      <xdr:spPr>
        <a:xfrm flipV="1">
          <a:off x="2908300" y="13108699"/>
          <a:ext cx="8890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134026</xdr:rowOff>
    </xdr:from>
    <xdr:to>
      <xdr:col>4</xdr:col>
      <xdr:colOff>155575</xdr:colOff>
      <xdr:row>77</xdr:row>
      <xdr:rowOff>32934</xdr:rowOff>
    </xdr:to>
    <xdr:cxnSp macro="">
      <xdr:nvCxnSpPr>
        <xdr:cNvPr id="178" name="直線コネクタ 177"/>
        <xdr:cNvCxnSpPr/>
      </xdr:nvCxnSpPr>
      <xdr:spPr>
        <a:xfrm flipV="1">
          <a:off x="2019300" y="13164226"/>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116447</xdr:rowOff>
    </xdr:from>
    <xdr:to>
      <xdr:col>2</xdr:col>
      <xdr:colOff>638175</xdr:colOff>
      <xdr:row>77</xdr:row>
      <xdr:rowOff>32934</xdr:rowOff>
    </xdr:to>
    <xdr:cxnSp macro="">
      <xdr:nvCxnSpPr>
        <xdr:cNvPr id="181" name="直線コネクタ 180"/>
        <xdr:cNvCxnSpPr/>
      </xdr:nvCxnSpPr>
      <xdr:spPr>
        <a:xfrm>
          <a:off x="1130300" y="13146647"/>
          <a:ext cx="889000" cy="8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106566</xdr:rowOff>
    </xdr:from>
    <xdr:to>
      <xdr:col>6</xdr:col>
      <xdr:colOff>561975</xdr:colOff>
      <xdr:row>76</xdr:row>
      <xdr:rowOff>36717</xdr:rowOff>
    </xdr:to>
    <xdr:sp macro="" textlink="">
      <xdr:nvSpPr>
        <xdr:cNvPr id="191" name="円/楕円 190"/>
        <xdr:cNvSpPr/>
      </xdr:nvSpPr>
      <xdr:spPr>
        <a:xfrm>
          <a:off x="4584700" y="129653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129443</xdr:rowOff>
    </xdr:from>
    <xdr:ext cx="599010" cy="259045"/>
    <xdr:sp macro="" textlink="">
      <xdr:nvSpPr>
        <xdr:cNvPr id="192" name="民生費該当値テキスト"/>
        <xdr:cNvSpPr txBox="1"/>
      </xdr:nvSpPr>
      <xdr:spPr>
        <a:xfrm>
          <a:off x="4686300" y="1281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208,636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27699</xdr:rowOff>
    </xdr:from>
    <xdr:to>
      <xdr:col>5</xdr:col>
      <xdr:colOff>409575</xdr:colOff>
      <xdr:row>76</xdr:row>
      <xdr:rowOff>129299</xdr:rowOff>
    </xdr:to>
    <xdr:sp macro="" textlink="">
      <xdr:nvSpPr>
        <xdr:cNvPr id="193" name="円/楕円 192"/>
        <xdr:cNvSpPr/>
      </xdr:nvSpPr>
      <xdr:spPr>
        <a:xfrm>
          <a:off x="3746500" y="130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145826</xdr:rowOff>
    </xdr:from>
    <xdr:ext cx="599010" cy="259045"/>
    <xdr:sp macro="" textlink="">
      <xdr:nvSpPr>
        <xdr:cNvPr id="194" name="テキスト ボックス 193"/>
        <xdr:cNvSpPr txBox="1"/>
      </xdr:nvSpPr>
      <xdr:spPr>
        <a:xfrm>
          <a:off x="3497794" y="1283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188,386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83226</xdr:rowOff>
    </xdr:from>
    <xdr:to>
      <xdr:col>4</xdr:col>
      <xdr:colOff>206375</xdr:colOff>
      <xdr:row>77</xdr:row>
      <xdr:rowOff>13376</xdr:rowOff>
    </xdr:to>
    <xdr:sp macro="" textlink="">
      <xdr:nvSpPr>
        <xdr:cNvPr id="195" name="円/楕円 194"/>
        <xdr:cNvSpPr/>
      </xdr:nvSpPr>
      <xdr:spPr>
        <a:xfrm>
          <a:off x="2857500" y="131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29903</xdr:rowOff>
    </xdr:from>
    <xdr:ext cx="599010" cy="259045"/>
    <xdr:sp macro="" textlink="">
      <xdr:nvSpPr>
        <xdr:cNvPr id="196" name="テキスト ボックス 195"/>
        <xdr:cNvSpPr txBox="1"/>
      </xdr:nvSpPr>
      <xdr:spPr>
        <a:xfrm>
          <a:off x="2608794" y="1288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176,241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153584</xdr:rowOff>
    </xdr:from>
    <xdr:to>
      <xdr:col>3</xdr:col>
      <xdr:colOff>3175</xdr:colOff>
      <xdr:row>77</xdr:row>
      <xdr:rowOff>83734</xdr:rowOff>
    </xdr:to>
    <xdr:sp macro="" textlink="">
      <xdr:nvSpPr>
        <xdr:cNvPr id="197" name="円/楕円 196"/>
        <xdr:cNvSpPr/>
      </xdr:nvSpPr>
      <xdr:spPr>
        <a:xfrm>
          <a:off x="1968500" y="1318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100261</xdr:rowOff>
    </xdr:from>
    <xdr:ext cx="599010" cy="259045"/>
    <xdr:sp macro="" textlink="">
      <xdr:nvSpPr>
        <xdr:cNvPr id="198" name="テキスト ボックス 197"/>
        <xdr:cNvSpPr txBox="1"/>
      </xdr:nvSpPr>
      <xdr:spPr>
        <a:xfrm>
          <a:off x="1719794" y="1295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160,852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65647</xdr:rowOff>
    </xdr:from>
    <xdr:to>
      <xdr:col>1</xdr:col>
      <xdr:colOff>485775</xdr:colOff>
      <xdr:row>76</xdr:row>
      <xdr:rowOff>167247</xdr:rowOff>
    </xdr:to>
    <xdr:sp macro="" textlink="">
      <xdr:nvSpPr>
        <xdr:cNvPr id="199" name="円/楕円 198"/>
        <xdr:cNvSpPr/>
      </xdr:nvSpPr>
      <xdr:spPr>
        <a:xfrm>
          <a:off x="1079500" y="130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12324</xdr:rowOff>
    </xdr:from>
    <xdr:ext cx="599010" cy="259045"/>
    <xdr:sp macro="" textlink="">
      <xdr:nvSpPr>
        <xdr:cNvPr id="200" name="テキスト ボックス 199"/>
        <xdr:cNvSpPr txBox="1"/>
      </xdr:nvSpPr>
      <xdr:spPr>
        <a:xfrm>
          <a:off x="830794" y="1287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67348</xdr:rowOff>
    </xdr:from>
    <xdr:to>
      <xdr:col>6</xdr:col>
      <xdr:colOff>511175</xdr:colOff>
      <xdr:row>96</xdr:row>
      <xdr:rowOff>11512</xdr:rowOff>
    </xdr:to>
    <xdr:cxnSp macro="">
      <xdr:nvCxnSpPr>
        <xdr:cNvPr id="225" name="直線コネクタ 224"/>
        <xdr:cNvCxnSpPr/>
      </xdr:nvCxnSpPr>
      <xdr:spPr>
        <a:xfrm flipV="1">
          <a:off x="3797300" y="16012198"/>
          <a:ext cx="838200" cy="45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62142</xdr:rowOff>
    </xdr:from>
    <xdr:to>
      <xdr:col>5</xdr:col>
      <xdr:colOff>358775</xdr:colOff>
      <xdr:row>96</xdr:row>
      <xdr:rowOff>11512</xdr:rowOff>
    </xdr:to>
    <xdr:cxnSp macro="">
      <xdr:nvCxnSpPr>
        <xdr:cNvPr id="228" name="直線コネクタ 227"/>
        <xdr:cNvCxnSpPr/>
      </xdr:nvCxnSpPr>
      <xdr:spPr>
        <a:xfrm>
          <a:off x="2908300" y="16349892"/>
          <a:ext cx="889000" cy="12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62142</xdr:rowOff>
    </xdr:from>
    <xdr:to>
      <xdr:col>4</xdr:col>
      <xdr:colOff>155575</xdr:colOff>
      <xdr:row>95</xdr:row>
      <xdr:rowOff>149090</xdr:rowOff>
    </xdr:to>
    <xdr:cxnSp macro="">
      <xdr:nvCxnSpPr>
        <xdr:cNvPr id="231" name="直線コネクタ 230"/>
        <xdr:cNvCxnSpPr/>
      </xdr:nvCxnSpPr>
      <xdr:spPr>
        <a:xfrm flipV="1">
          <a:off x="2019300" y="16349892"/>
          <a:ext cx="889000" cy="8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3575</xdr:rowOff>
    </xdr:from>
    <xdr:to>
      <xdr:col>2</xdr:col>
      <xdr:colOff>638175</xdr:colOff>
      <xdr:row>95</xdr:row>
      <xdr:rowOff>149090</xdr:rowOff>
    </xdr:to>
    <xdr:cxnSp macro="">
      <xdr:nvCxnSpPr>
        <xdr:cNvPr id="234" name="直線コネクタ 233"/>
        <xdr:cNvCxnSpPr/>
      </xdr:nvCxnSpPr>
      <xdr:spPr>
        <a:xfrm>
          <a:off x="1130300" y="16291325"/>
          <a:ext cx="889000" cy="1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16548</xdr:rowOff>
    </xdr:from>
    <xdr:to>
      <xdr:col>6</xdr:col>
      <xdr:colOff>561975</xdr:colOff>
      <xdr:row>93</xdr:row>
      <xdr:rowOff>118148</xdr:rowOff>
    </xdr:to>
    <xdr:sp macro="" textlink="">
      <xdr:nvSpPr>
        <xdr:cNvPr id="244" name="円/楕円 243"/>
        <xdr:cNvSpPr/>
      </xdr:nvSpPr>
      <xdr:spPr>
        <a:xfrm>
          <a:off x="4584700" y="159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39425</xdr:rowOff>
    </xdr:from>
    <xdr:ext cx="599010" cy="259045"/>
    <xdr:sp macro="" textlink="">
      <xdr:nvSpPr>
        <xdr:cNvPr id="245" name="衛生費該当値テキスト"/>
        <xdr:cNvSpPr txBox="1"/>
      </xdr:nvSpPr>
      <xdr:spPr>
        <a:xfrm>
          <a:off x="4686300" y="1581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142,660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132162</xdr:rowOff>
    </xdr:from>
    <xdr:to>
      <xdr:col>5</xdr:col>
      <xdr:colOff>409575</xdr:colOff>
      <xdr:row>96</xdr:row>
      <xdr:rowOff>62312</xdr:rowOff>
    </xdr:to>
    <xdr:sp macro="" textlink="">
      <xdr:nvSpPr>
        <xdr:cNvPr id="246" name="円/楕円 245"/>
        <xdr:cNvSpPr/>
      </xdr:nvSpPr>
      <xdr:spPr>
        <a:xfrm>
          <a:off x="3746500" y="164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78839</xdr:rowOff>
    </xdr:from>
    <xdr:ext cx="534377" cy="259045"/>
    <xdr:sp macro="" textlink="">
      <xdr:nvSpPr>
        <xdr:cNvPr id="247" name="テキスト ボックス 246"/>
        <xdr:cNvSpPr txBox="1"/>
      </xdr:nvSpPr>
      <xdr:spPr>
        <a:xfrm>
          <a:off x="3530111" y="1619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62,430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11342</xdr:rowOff>
    </xdr:from>
    <xdr:to>
      <xdr:col>4</xdr:col>
      <xdr:colOff>206375</xdr:colOff>
      <xdr:row>95</xdr:row>
      <xdr:rowOff>112942</xdr:rowOff>
    </xdr:to>
    <xdr:sp macro="" textlink="">
      <xdr:nvSpPr>
        <xdr:cNvPr id="248" name="円/楕円 247"/>
        <xdr:cNvSpPr/>
      </xdr:nvSpPr>
      <xdr:spPr>
        <a:xfrm>
          <a:off x="2857500" y="162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129469</xdr:rowOff>
    </xdr:from>
    <xdr:ext cx="534377" cy="259045"/>
    <xdr:sp macro="" textlink="">
      <xdr:nvSpPr>
        <xdr:cNvPr id="249" name="テキスト ボックス 248"/>
        <xdr:cNvSpPr txBox="1"/>
      </xdr:nvSpPr>
      <xdr:spPr>
        <a:xfrm>
          <a:off x="2641111" y="160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83,571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98290</xdr:rowOff>
    </xdr:from>
    <xdr:to>
      <xdr:col>3</xdr:col>
      <xdr:colOff>3175</xdr:colOff>
      <xdr:row>96</xdr:row>
      <xdr:rowOff>28440</xdr:rowOff>
    </xdr:to>
    <xdr:sp macro="" textlink="">
      <xdr:nvSpPr>
        <xdr:cNvPr id="250" name="円/楕円 249"/>
        <xdr:cNvSpPr/>
      </xdr:nvSpPr>
      <xdr:spPr>
        <a:xfrm>
          <a:off x="1968500" y="1638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44967</xdr:rowOff>
    </xdr:from>
    <xdr:ext cx="534377" cy="259045"/>
    <xdr:sp macro="" textlink="">
      <xdr:nvSpPr>
        <xdr:cNvPr id="251" name="テキスト ボックス 250"/>
        <xdr:cNvSpPr txBox="1"/>
      </xdr:nvSpPr>
      <xdr:spPr>
        <a:xfrm>
          <a:off x="1752111" y="1616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68,357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124225</xdr:rowOff>
    </xdr:from>
    <xdr:to>
      <xdr:col>1</xdr:col>
      <xdr:colOff>485775</xdr:colOff>
      <xdr:row>95</xdr:row>
      <xdr:rowOff>54375</xdr:rowOff>
    </xdr:to>
    <xdr:sp macro="" textlink="">
      <xdr:nvSpPr>
        <xdr:cNvPr id="252" name="円/楕円 251"/>
        <xdr:cNvSpPr/>
      </xdr:nvSpPr>
      <xdr:spPr>
        <a:xfrm>
          <a:off x="1079500" y="162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70902</xdr:rowOff>
    </xdr:from>
    <xdr:ext cx="534377" cy="259045"/>
    <xdr:sp macro="" textlink="">
      <xdr:nvSpPr>
        <xdr:cNvPr id="253" name="テキスト ボックス 252"/>
        <xdr:cNvSpPr txBox="1"/>
      </xdr:nvSpPr>
      <xdr:spPr>
        <a:xfrm>
          <a:off x="863111" y="1601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4" name="直線コネクタ 28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161580</xdr:rowOff>
    </xdr:from>
    <xdr:to>
      <xdr:col>14</xdr:col>
      <xdr:colOff>28575</xdr:colOff>
      <xdr:row>39</xdr:row>
      <xdr:rowOff>98878</xdr:rowOff>
    </xdr:to>
    <xdr:cxnSp macro="">
      <xdr:nvCxnSpPr>
        <xdr:cNvPr id="287" name="直線コネクタ 286"/>
        <xdr:cNvCxnSpPr/>
      </xdr:nvCxnSpPr>
      <xdr:spPr>
        <a:xfrm>
          <a:off x="8750300" y="5819430"/>
          <a:ext cx="889000" cy="96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161580</xdr:rowOff>
    </xdr:from>
    <xdr:to>
      <xdr:col>12</xdr:col>
      <xdr:colOff>511175</xdr:colOff>
      <xdr:row>36</xdr:row>
      <xdr:rowOff>28992</xdr:rowOff>
    </xdr:to>
    <xdr:cxnSp macro="">
      <xdr:nvCxnSpPr>
        <xdr:cNvPr id="290" name="直線コネクタ 289"/>
        <xdr:cNvCxnSpPr/>
      </xdr:nvCxnSpPr>
      <xdr:spPr>
        <a:xfrm flipV="1">
          <a:off x="7861300" y="5819430"/>
          <a:ext cx="889000" cy="3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91493</xdr:rowOff>
    </xdr:from>
    <xdr:ext cx="469744" cy="259045"/>
    <xdr:sp macro="" textlink="">
      <xdr:nvSpPr>
        <xdr:cNvPr id="292" name="テキスト ボックス 291"/>
        <xdr:cNvSpPr txBox="1"/>
      </xdr:nvSpPr>
      <xdr:spPr>
        <a:xfrm>
          <a:off x="8515427"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28992</xdr:rowOff>
    </xdr:from>
    <xdr:to>
      <xdr:col>11</xdr:col>
      <xdr:colOff>307975</xdr:colOff>
      <xdr:row>37</xdr:row>
      <xdr:rowOff>59363</xdr:rowOff>
    </xdr:to>
    <xdr:cxnSp macro="">
      <xdr:nvCxnSpPr>
        <xdr:cNvPr id="293" name="直線コネクタ 292"/>
        <xdr:cNvCxnSpPr/>
      </xdr:nvCxnSpPr>
      <xdr:spPr>
        <a:xfrm flipV="1">
          <a:off x="6972300" y="6201192"/>
          <a:ext cx="889000" cy="20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3" name="円/楕円 30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5" name="円/楕円 30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6" name="テキスト ボックス 30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110780</xdr:rowOff>
    </xdr:from>
    <xdr:to>
      <xdr:col>12</xdr:col>
      <xdr:colOff>561975</xdr:colOff>
      <xdr:row>34</xdr:row>
      <xdr:rowOff>40930</xdr:rowOff>
    </xdr:to>
    <xdr:sp macro="" textlink="">
      <xdr:nvSpPr>
        <xdr:cNvPr id="307" name="円/楕円 306"/>
        <xdr:cNvSpPr/>
      </xdr:nvSpPr>
      <xdr:spPr>
        <a:xfrm>
          <a:off x="8699500" y="57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57457</xdr:rowOff>
    </xdr:from>
    <xdr:ext cx="469744" cy="259045"/>
    <xdr:sp macro="" textlink="">
      <xdr:nvSpPr>
        <xdr:cNvPr id="308" name="テキスト ボックス 307"/>
        <xdr:cNvSpPr txBox="1"/>
      </xdr:nvSpPr>
      <xdr:spPr>
        <a:xfrm>
          <a:off x="8515427" y="55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149642</xdr:rowOff>
    </xdr:from>
    <xdr:to>
      <xdr:col>11</xdr:col>
      <xdr:colOff>358775</xdr:colOff>
      <xdr:row>36</xdr:row>
      <xdr:rowOff>79792</xdr:rowOff>
    </xdr:to>
    <xdr:sp macro="" textlink="">
      <xdr:nvSpPr>
        <xdr:cNvPr id="309" name="円/楕円 308"/>
        <xdr:cNvSpPr/>
      </xdr:nvSpPr>
      <xdr:spPr>
        <a:xfrm>
          <a:off x="7810500" y="61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70919</xdr:rowOff>
    </xdr:from>
    <xdr:ext cx="469744" cy="259045"/>
    <xdr:sp macro="" textlink="">
      <xdr:nvSpPr>
        <xdr:cNvPr id="310" name="テキスト ボックス 309"/>
        <xdr:cNvSpPr txBox="1"/>
      </xdr:nvSpPr>
      <xdr:spPr>
        <a:xfrm>
          <a:off x="7626427" y="62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8563</xdr:rowOff>
    </xdr:from>
    <xdr:to>
      <xdr:col>10</xdr:col>
      <xdr:colOff>155575</xdr:colOff>
      <xdr:row>37</xdr:row>
      <xdr:rowOff>110163</xdr:rowOff>
    </xdr:to>
    <xdr:sp macro="" textlink="">
      <xdr:nvSpPr>
        <xdr:cNvPr id="311" name="円/楕円 310"/>
        <xdr:cNvSpPr/>
      </xdr:nvSpPr>
      <xdr:spPr>
        <a:xfrm>
          <a:off x="6921500" y="63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101290</xdr:rowOff>
    </xdr:from>
    <xdr:ext cx="469744" cy="259045"/>
    <xdr:sp macro="" textlink="">
      <xdr:nvSpPr>
        <xdr:cNvPr id="312" name="テキスト ボックス 311"/>
        <xdr:cNvSpPr txBox="1"/>
      </xdr:nvSpPr>
      <xdr:spPr>
        <a:xfrm>
          <a:off x="6737427" y="64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89636</xdr:rowOff>
    </xdr:from>
    <xdr:to>
      <xdr:col>15</xdr:col>
      <xdr:colOff>180975</xdr:colOff>
      <xdr:row>54</xdr:row>
      <xdr:rowOff>25019</xdr:rowOff>
    </xdr:to>
    <xdr:cxnSp macro="">
      <xdr:nvCxnSpPr>
        <xdr:cNvPr id="341" name="直線コネクタ 340"/>
        <xdr:cNvCxnSpPr/>
      </xdr:nvCxnSpPr>
      <xdr:spPr>
        <a:xfrm flipV="1">
          <a:off x="9639300" y="9176486"/>
          <a:ext cx="838200" cy="10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25019</xdr:rowOff>
    </xdr:from>
    <xdr:to>
      <xdr:col>14</xdr:col>
      <xdr:colOff>28575</xdr:colOff>
      <xdr:row>55</xdr:row>
      <xdr:rowOff>107912</xdr:rowOff>
    </xdr:to>
    <xdr:cxnSp macro="">
      <xdr:nvCxnSpPr>
        <xdr:cNvPr id="344" name="直線コネクタ 343"/>
        <xdr:cNvCxnSpPr/>
      </xdr:nvCxnSpPr>
      <xdr:spPr>
        <a:xfrm flipV="1">
          <a:off x="8750300" y="9283319"/>
          <a:ext cx="889000" cy="2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107912</xdr:rowOff>
    </xdr:from>
    <xdr:to>
      <xdr:col>12</xdr:col>
      <xdr:colOff>511175</xdr:colOff>
      <xdr:row>56</xdr:row>
      <xdr:rowOff>115430</xdr:rowOff>
    </xdr:to>
    <xdr:cxnSp macro="">
      <xdr:nvCxnSpPr>
        <xdr:cNvPr id="347" name="直線コネクタ 346"/>
        <xdr:cNvCxnSpPr/>
      </xdr:nvCxnSpPr>
      <xdr:spPr>
        <a:xfrm flipV="1">
          <a:off x="7861300" y="9537662"/>
          <a:ext cx="889000" cy="17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167475</xdr:rowOff>
    </xdr:from>
    <xdr:to>
      <xdr:col>11</xdr:col>
      <xdr:colOff>307975</xdr:colOff>
      <xdr:row>56</xdr:row>
      <xdr:rowOff>115430</xdr:rowOff>
    </xdr:to>
    <xdr:cxnSp macro="">
      <xdr:nvCxnSpPr>
        <xdr:cNvPr id="350" name="直線コネクタ 349"/>
        <xdr:cNvCxnSpPr/>
      </xdr:nvCxnSpPr>
      <xdr:spPr>
        <a:xfrm>
          <a:off x="6972300" y="9597225"/>
          <a:ext cx="8890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38836</xdr:rowOff>
    </xdr:from>
    <xdr:to>
      <xdr:col>15</xdr:col>
      <xdr:colOff>231775</xdr:colOff>
      <xdr:row>53</xdr:row>
      <xdr:rowOff>140436</xdr:rowOff>
    </xdr:to>
    <xdr:sp macro="" textlink="">
      <xdr:nvSpPr>
        <xdr:cNvPr id="360" name="円/楕円 359"/>
        <xdr:cNvSpPr/>
      </xdr:nvSpPr>
      <xdr:spPr>
        <a:xfrm>
          <a:off x="10426700" y="91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61713</xdr:rowOff>
    </xdr:from>
    <xdr:ext cx="534377" cy="259045"/>
    <xdr:sp macro="" textlink="">
      <xdr:nvSpPr>
        <xdr:cNvPr id="361" name="農林水産業費該当値テキスト"/>
        <xdr:cNvSpPr txBox="1"/>
      </xdr:nvSpPr>
      <xdr:spPr>
        <a:xfrm>
          <a:off x="10528300" y="89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77,442</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145669</xdr:rowOff>
    </xdr:from>
    <xdr:to>
      <xdr:col>14</xdr:col>
      <xdr:colOff>79375</xdr:colOff>
      <xdr:row>54</xdr:row>
      <xdr:rowOff>75819</xdr:rowOff>
    </xdr:to>
    <xdr:sp macro="" textlink="">
      <xdr:nvSpPr>
        <xdr:cNvPr id="362" name="円/楕円 361"/>
        <xdr:cNvSpPr/>
      </xdr:nvSpPr>
      <xdr:spPr>
        <a:xfrm>
          <a:off x="9588500" y="923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92346</xdr:rowOff>
    </xdr:from>
    <xdr:ext cx="534377" cy="259045"/>
    <xdr:sp macro="" textlink="">
      <xdr:nvSpPr>
        <xdr:cNvPr id="363" name="テキスト ボックス 362"/>
        <xdr:cNvSpPr txBox="1"/>
      </xdr:nvSpPr>
      <xdr:spPr>
        <a:xfrm>
          <a:off x="9372111" y="900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69,030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57112</xdr:rowOff>
    </xdr:from>
    <xdr:to>
      <xdr:col>12</xdr:col>
      <xdr:colOff>561975</xdr:colOff>
      <xdr:row>55</xdr:row>
      <xdr:rowOff>158712</xdr:rowOff>
    </xdr:to>
    <xdr:sp macro="" textlink="">
      <xdr:nvSpPr>
        <xdr:cNvPr id="364" name="円/楕円 363"/>
        <xdr:cNvSpPr/>
      </xdr:nvSpPr>
      <xdr:spPr>
        <a:xfrm>
          <a:off x="8699500" y="948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3789</xdr:rowOff>
    </xdr:from>
    <xdr:ext cx="534377" cy="259045"/>
    <xdr:sp macro="" textlink="">
      <xdr:nvSpPr>
        <xdr:cNvPr id="365" name="テキスト ボックス 364"/>
        <xdr:cNvSpPr txBox="1"/>
      </xdr:nvSpPr>
      <xdr:spPr>
        <a:xfrm>
          <a:off x="8483111" y="92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64630</xdr:rowOff>
    </xdr:from>
    <xdr:to>
      <xdr:col>11</xdr:col>
      <xdr:colOff>358775</xdr:colOff>
      <xdr:row>56</xdr:row>
      <xdr:rowOff>166230</xdr:rowOff>
    </xdr:to>
    <xdr:sp macro="" textlink="">
      <xdr:nvSpPr>
        <xdr:cNvPr id="366" name="円/楕円 365"/>
        <xdr:cNvSpPr/>
      </xdr:nvSpPr>
      <xdr:spPr>
        <a:xfrm>
          <a:off x="7810500" y="96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11307</xdr:rowOff>
    </xdr:from>
    <xdr:ext cx="534377" cy="259045"/>
    <xdr:sp macro="" textlink="">
      <xdr:nvSpPr>
        <xdr:cNvPr id="367" name="テキスト ボックス 366"/>
        <xdr:cNvSpPr txBox="1"/>
      </xdr:nvSpPr>
      <xdr:spPr>
        <a:xfrm>
          <a:off x="7594111" y="94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116675</xdr:rowOff>
    </xdr:from>
    <xdr:to>
      <xdr:col>10</xdr:col>
      <xdr:colOff>155575</xdr:colOff>
      <xdr:row>56</xdr:row>
      <xdr:rowOff>46825</xdr:rowOff>
    </xdr:to>
    <xdr:sp macro="" textlink="">
      <xdr:nvSpPr>
        <xdr:cNvPr id="368" name="円/楕円 367"/>
        <xdr:cNvSpPr/>
      </xdr:nvSpPr>
      <xdr:spPr>
        <a:xfrm>
          <a:off x="6921500" y="95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63352</xdr:rowOff>
    </xdr:from>
    <xdr:ext cx="534377" cy="259045"/>
    <xdr:sp macro="" textlink="">
      <xdr:nvSpPr>
        <xdr:cNvPr id="369" name="テキスト ボックス 368"/>
        <xdr:cNvSpPr txBox="1"/>
      </xdr:nvSpPr>
      <xdr:spPr>
        <a:xfrm>
          <a:off x="6705111" y="93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117844</xdr:rowOff>
    </xdr:from>
    <xdr:to>
      <xdr:col>15</xdr:col>
      <xdr:colOff>180975</xdr:colOff>
      <xdr:row>77</xdr:row>
      <xdr:rowOff>157390</xdr:rowOff>
    </xdr:to>
    <xdr:cxnSp macro="">
      <xdr:nvCxnSpPr>
        <xdr:cNvPr id="398" name="直線コネクタ 397"/>
        <xdr:cNvCxnSpPr/>
      </xdr:nvCxnSpPr>
      <xdr:spPr>
        <a:xfrm>
          <a:off x="9639300" y="13319494"/>
          <a:ext cx="838200" cy="3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52439</xdr:rowOff>
    </xdr:from>
    <xdr:to>
      <xdr:col>14</xdr:col>
      <xdr:colOff>28575</xdr:colOff>
      <xdr:row>77</xdr:row>
      <xdr:rowOff>117844</xdr:rowOff>
    </xdr:to>
    <xdr:cxnSp macro="">
      <xdr:nvCxnSpPr>
        <xdr:cNvPr id="401" name="直線コネクタ 400"/>
        <xdr:cNvCxnSpPr/>
      </xdr:nvCxnSpPr>
      <xdr:spPr>
        <a:xfrm>
          <a:off x="8750300" y="13254089"/>
          <a:ext cx="8890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52439</xdr:rowOff>
    </xdr:from>
    <xdr:to>
      <xdr:col>12</xdr:col>
      <xdr:colOff>511175</xdr:colOff>
      <xdr:row>78</xdr:row>
      <xdr:rowOff>7646</xdr:rowOff>
    </xdr:to>
    <xdr:cxnSp macro="">
      <xdr:nvCxnSpPr>
        <xdr:cNvPr id="404" name="直線コネクタ 403"/>
        <xdr:cNvCxnSpPr/>
      </xdr:nvCxnSpPr>
      <xdr:spPr>
        <a:xfrm flipV="1">
          <a:off x="7861300" y="13254089"/>
          <a:ext cx="889000" cy="1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6" name="テキスト ボックス 405"/>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7646</xdr:rowOff>
    </xdr:from>
    <xdr:to>
      <xdr:col>11</xdr:col>
      <xdr:colOff>307975</xdr:colOff>
      <xdr:row>78</xdr:row>
      <xdr:rowOff>61328</xdr:rowOff>
    </xdr:to>
    <xdr:cxnSp macro="">
      <xdr:nvCxnSpPr>
        <xdr:cNvPr id="407" name="直線コネクタ 406"/>
        <xdr:cNvCxnSpPr/>
      </xdr:nvCxnSpPr>
      <xdr:spPr>
        <a:xfrm flipV="1">
          <a:off x="6972300" y="13380746"/>
          <a:ext cx="889000" cy="5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9" name="テキスト ボックス 408"/>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106590</xdr:rowOff>
    </xdr:from>
    <xdr:to>
      <xdr:col>15</xdr:col>
      <xdr:colOff>231775</xdr:colOff>
      <xdr:row>78</xdr:row>
      <xdr:rowOff>36740</xdr:rowOff>
    </xdr:to>
    <xdr:sp macro="" textlink="">
      <xdr:nvSpPr>
        <xdr:cNvPr id="417" name="円/楕円 416"/>
        <xdr:cNvSpPr/>
      </xdr:nvSpPr>
      <xdr:spPr>
        <a:xfrm>
          <a:off x="10426700" y="1330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129467</xdr:rowOff>
    </xdr:from>
    <xdr:ext cx="534377" cy="259045"/>
    <xdr:sp macro="" textlink="">
      <xdr:nvSpPr>
        <xdr:cNvPr id="418" name="商工費該当値テキスト"/>
        <xdr:cNvSpPr txBox="1"/>
      </xdr:nvSpPr>
      <xdr:spPr>
        <a:xfrm>
          <a:off x="10528300" y="1315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18,107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67044</xdr:rowOff>
    </xdr:from>
    <xdr:to>
      <xdr:col>14</xdr:col>
      <xdr:colOff>79375</xdr:colOff>
      <xdr:row>77</xdr:row>
      <xdr:rowOff>168644</xdr:rowOff>
    </xdr:to>
    <xdr:sp macro="" textlink="">
      <xdr:nvSpPr>
        <xdr:cNvPr id="419" name="円/楕円 418"/>
        <xdr:cNvSpPr/>
      </xdr:nvSpPr>
      <xdr:spPr>
        <a:xfrm>
          <a:off x="9588500" y="132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13721</xdr:rowOff>
    </xdr:from>
    <xdr:ext cx="534377" cy="259045"/>
    <xdr:sp macro="" textlink="">
      <xdr:nvSpPr>
        <xdr:cNvPr id="420" name="テキスト ボックス 419"/>
        <xdr:cNvSpPr txBox="1"/>
      </xdr:nvSpPr>
      <xdr:spPr>
        <a:xfrm>
          <a:off x="9372111" y="1304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1639</xdr:rowOff>
    </xdr:from>
    <xdr:to>
      <xdr:col>12</xdr:col>
      <xdr:colOff>561975</xdr:colOff>
      <xdr:row>77</xdr:row>
      <xdr:rowOff>103239</xdr:rowOff>
    </xdr:to>
    <xdr:sp macro="" textlink="">
      <xdr:nvSpPr>
        <xdr:cNvPr id="421" name="円/楕円 420"/>
        <xdr:cNvSpPr/>
      </xdr:nvSpPr>
      <xdr:spPr>
        <a:xfrm>
          <a:off x="8699500" y="132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119766</xdr:rowOff>
    </xdr:from>
    <xdr:ext cx="534377" cy="259045"/>
    <xdr:sp macro="" textlink="">
      <xdr:nvSpPr>
        <xdr:cNvPr id="422" name="テキスト ボックス 421"/>
        <xdr:cNvSpPr txBox="1"/>
      </xdr:nvSpPr>
      <xdr:spPr>
        <a:xfrm>
          <a:off x="8483111" y="129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26,371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128296</xdr:rowOff>
    </xdr:from>
    <xdr:to>
      <xdr:col>11</xdr:col>
      <xdr:colOff>358775</xdr:colOff>
      <xdr:row>78</xdr:row>
      <xdr:rowOff>58446</xdr:rowOff>
    </xdr:to>
    <xdr:sp macro="" textlink="">
      <xdr:nvSpPr>
        <xdr:cNvPr id="423" name="円/楕円 422"/>
        <xdr:cNvSpPr/>
      </xdr:nvSpPr>
      <xdr:spPr>
        <a:xfrm>
          <a:off x="7810500" y="133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74973</xdr:rowOff>
    </xdr:from>
    <xdr:ext cx="534377" cy="259045"/>
    <xdr:sp macro="" textlink="">
      <xdr:nvSpPr>
        <xdr:cNvPr id="424" name="テキスト ボックス 423"/>
        <xdr:cNvSpPr txBox="1"/>
      </xdr:nvSpPr>
      <xdr:spPr>
        <a:xfrm>
          <a:off x="7594111" y="1310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10528</xdr:rowOff>
    </xdr:from>
    <xdr:to>
      <xdr:col>10</xdr:col>
      <xdr:colOff>155575</xdr:colOff>
      <xdr:row>78</xdr:row>
      <xdr:rowOff>112128</xdr:rowOff>
    </xdr:to>
    <xdr:sp macro="" textlink="">
      <xdr:nvSpPr>
        <xdr:cNvPr id="425" name="円/楕円 424"/>
        <xdr:cNvSpPr/>
      </xdr:nvSpPr>
      <xdr:spPr>
        <a:xfrm>
          <a:off x="6921500" y="1338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103255</xdr:rowOff>
    </xdr:from>
    <xdr:ext cx="534377" cy="259045"/>
    <xdr:sp macro="" textlink="">
      <xdr:nvSpPr>
        <xdr:cNvPr id="426" name="テキスト ボックス 425"/>
        <xdr:cNvSpPr txBox="1"/>
      </xdr:nvSpPr>
      <xdr:spPr>
        <a:xfrm>
          <a:off x="6705111" y="1347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131384</xdr:rowOff>
    </xdr:from>
    <xdr:to>
      <xdr:col>15</xdr:col>
      <xdr:colOff>180975</xdr:colOff>
      <xdr:row>98</xdr:row>
      <xdr:rowOff>17427</xdr:rowOff>
    </xdr:to>
    <xdr:cxnSp macro="">
      <xdr:nvCxnSpPr>
        <xdr:cNvPr id="459" name="直線コネクタ 458"/>
        <xdr:cNvCxnSpPr/>
      </xdr:nvCxnSpPr>
      <xdr:spPr>
        <a:xfrm>
          <a:off x="9639300" y="16590584"/>
          <a:ext cx="838200" cy="22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110544</xdr:rowOff>
    </xdr:from>
    <xdr:to>
      <xdr:col>14</xdr:col>
      <xdr:colOff>28575</xdr:colOff>
      <xdr:row>96</xdr:row>
      <xdr:rowOff>131384</xdr:rowOff>
    </xdr:to>
    <xdr:cxnSp macro="">
      <xdr:nvCxnSpPr>
        <xdr:cNvPr id="462" name="直線コネクタ 461"/>
        <xdr:cNvCxnSpPr/>
      </xdr:nvCxnSpPr>
      <xdr:spPr>
        <a:xfrm>
          <a:off x="8750300" y="16569744"/>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110544</xdr:rowOff>
    </xdr:from>
    <xdr:to>
      <xdr:col>12</xdr:col>
      <xdr:colOff>511175</xdr:colOff>
      <xdr:row>96</xdr:row>
      <xdr:rowOff>159665</xdr:rowOff>
    </xdr:to>
    <xdr:cxnSp macro="">
      <xdr:nvCxnSpPr>
        <xdr:cNvPr id="465" name="直線コネクタ 464"/>
        <xdr:cNvCxnSpPr/>
      </xdr:nvCxnSpPr>
      <xdr:spPr>
        <a:xfrm flipV="1">
          <a:off x="7861300" y="16569744"/>
          <a:ext cx="889000" cy="4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159665</xdr:rowOff>
    </xdr:from>
    <xdr:to>
      <xdr:col>11</xdr:col>
      <xdr:colOff>307975</xdr:colOff>
      <xdr:row>97</xdr:row>
      <xdr:rowOff>168770</xdr:rowOff>
    </xdr:to>
    <xdr:cxnSp macro="">
      <xdr:nvCxnSpPr>
        <xdr:cNvPr id="468" name="直線コネクタ 467"/>
        <xdr:cNvCxnSpPr/>
      </xdr:nvCxnSpPr>
      <xdr:spPr>
        <a:xfrm flipV="1">
          <a:off x="6972300" y="16618865"/>
          <a:ext cx="889000" cy="18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138077</xdr:rowOff>
    </xdr:from>
    <xdr:to>
      <xdr:col>15</xdr:col>
      <xdr:colOff>231775</xdr:colOff>
      <xdr:row>98</xdr:row>
      <xdr:rowOff>68227</xdr:rowOff>
    </xdr:to>
    <xdr:sp macro="" textlink="">
      <xdr:nvSpPr>
        <xdr:cNvPr id="478" name="円/楕円 477"/>
        <xdr:cNvSpPr/>
      </xdr:nvSpPr>
      <xdr:spPr>
        <a:xfrm>
          <a:off x="10426700" y="167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116504</xdr:rowOff>
    </xdr:from>
    <xdr:ext cx="534377" cy="259045"/>
    <xdr:sp macro="" textlink="">
      <xdr:nvSpPr>
        <xdr:cNvPr id="479" name="土木費該当値テキスト"/>
        <xdr:cNvSpPr txBox="1"/>
      </xdr:nvSpPr>
      <xdr:spPr>
        <a:xfrm>
          <a:off x="10528300" y="167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30,837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80584</xdr:rowOff>
    </xdr:from>
    <xdr:to>
      <xdr:col>14</xdr:col>
      <xdr:colOff>79375</xdr:colOff>
      <xdr:row>97</xdr:row>
      <xdr:rowOff>10734</xdr:rowOff>
    </xdr:to>
    <xdr:sp macro="" textlink="">
      <xdr:nvSpPr>
        <xdr:cNvPr id="480" name="円/楕円 479"/>
        <xdr:cNvSpPr/>
      </xdr:nvSpPr>
      <xdr:spPr>
        <a:xfrm>
          <a:off x="9588500" y="165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27261</xdr:rowOff>
    </xdr:from>
    <xdr:ext cx="534377" cy="259045"/>
    <xdr:sp macro="" textlink="">
      <xdr:nvSpPr>
        <xdr:cNvPr id="481" name="テキスト ボックス 480"/>
        <xdr:cNvSpPr txBox="1"/>
      </xdr:nvSpPr>
      <xdr:spPr>
        <a:xfrm>
          <a:off x="9372111" y="1631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59744</xdr:rowOff>
    </xdr:from>
    <xdr:to>
      <xdr:col>12</xdr:col>
      <xdr:colOff>561975</xdr:colOff>
      <xdr:row>96</xdr:row>
      <xdr:rowOff>161344</xdr:rowOff>
    </xdr:to>
    <xdr:sp macro="" textlink="">
      <xdr:nvSpPr>
        <xdr:cNvPr id="482" name="円/楕円 481"/>
        <xdr:cNvSpPr/>
      </xdr:nvSpPr>
      <xdr:spPr>
        <a:xfrm>
          <a:off x="8699500" y="1651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152471</xdr:rowOff>
    </xdr:from>
    <xdr:ext cx="534377" cy="259045"/>
    <xdr:sp macro="" textlink="">
      <xdr:nvSpPr>
        <xdr:cNvPr id="483" name="テキスト ボックス 482"/>
        <xdr:cNvSpPr txBox="1"/>
      </xdr:nvSpPr>
      <xdr:spPr>
        <a:xfrm>
          <a:off x="8483111" y="1661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57,061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108865</xdr:rowOff>
    </xdr:from>
    <xdr:to>
      <xdr:col>11</xdr:col>
      <xdr:colOff>358775</xdr:colOff>
      <xdr:row>97</xdr:row>
      <xdr:rowOff>39015</xdr:rowOff>
    </xdr:to>
    <xdr:sp macro="" textlink="">
      <xdr:nvSpPr>
        <xdr:cNvPr id="484" name="円/楕円 483"/>
        <xdr:cNvSpPr/>
      </xdr:nvSpPr>
      <xdr:spPr>
        <a:xfrm>
          <a:off x="7810500" y="165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30142</xdr:rowOff>
    </xdr:from>
    <xdr:ext cx="534377" cy="259045"/>
    <xdr:sp macro="" textlink="">
      <xdr:nvSpPr>
        <xdr:cNvPr id="485" name="テキスト ボックス 484"/>
        <xdr:cNvSpPr txBox="1"/>
      </xdr:nvSpPr>
      <xdr:spPr>
        <a:xfrm>
          <a:off x="7594111" y="166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117970</xdr:rowOff>
    </xdr:from>
    <xdr:to>
      <xdr:col>10</xdr:col>
      <xdr:colOff>155575</xdr:colOff>
      <xdr:row>98</xdr:row>
      <xdr:rowOff>48120</xdr:rowOff>
    </xdr:to>
    <xdr:sp macro="" textlink="">
      <xdr:nvSpPr>
        <xdr:cNvPr id="486" name="円/楕円 485"/>
        <xdr:cNvSpPr/>
      </xdr:nvSpPr>
      <xdr:spPr>
        <a:xfrm>
          <a:off x="6921500" y="167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39247</xdr:rowOff>
    </xdr:from>
    <xdr:ext cx="534377" cy="259045"/>
    <xdr:sp macro="" textlink="">
      <xdr:nvSpPr>
        <xdr:cNvPr id="487" name="テキスト ボックス 486"/>
        <xdr:cNvSpPr txBox="1"/>
      </xdr:nvSpPr>
      <xdr:spPr>
        <a:xfrm>
          <a:off x="6705111" y="1684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28858</xdr:rowOff>
    </xdr:from>
    <xdr:to>
      <xdr:col>23</xdr:col>
      <xdr:colOff>517525</xdr:colOff>
      <xdr:row>38</xdr:row>
      <xdr:rowOff>39916</xdr:rowOff>
    </xdr:to>
    <xdr:cxnSp macro="">
      <xdr:nvCxnSpPr>
        <xdr:cNvPr id="520" name="直線コネクタ 519"/>
        <xdr:cNvCxnSpPr/>
      </xdr:nvCxnSpPr>
      <xdr:spPr>
        <a:xfrm>
          <a:off x="15481300" y="6543958"/>
          <a:ext cx="838200" cy="1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28858</xdr:rowOff>
    </xdr:from>
    <xdr:to>
      <xdr:col>22</xdr:col>
      <xdr:colOff>365125</xdr:colOff>
      <xdr:row>38</xdr:row>
      <xdr:rowOff>53275</xdr:rowOff>
    </xdr:to>
    <xdr:cxnSp macro="">
      <xdr:nvCxnSpPr>
        <xdr:cNvPr id="523" name="直線コネクタ 522"/>
        <xdr:cNvCxnSpPr/>
      </xdr:nvCxnSpPr>
      <xdr:spPr>
        <a:xfrm flipV="1">
          <a:off x="14592300" y="6543958"/>
          <a:ext cx="889000" cy="2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53275</xdr:rowOff>
    </xdr:from>
    <xdr:to>
      <xdr:col>21</xdr:col>
      <xdr:colOff>161925</xdr:colOff>
      <xdr:row>38</xdr:row>
      <xdr:rowOff>55532</xdr:rowOff>
    </xdr:to>
    <xdr:cxnSp macro="">
      <xdr:nvCxnSpPr>
        <xdr:cNvPr id="526" name="直線コネクタ 525"/>
        <xdr:cNvCxnSpPr/>
      </xdr:nvCxnSpPr>
      <xdr:spPr>
        <a:xfrm flipV="1">
          <a:off x="13703300" y="6568375"/>
          <a:ext cx="8890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55532</xdr:rowOff>
    </xdr:from>
    <xdr:to>
      <xdr:col>19</xdr:col>
      <xdr:colOff>644525</xdr:colOff>
      <xdr:row>38</xdr:row>
      <xdr:rowOff>67377</xdr:rowOff>
    </xdr:to>
    <xdr:cxnSp macro="">
      <xdr:nvCxnSpPr>
        <xdr:cNvPr id="529" name="直線コネクタ 528"/>
        <xdr:cNvCxnSpPr/>
      </xdr:nvCxnSpPr>
      <xdr:spPr>
        <a:xfrm flipV="1">
          <a:off x="12814300" y="6570632"/>
          <a:ext cx="889000" cy="1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160566</xdr:rowOff>
    </xdr:from>
    <xdr:to>
      <xdr:col>23</xdr:col>
      <xdr:colOff>568325</xdr:colOff>
      <xdr:row>38</xdr:row>
      <xdr:rowOff>90716</xdr:rowOff>
    </xdr:to>
    <xdr:sp macro="" textlink="">
      <xdr:nvSpPr>
        <xdr:cNvPr id="539" name="円/楕円 538"/>
        <xdr:cNvSpPr/>
      </xdr:nvSpPr>
      <xdr:spPr>
        <a:xfrm>
          <a:off x="16268700" y="65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138993</xdr:rowOff>
    </xdr:from>
    <xdr:ext cx="534377" cy="259045"/>
    <xdr:sp macro="" textlink="">
      <xdr:nvSpPr>
        <xdr:cNvPr id="540" name="消防費該当値テキスト"/>
        <xdr:cNvSpPr txBox="1"/>
      </xdr:nvSpPr>
      <xdr:spPr>
        <a:xfrm>
          <a:off x="16370300" y="64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18,984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149508</xdr:rowOff>
    </xdr:from>
    <xdr:to>
      <xdr:col>22</xdr:col>
      <xdr:colOff>415925</xdr:colOff>
      <xdr:row>38</xdr:row>
      <xdr:rowOff>79657</xdr:rowOff>
    </xdr:to>
    <xdr:sp macro="" textlink="">
      <xdr:nvSpPr>
        <xdr:cNvPr id="541" name="円/楕円 540"/>
        <xdr:cNvSpPr/>
      </xdr:nvSpPr>
      <xdr:spPr>
        <a:xfrm>
          <a:off x="15430500" y="64931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70785</xdr:rowOff>
    </xdr:from>
    <xdr:ext cx="534377" cy="259045"/>
    <xdr:sp macro="" textlink="">
      <xdr:nvSpPr>
        <xdr:cNvPr id="542" name="テキスト ボックス 541"/>
        <xdr:cNvSpPr txBox="1"/>
      </xdr:nvSpPr>
      <xdr:spPr>
        <a:xfrm>
          <a:off x="15214111" y="658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2475</xdr:rowOff>
    </xdr:from>
    <xdr:to>
      <xdr:col>21</xdr:col>
      <xdr:colOff>212725</xdr:colOff>
      <xdr:row>38</xdr:row>
      <xdr:rowOff>104075</xdr:rowOff>
    </xdr:to>
    <xdr:sp macro="" textlink="">
      <xdr:nvSpPr>
        <xdr:cNvPr id="543" name="円/楕円 542"/>
        <xdr:cNvSpPr/>
      </xdr:nvSpPr>
      <xdr:spPr>
        <a:xfrm>
          <a:off x="14541500" y="65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95202</xdr:rowOff>
    </xdr:from>
    <xdr:ext cx="534377" cy="259045"/>
    <xdr:sp macro="" textlink="">
      <xdr:nvSpPr>
        <xdr:cNvPr id="544" name="テキスト ボックス 543"/>
        <xdr:cNvSpPr txBox="1"/>
      </xdr:nvSpPr>
      <xdr:spPr>
        <a:xfrm>
          <a:off x="14325111" y="661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4732</xdr:rowOff>
    </xdr:from>
    <xdr:to>
      <xdr:col>20</xdr:col>
      <xdr:colOff>9525</xdr:colOff>
      <xdr:row>38</xdr:row>
      <xdr:rowOff>106332</xdr:rowOff>
    </xdr:to>
    <xdr:sp macro="" textlink="">
      <xdr:nvSpPr>
        <xdr:cNvPr id="545" name="円/楕円 544"/>
        <xdr:cNvSpPr/>
      </xdr:nvSpPr>
      <xdr:spPr>
        <a:xfrm>
          <a:off x="13652500" y="65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97459</xdr:rowOff>
    </xdr:from>
    <xdr:ext cx="534377" cy="259045"/>
    <xdr:sp macro="" textlink="">
      <xdr:nvSpPr>
        <xdr:cNvPr id="546" name="テキスト ボックス 545"/>
        <xdr:cNvSpPr txBox="1"/>
      </xdr:nvSpPr>
      <xdr:spPr>
        <a:xfrm>
          <a:off x="13436111" y="661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17,891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16577</xdr:rowOff>
    </xdr:from>
    <xdr:to>
      <xdr:col>18</xdr:col>
      <xdr:colOff>492125</xdr:colOff>
      <xdr:row>38</xdr:row>
      <xdr:rowOff>118177</xdr:rowOff>
    </xdr:to>
    <xdr:sp macro="" textlink="">
      <xdr:nvSpPr>
        <xdr:cNvPr id="547" name="円/楕円 546"/>
        <xdr:cNvSpPr/>
      </xdr:nvSpPr>
      <xdr:spPr>
        <a:xfrm>
          <a:off x="12763500" y="653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109304</xdr:rowOff>
    </xdr:from>
    <xdr:ext cx="534377" cy="259045"/>
    <xdr:sp macro="" textlink="">
      <xdr:nvSpPr>
        <xdr:cNvPr id="548" name="テキスト ボックス 547"/>
        <xdr:cNvSpPr txBox="1"/>
      </xdr:nvSpPr>
      <xdr:spPr>
        <a:xfrm>
          <a:off x="12547111" y="662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149782</xdr:rowOff>
    </xdr:from>
    <xdr:to>
      <xdr:col>23</xdr:col>
      <xdr:colOff>517525</xdr:colOff>
      <xdr:row>57</xdr:row>
      <xdr:rowOff>118387</xdr:rowOff>
    </xdr:to>
    <xdr:cxnSp macro="">
      <xdr:nvCxnSpPr>
        <xdr:cNvPr id="577" name="直線コネクタ 576"/>
        <xdr:cNvCxnSpPr/>
      </xdr:nvCxnSpPr>
      <xdr:spPr>
        <a:xfrm>
          <a:off x="15481300" y="9065182"/>
          <a:ext cx="838200" cy="8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149782</xdr:rowOff>
    </xdr:from>
    <xdr:to>
      <xdr:col>22</xdr:col>
      <xdr:colOff>365125</xdr:colOff>
      <xdr:row>56</xdr:row>
      <xdr:rowOff>16241</xdr:rowOff>
    </xdr:to>
    <xdr:cxnSp macro="">
      <xdr:nvCxnSpPr>
        <xdr:cNvPr id="580" name="直線コネクタ 579"/>
        <xdr:cNvCxnSpPr/>
      </xdr:nvCxnSpPr>
      <xdr:spPr>
        <a:xfrm flipV="1">
          <a:off x="14592300" y="9065182"/>
          <a:ext cx="889000" cy="55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16241</xdr:rowOff>
    </xdr:from>
    <xdr:to>
      <xdr:col>21</xdr:col>
      <xdr:colOff>161925</xdr:colOff>
      <xdr:row>56</xdr:row>
      <xdr:rowOff>71151</xdr:rowOff>
    </xdr:to>
    <xdr:cxnSp macro="">
      <xdr:nvCxnSpPr>
        <xdr:cNvPr id="583" name="直線コネクタ 582"/>
        <xdr:cNvCxnSpPr/>
      </xdr:nvCxnSpPr>
      <xdr:spPr>
        <a:xfrm flipV="1">
          <a:off x="13703300" y="9617441"/>
          <a:ext cx="889000" cy="5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132545</xdr:rowOff>
    </xdr:from>
    <xdr:to>
      <xdr:col>19</xdr:col>
      <xdr:colOff>644525</xdr:colOff>
      <xdr:row>56</xdr:row>
      <xdr:rowOff>71151</xdr:rowOff>
    </xdr:to>
    <xdr:cxnSp macro="">
      <xdr:nvCxnSpPr>
        <xdr:cNvPr id="586" name="直線コネクタ 585"/>
        <xdr:cNvCxnSpPr/>
      </xdr:nvCxnSpPr>
      <xdr:spPr>
        <a:xfrm>
          <a:off x="12814300" y="9562295"/>
          <a:ext cx="889000" cy="1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67587</xdr:rowOff>
    </xdr:from>
    <xdr:to>
      <xdr:col>23</xdr:col>
      <xdr:colOff>568325</xdr:colOff>
      <xdr:row>57</xdr:row>
      <xdr:rowOff>169187</xdr:rowOff>
    </xdr:to>
    <xdr:sp macro="" textlink="">
      <xdr:nvSpPr>
        <xdr:cNvPr id="596" name="円/楕円 595"/>
        <xdr:cNvSpPr/>
      </xdr:nvSpPr>
      <xdr:spPr>
        <a:xfrm>
          <a:off x="16268700" y="98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46014</xdr:rowOff>
    </xdr:from>
    <xdr:ext cx="534377" cy="259045"/>
    <xdr:sp macro="" textlink="">
      <xdr:nvSpPr>
        <xdr:cNvPr id="597" name="教育費該当値テキスト"/>
        <xdr:cNvSpPr txBox="1"/>
      </xdr:nvSpPr>
      <xdr:spPr>
        <a:xfrm>
          <a:off x="16370300" y="981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35,297</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98982</xdr:rowOff>
    </xdr:from>
    <xdr:to>
      <xdr:col>22</xdr:col>
      <xdr:colOff>415925</xdr:colOff>
      <xdr:row>53</xdr:row>
      <xdr:rowOff>29132</xdr:rowOff>
    </xdr:to>
    <xdr:sp macro="" textlink="">
      <xdr:nvSpPr>
        <xdr:cNvPr id="598" name="円/楕円 597"/>
        <xdr:cNvSpPr/>
      </xdr:nvSpPr>
      <xdr:spPr>
        <a:xfrm>
          <a:off x="15430500" y="901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51</xdr:row>
      <xdr:rowOff>45659</xdr:rowOff>
    </xdr:from>
    <xdr:ext cx="599010" cy="259045"/>
    <xdr:sp macro="" textlink="">
      <xdr:nvSpPr>
        <xdr:cNvPr id="599" name="テキスト ボックス 598"/>
        <xdr:cNvSpPr txBox="1"/>
      </xdr:nvSpPr>
      <xdr:spPr>
        <a:xfrm>
          <a:off x="15181794" y="878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143,677</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136891</xdr:rowOff>
    </xdr:from>
    <xdr:to>
      <xdr:col>21</xdr:col>
      <xdr:colOff>212725</xdr:colOff>
      <xdr:row>56</xdr:row>
      <xdr:rowOff>67041</xdr:rowOff>
    </xdr:to>
    <xdr:sp macro="" textlink="">
      <xdr:nvSpPr>
        <xdr:cNvPr id="600" name="円/楕円 599"/>
        <xdr:cNvSpPr/>
      </xdr:nvSpPr>
      <xdr:spPr>
        <a:xfrm>
          <a:off x="14541500" y="956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83568</xdr:rowOff>
    </xdr:from>
    <xdr:ext cx="534377" cy="259045"/>
    <xdr:sp macro="" textlink="">
      <xdr:nvSpPr>
        <xdr:cNvPr id="601" name="テキスト ボックス 600"/>
        <xdr:cNvSpPr txBox="1"/>
      </xdr:nvSpPr>
      <xdr:spPr>
        <a:xfrm>
          <a:off x="14325111" y="934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71,202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20351</xdr:rowOff>
    </xdr:from>
    <xdr:to>
      <xdr:col>20</xdr:col>
      <xdr:colOff>9525</xdr:colOff>
      <xdr:row>56</xdr:row>
      <xdr:rowOff>121951</xdr:rowOff>
    </xdr:to>
    <xdr:sp macro="" textlink="">
      <xdr:nvSpPr>
        <xdr:cNvPr id="602" name="円/楕円 601"/>
        <xdr:cNvSpPr/>
      </xdr:nvSpPr>
      <xdr:spPr>
        <a:xfrm>
          <a:off x="13652500" y="962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138478</xdr:rowOff>
    </xdr:from>
    <xdr:ext cx="534377" cy="259045"/>
    <xdr:sp macro="" textlink="">
      <xdr:nvSpPr>
        <xdr:cNvPr id="603" name="テキスト ボックス 602"/>
        <xdr:cNvSpPr txBox="1"/>
      </xdr:nvSpPr>
      <xdr:spPr>
        <a:xfrm>
          <a:off x="13436111" y="939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63,996</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81745</xdr:rowOff>
    </xdr:from>
    <xdr:to>
      <xdr:col>18</xdr:col>
      <xdr:colOff>492125</xdr:colOff>
      <xdr:row>56</xdr:row>
      <xdr:rowOff>11895</xdr:rowOff>
    </xdr:to>
    <xdr:sp macro="" textlink="">
      <xdr:nvSpPr>
        <xdr:cNvPr id="604" name="円/楕円 603"/>
        <xdr:cNvSpPr/>
      </xdr:nvSpPr>
      <xdr:spPr>
        <a:xfrm>
          <a:off x="12763500" y="95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28422</xdr:rowOff>
    </xdr:from>
    <xdr:ext cx="534377" cy="259045"/>
    <xdr:sp macro="" textlink="">
      <xdr:nvSpPr>
        <xdr:cNvPr id="605" name="テキスト ボックス 604"/>
        <xdr:cNvSpPr txBox="1"/>
      </xdr:nvSpPr>
      <xdr:spPr>
        <a:xfrm>
          <a:off x="12547111" y="928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78,439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69577</xdr:rowOff>
    </xdr:from>
    <xdr:to>
      <xdr:col>23</xdr:col>
      <xdr:colOff>516889</xdr:colOff>
      <xdr:row>79</xdr:row>
      <xdr:rowOff>44450</xdr:rowOff>
    </xdr:to>
    <xdr:cxnSp macro="">
      <xdr:nvCxnSpPr>
        <xdr:cNvPr id="629" name="直線コネクタ 628"/>
        <xdr:cNvCxnSpPr/>
      </xdr:nvCxnSpPr>
      <xdr:spPr>
        <a:xfrm flipV="1">
          <a:off x="16317595" y="12413977"/>
          <a:ext cx="1269" cy="117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16254</xdr:rowOff>
    </xdr:from>
    <xdr:ext cx="534377" cy="259045"/>
    <xdr:sp macro="" textlink="">
      <xdr:nvSpPr>
        <xdr:cNvPr id="632" name="災害復旧費最大値テキスト"/>
        <xdr:cNvSpPr txBox="1"/>
      </xdr:nvSpPr>
      <xdr:spPr>
        <a:xfrm>
          <a:off x="16370300" y="121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72</xdr:row>
      <xdr:rowOff>69577</xdr:rowOff>
    </xdr:from>
    <xdr:to>
      <xdr:col>23</xdr:col>
      <xdr:colOff>606425</xdr:colOff>
      <xdr:row>72</xdr:row>
      <xdr:rowOff>69577</xdr:rowOff>
    </xdr:to>
    <xdr:cxnSp macro="">
      <xdr:nvCxnSpPr>
        <xdr:cNvPr id="633" name="直線コネクタ 632"/>
        <xdr:cNvCxnSpPr/>
      </xdr:nvCxnSpPr>
      <xdr:spPr>
        <a:xfrm>
          <a:off x="16230600" y="124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34049</xdr:rowOff>
    </xdr:from>
    <xdr:to>
      <xdr:col>23</xdr:col>
      <xdr:colOff>517525</xdr:colOff>
      <xdr:row>78</xdr:row>
      <xdr:rowOff>106229</xdr:rowOff>
    </xdr:to>
    <xdr:cxnSp macro="">
      <xdr:nvCxnSpPr>
        <xdr:cNvPr id="634" name="直線コネクタ 633"/>
        <xdr:cNvCxnSpPr/>
      </xdr:nvCxnSpPr>
      <xdr:spPr>
        <a:xfrm flipV="1">
          <a:off x="15481300" y="12549899"/>
          <a:ext cx="838200" cy="92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63555</xdr:rowOff>
    </xdr:from>
    <xdr:ext cx="469744" cy="259045"/>
    <xdr:sp macro="" textlink="">
      <xdr:nvSpPr>
        <xdr:cNvPr id="635" name="災害復旧費平均値テキスト"/>
        <xdr:cNvSpPr txBox="1"/>
      </xdr:nvSpPr>
      <xdr:spPr>
        <a:xfrm>
          <a:off x="16370300" y="13436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85128</xdr:rowOff>
    </xdr:from>
    <xdr:to>
      <xdr:col>23</xdr:col>
      <xdr:colOff>568325</xdr:colOff>
      <xdr:row>79</xdr:row>
      <xdr:rowOff>15278</xdr:rowOff>
    </xdr:to>
    <xdr:sp macro="" textlink="">
      <xdr:nvSpPr>
        <xdr:cNvPr id="636" name="フローチャート : 判断 635"/>
        <xdr:cNvSpPr/>
      </xdr:nvSpPr>
      <xdr:spPr>
        <a:xfrm>
          <a:off x="16268700" y="1345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142519</xdr:rowOff>
    </xdr:from>
    <xdr:to>
      <xdr:col>22</xdr:col>
      <xdr:colOff>365125</xdr:colOff>
      <xdr:row>78</xdr:row>
      <xdr:rowOff>106229</xdr:rowOff>
    </xdr:to>
    <xdr:cxnSp macro="">
      <xdr:nvCxnSpPr>
        <xdr:cNvPr id="637" name="直線コネクタ 636"/>
        <xdr:cNvCxnSpPr/>
      </xdr:nvCxnSpPr>
      <xdr:spPr>
        <a:xfrm>
          <a:off x="14592300" y="12829819"/>
          <a:ext cx="889000" cy="6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70479</xdr:rowOff>
    </xdr:from>
    <xdr:to>
      <xdr:col>22</xdr:col>
      <xdr:colOff>415925</xdr:colOff>
      <xdr:row>79</xdr:row>
      <xdr:rowOff>629</xdr:rowOff>
    </xdr:to>
    <xdr:sp macro="" textlink="">
      <xdr:nvSpPr>
        <xdr:cNvPr id="638" name="フローチャート : 判断 637"/>
        <xdr:cNvSpPr/>
      </xdr:nvSpPr>
      <xdr:spPr>
        <a:xfrm>
          <a:off x="15430500" y="1344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163206</xdr:rowOff>
    </xdr:from>
    <xdr:ext cx="469744" cy="259045"/>
    <xdr:sp macro="" textlink="">
      <xdr:nvSpPr>
        <xdr:cNvPr id="639" name="テキスト ボックス 638"/>
        <xdr:cNvSpPr txBox="1"/>
      </xdr:nvSpPr>
      <xdr:spPr>
        <a:xfrm>
          <a:off x="15246427"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59099</xdr:rowOff>
    </xdr:from>
    <xdr:to>
      <xdr:col>21</xdr:col>
      <xdr:colOff>161925</xdr:colOff>
      <xdr:row>74</xdr:row>
      <xdr:rowOff>142519</xdr:rowOff>
    </xdr:to>
    <xdr:cxnSp macro="">
      <xdr:nvCxnSpPr>
        <xdr:cNvPr id="640" name="直線コネクタ 639"/>
        <xdr:cNvCxnSpPr/>
      </xdr:nvCxnSpPr>
      <xdr:spPr>
        <a:xfrm>
          <a:off x="13703300" y="12232049"/>
          <a:ext cx="889000" cy="59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10585</xdr:rowOff>
    </xdr:from>
    <xdr:to>
      <xdr:col>21</xdr:col>
      <xdr:colOff>212725</xdr:colOff>
      <xdr:row>78</xdr:row>
      <xdr:rowOff>112185</xdr:rowOff>
    </xdr:to>
    <xdr:sp macro="" textlink="">
      <xdr:nvSpPr>
        <xdr:cNvPr id="641" name="フローチャート : 判断 640"/>
        <xdr:cNvSpPr/>
      </xdr:nvSpPr>
      <xdr:spPr>
        <a:xfrm>
          <a:off x="14541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103312</xdr:rowOff>
    </xdr:from>
    <xdr:ext cx="469744" cy="259045"/>
    <xdr:sp macro="" textlink="">
      <xdr:nvSpPr>
        <xdr:cNvPr id="642" name="テキスト ボックス 641"/>
        <xdr:cNvSpPr txBox="1"/>
      </xdr:nvSpPr>
      <xdr:spPr>
        <a:xfrm>
          <a:off x="14357427" y="1347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34716</xdr:rowOff>
    </xdr:from>
    <xdr:to>
      <xdr:col>19</xdr:col>
      <xdr:colOff>644525</xdr:colOff>
      <xdr:row>71</xdr:row>
      <xdr:rowOff>59099</xdr:rowOff>
    </xdr:to>
    <xdr:cxnSp macro="">
      <xdr:nvCxnSpPr>
        <xdr:cNvPr id="643" name="直線コネクタ 642"/>
        <xdr:cNvCxnSpPr/>
      </xdr:nvCxnSpPr>
      <xdr:spPr>
        <a:xfrm>
          <a:off x="12814300" y="12036216"/>
          <a:ext cx="889000" cy="19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14433</xdr:rowOff>
    </xdr:from>
    <xdr:to>
      <xdr:col>20</xdr:col>
      <xdr:colOff>9525</xdr:colOff>
      <xdr:row>78</xdr:row>
      <xdr:rowOff>116033</xdr:rowOff>
    </xdr:to>
    <xdr:sp macro="" textlink="">
      <xdr:nvSpPr>
        <xdr:cNvPr id="644" name="フローチャート : 判断 643"/>
        <xdr:cNvSpPr/>
      </xdr:nvSpPr>
      <xdr:spPr>
        <a:xfrm>
          <a:off x="13652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107160</xdr:rowOff>
    </xdr:from>
    <xdr:ext cx="469744" cy="259045"/>
    <xdr:sp macro="" textlink="">
      <xdr:nvSpPr>
        <xdr:cNvPr id="645" name="テキスト ボックス 644"/>
        <xdr:cNvSpPr txBox="1"/>
      </xdr:nvSpPr>
      <xdr:spPr>
        <a:xfrm>
          <a:off x="13468427" y="1348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123095</xdr:rowOff>
    </xdr:from>
    <xdr:to>
      <xdr:col>18</xdr:col>
      <xdr:colOff>492125</xdr:colOff>
      <xdr:row>78</xdr:row>
      <xdr:rowOff>53245</xdr:rowOff>
    </xdr:to>
    <xdr:sp macro="" textlink="">
      <xdr:nvSpPr>
        <xdr:cNvPr id="646" name="フローチャート : 判断 645"/>
        <xdr:cNvSpPr/>
      </xdr:nvSpPr>
      <xdr:spPr>
        <a:xfrm>
          <a:off x="12763500" y="133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44372</xdr:rowOff>
    </xdr:from>
    <xdr:ext cx="534377" cy="259045"/>
    <xdr:sp macro="" textlink="">
      <xdr:nvSpPr>
        <xdr:cNvPr id="647" name="テキスト ボックス 646"/>
        <xdr:cNvSpPr txBox="1"/>
      </xdr:nvSpPr>
      <xdr:spPr>
        <a:xfrm>
          <a:off x="12547111" y="134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154699</xdr:rowOff>
    </xdr:from>
    <xdr:to>
      <xdr:col>23</xdr:col>
      <xdr:colOff>568325</xdr:colOff>
      <xdr:row>73</xdr:row>
      <xdr:rowOff>84849</xdr:rowOff>
    </xdr:to>
    <xdr:sp macro="" textlink="">
      <xdr:nvSpPr>
        <xdr:cNvPr id="653" name="円/楕円 652"/>
        <xdr:cNvSpPr/>
      </xdr:nvSpPr>
      <xdr:spPr>
        <a:xfrm>
          <a:off x="16268700" y="124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6126</xdr:rowOff>
    </xdr:from>
    <xdr:ext cx="534377" cy="259045"/>
    <xdr:sp macro="" textlink="">
      <xdr:nvSpPr>
        <xdr:cNvPr id="654" name="災害復旧費該当値テキスト"/>
        <xdr:cNvSpPr txBox="1"/>
      </xdr:nvSpPr>
      <xdr:spPr>
        <a:xfrm>
          <a:off x="16370300" y="123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54,546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55429</xdr:rowOff>
    </xdr:from>
    <xdr:to>
      <xdr:col>22</xdr:col>
      <xdr:colOff>415925</xdr:colOff>
      <xdr:row>78</xdr:row>
      <xdr:rowOff>157029</xdr:rowOff>
    </xdr:to>
    <xdr:sp macro="" textlink="">
      <xdr:nvSpPr>
        <xdr:cNvPr id="655" name="円/楕円 654"/>
        <xdr:cNvSpPr/>
      </xdr:nvSpPr>
      <xdr:spPr>
        <a:xfrm>
          <a:off x="15430500" y="1342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2106</xdr:rowOff>
    </xdr:from>
    <xdr:ext cx="469744" cy="259045"/>
    <xdr:sp macro="" textlink="">
      <xdr:nvSpPr>
        <xdr:cNvPr id="656" name="テキスト ボックス 655"/>
        <xdr:cNvSpPr txBox="1"/>
      </xdr:nvSpPr>
      <xdr:spPr>
        <a:xfrm>
          <a:off x="15246427" y="1320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91719</xdr:rowOff>
    </xdr:from>
    <xdr:to>
      <xdr:col>21</xdr:col>
      <xdr:colOff>212725</xdr:colOff>
      <xdr:row>75</xdr:row>
      <xdr:rowOff>21869</xdr:rowOff>
    </xdr:to>
    <xdr:sp macro="" textlink="">
      <xdr:nvSpPr>
        <xdr:cNvPr id="657" name="円/楕円 656"/>
        <xdr:cNvSpPr/>
      </xdr:nvSpPr>
      <xdr:spPr>
        <a:xfrm>
          <a:off x="14541500" y="127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38396</xdr:rowOff>
    </xdr:from>
    <xdr:ext cx="534377" cy="259045"/>
    <xdr:sp macro="" textlink="">
      <xdr:nvSpPr>
        <xdr:cNvPr id="658" name="テキスト ボックス 657"/>
        <xdr:cNvSpPr txBox="1"/>
      </xdr:nvSpPr>
      <xdr:spPr>
        <a:xfrm>
          <a:off x="14325111" y="125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39,852</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8299</xdr:rowOff>
    </xdr:from>
    <xdr:to>
      <xdr:col>20</xdr:col>
      <xdr:colOff>9525</xdr:colOff>
      <xdr:row>71</xdr:row>
      <xdr:rowOff>109899</xdr:rowOff>
    </xdr:to>
    <xdr:sp macro="" textlink="">
      <xdr:nvSpPr>
        <xdr:cNvPr id="659" name="円/楕円 658"/>
        <xdr:cNvSpPr/>
      </xdr:nvSpPr>
      <xdr:spPr>
        <a:xfrm>
          <a:off x="13652500" y="121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126426</xdr:rowOff>
    </xdr:from>
    <xdr:ext cx="534377" cy="259045"/>
    <xdr:sp macro="" textlink="">
      <xdr:nvSpPr>
        <xdr:cNvPr id="660" name="テキスト ボックス 659"/>
        <xdr:cNvSpPr txBox="1"/>
      </xdr:nvSpPr>
      <xdr:spPr>
        <a:xfrm>
          <a:off x="13436111" y="1195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71,231</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155366</xdr:rowOff>
    </xdr:from>
    <xdr:to>
      <xdr:col>18</xdr:col>
      <xdr:colOff>492125</xdr:colOff>
      <xdr:row>70</xdr:row>
      <xdr:rowOff>85516</xdr:rowOff>
    </xdr:to>
    <xdr:sp macro="" textlink="">
      <xdr:nvSpPr>
        <xdr:cNvPr id="661" name="円/楕円 660"/>
        <xdr:cNvSpPr/>
      </xdr:nvSpPr>
      <xdr:spPr>
        <a:xfrm>
          <a:off x="12763500" y="119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68</xdr:row>
      <xdr:rowOff>102043</xdr:rowOff>
    </xdr:from>
    <xdr:ext cx="534377" cy="259045"/>
    <xdr:sp macro="" textlink="">
      <xdr:nvSpPr>
        <xdr:cNvPr id="662" name="テキスト ボックス 661"/>
        <xdr:cNvSpPr txBox="1"/>
      </xdr:nvSpPr>
      <xdr:spPr>
        <a:xfrm>
          <a:off x="12547111" y="1176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6" name="直線コネクタ 685"/>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7"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8" name="直線コネクタ 687"/>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9"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90" name="直線コネクタ 689"/>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4194</xdr:rowOff>
    </xdr:from>
    <xdr:to>
      <xdr:col>23</xdr:col>
      <xdr:colOff>517525</xdr:colOff>
      <xdr:row>98</xdr:row>
      <xdr:rowOff>13219</xdr:rowOff>
    </xdr:to>
    <xdr:cxnSp macro="">
      <xdr:nvCxnSpPr>
        <xdr:cNvPr id="691" name="直線コネクタ 690"/>
        <xdr:cNvCxnSpPr/>
      </xdr:nvCxnSpPr>
      <xdr:spPr>
        <a:xfrm flipV="1">
          <a:off x="15481300" y="16806294"/>
          <a:ext cx="8382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2"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3" name="フローチャート : 判断 692"/>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11109</xdr:rowOff>
    </xdr:from>
    <xdr:to>
      <xdr:col>22</xdr:col>
      <xdr:colOff>365125</xdr:colOff>
      <xdr:row>98</xdr:row>
      <xdr:rowOff>13219</xdr:rowOff>
    </xdr:to>
    <xdr:cxnSp macro="">
      <xdr:nvCxnSpPr>
        <xdr:cNvPr id="694" name="直線コネクタ 693"/>
        <xdr:cNvCxnSpPr/>
      </xdr:nvCxnSpPr>
      <xdr:spPr>
        <a:xfrm>
          <a:off x="14592300" y="16813209"/>
          <a:ext cx="8890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5" name="フローチャート : 判断 694"/>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6" name="テキスト ボックス 695"/>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8237</xdr:rowOff>
    </xdr:from>
    <xdr:to>
      <xdr:col>21</xdr:col>
      <xdr:colOff>161925</xdr:colOff>
      <xdr:row>98</xdr:row>
      <xdr:rowOff>11109</xdr:rowOff>
    </xdr:to>
    <xdr:cxnSp macro="">
      <xdr:nvCxnSpPr>
        <xdr:cNvPr id="697" name="直線コネクタ 696"/>
        <xdr:cNvCxnSpPr/>
      </xdr:nvCxnSpPr>
      <xdr:spPr>
        <a:xfrm>
          <a:off x="13703300" y="16810337"/>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8" name="フローチャート : 判断 697"/>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9" name="テキスト ボックス 698"/>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4270</xdr:rowOff>
    </xdr:from>
    <xdr:to>
      <xdr:col>19</xdr:col>
      <xdr:colOff>644525</xdr:colOff>
      <xdr:row>98</xdr:row>
      <xdr:rowOff>8237</xdr:rowOff>
    </xdr:to>
    <xdr:cxnSp macro="">
      <xdr:nvCxnSpPr>
        <xdr:cNvPr id="700" name="直線コネクタ 699"/>
        <xdr:cNvCxnSpPr/>
      </xdr:nvCxnSpPr>
      <xdr:spPr>
        <a:xfrm>
          <a:off x="12814300" y="16806370"/>
          <a:ext cx="8890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701" name="フローチャート : 判断 700"/>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2" name="テキスト ボックス 701"/>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3" name="フローチャート : 判断 702"/>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4" name="テキスト ボックス 703"/>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124844</xdr:rowOff>
    </xdr:from>
    <xdr:to>
      <xdr:col>23</xdr:col>
      <xdr:colOff>568325</xdr:colOff>
      <xdr:row>98</xdr:row>
      <xdr:rowOff>54994</xdr:rowOff>
    </xdr:to>
    <xdr:sp macro="" textlink="">
      <xdr:nvSpPr>
        <xdr:cNvPr id="710" name="円/楕円 709"/>
        <xdr:cNvSpPr/>
      </xdr:nvSpPr>
      <xdr:spPr>
        <a:xfrm>
          <a:off x="16268700" y="167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103271</xdr:rowOff>
    </xdr:from>
    <xdr:ext cx="534377" cy="259045"/>
    <xdr:sp macro="" textlink="">
      <xdr:nvSpPr>
        <xdr:cNvPr id="711" name="公債費該当値テキスト"/>
        <xdr:cNvSpPr txBox="1"/>
      </xdr:nvSpPr>
      <xdr:spPr>
        <a:xfrm>
          <a:off x="16370300" y="1673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55,566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133869</xdr:rowOff>
    </xdr:from>
    <xdr:to>
      <xdr:col>22</xdr:col>
      <xdr:colOff>415925</xdr:colOff>
      <xdr:row>98</xdr:row>
      <xdr:rowOff>64019</xdr:rowOff>
    </xdr:to>
    <xdr:sp macro="" textlink="">
      <xdr:nvSpPr>
        <xdr:cNvPr id="712" name="円/楕円 711"/>
        <xdr:cNvSpPr/>
      </xdr:nvSpPr>
      <xdr:spPr>
        <a:xfrm>
          <a:off x="15430500" y="167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55146</xdr:rowOff>
    </xdr:from>
    <xdr:ext cx="534377" cy="259045"/>
    <xdr:sp macro="" textlink="">
      <xdr:nvSpPr>
        <xdr:cNvPr id="713" name="テキスト ボックス 712"/>
        <xdr:cNvSpPr txBox="1"/>
      </xdr:nvSpPr>
      <xdr:spPr>
        <a:xfrm>
          <a:off x="15214111" y="168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131759</xdr:rowOff>
    </xdr:from>
    <xdr:to>
      <xdr:col>21</xdr:col>
      <xdr:colOff>212725</xdr:colOff>
      <xdr:row>98</xdr:row>
      <xdr:rowOff>61909</xdr:rowOff>
    </xdr:to>
    <xdr:sp macro="" textlink="">
      <xdr:nvSpPr>
        <xdr:cNvPr id="714" name="円/楕円 713"/>
        <xdr:cNvSpPr/>
      </xdr:nvSpPr>
      <xdr:spPr>
        <a:xfrm>
          <a:off x="14541500" y="167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53036</xdr:rowOff>
    </xdr:from>
    <xdr:ext cx="534377" cy="259045"/>
    <xdr:sp macro="" textlink="">
      <xdr:nvSpPr>
        <xdr:cNvPr id="715" name="テキスト ボックス 714"/>
        <xdr:cNvSpPr txBox="1"/>
      </xdr:nvSpPr>
      <xdr:spPr>
        <a:xfrm>
          <a:off x="14325111" y="1685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53,751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128887</xdr:rowOff>
    </xdr:from>
    <xdr:to>
      <xdr:col>20</xdr:col>
      <xdr:colOff>9525</xdr:colOff>
      <xdr:row>98</xdr:row>
      <xdr:rowOff>59037</xdr:rowOff>
    </xdr:to>
    <xdr:sp macro="" textlink="">
      <xdr:nvSpPr>
        <xdr:cNvPr id="716" name="円/楕円 715"/>
        <xdr:cNvSpPr/>
      </xdr:nvSpPr>
      <xdr:spPr>
        <a:xfrm>
          <a:off x="13652500" y="167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50164</xdr:rowOff>
    </xdr:from>
    <xdr:ext cx="534377" cy="259045"/>
    <xdr:sp macro="" textlink="">
      <xdr:nvSpPr>
        <xdr:cNvPr id="717" name="テキスト ボックス 716"/>
        <xdr:cNvSpPr txBox="1"/>
      </xdr:nvSpPr>
      <xdr:spPr>
        <a:xfrm>
          <a:off x="13436111" y="168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124920</xdr:rowOff>
    </xdr:from>
    <xdr:to>
      <xdr:col>18</xdr:col>
      <xdr:colOff>492125</xdr:colOff>
      <xdr:row>98</xdr:row>
      <xdr:rowOff>55070</xdr:rowOff>
    </xdr:to>
    <xdr:sp macro="" textlink="">
      <xdr:nvSpPr>
        <xdr:cNvPr id="718" name="円/楕円 717"/>
        <xdr:cNvSpPr/>
      </xdr:nvSpPr>
      <xdr:spPr>
        <a:xfrm>
          <a:off x="12763500" y="167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46197</xdr:rowOff>
    </xdr:from>
    <xdr:ext cx="534377" cy="259045"/>
    <xdr:sp macro="" textlink="">
      <xdr:nvSpPr>
        <xdr:cNvPr id="719" name="テキスト ボックス 718"/>
        <xdr:cNvSpPr txBox="1"/>
      </xdr:nvSpPr>
      <xdr:spPr>
        <a:xfrm>
          <a:off x="12547111" y="168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41" name="直線コネクタ 740"/>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2"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4"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5" name="直線コネクタ 744"/>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7"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8" name="フローチャート : 判断 747"/>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50" name="フローチャート : 判断 749"/>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51" name="テキスト ボックス 750"/>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3" name="フローチャート : 判断 752"/>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4" name="テキスト ボックス 753"/>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6" name="フローチャート : 判断 755"/>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7" name="テキスト ボックス 756"/>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8" name="フローチャート : 判断 757"/>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9" name="テキスト ボックス 758"/>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6"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8" name="直線コネクタ 797"/>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9"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801"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2" name="直線コネクタ 801"/>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4"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5" name="フローチャート : 判断 804"/>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7" name="フローチャート : 判断 806"/>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8" name="テキスト ボックス 807"/>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10" name="フローチャート : 判断 809"/>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11" name="テキスト ボックス 810"/>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3" name="フローチャート : 判断 812"/>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4" name="テキスト ボックス 813"/>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5" name="フローチャート : 判断 814"/>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6" name="テキスト ボックス 815"/>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2" name="円/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3"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4" name="円/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5" name="テキスト ボックス 82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6" name="円/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7" name="テキスト ボックス 82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8" name="円/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9" name="テキスト ボックス 82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0" name="円/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1" name="テキスト ボックス 83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歳出決算額は、住民一人当たり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707,291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年度は熊本地震の災害関連事業により、衛生費（住民一人当たり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80,230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円増）、農林水産業費（住民一人当たり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44,465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円増）、災害復旧費（住民一人当たり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48,789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円増）が大幅増となっている。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一方で統合小学校整備事業が終了した教育費（住民一人当たり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108,380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円減）は大幅減となった。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年度は、熊本地震による当初予算計上の通常事業の延期及び中止、並びに熊本地震関連事業の国県における財政支援の拡充により、実質収支額が大幅に増加。それに合わせて実質単年度収支も増加した。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財政調整基金残高は、熊本地震に伴う取崩しを予定していたが国県の財政支援の拡充により、取り崩しを回避することができた。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年度決算においても赤字会計は存在しない。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病院事業会計においては、平成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年の熊本地震の影響による他病院の休診、熊本市へのアクセス困難等により、入院・外来ともに患者数が増加、収益的収支が改善している。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148_&#38463;&#34311;&#24066;_2016(2&#22238;&#30446;)&#12288;&#20462;&#27491;&#244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102.4</v>
          </cell>
        </row>
        <row r="53">
          <cell r="N53">
            <v>58.1</v>
          </cell>
        </row>
        <row r="55">
          <cell r="G55" t="str">
            <v>類似団体内平均値</v>
          </cell>
          <cell r="N55">
            <v>58.5</v>
          </cell>
        </row>
        <row r="57">
          <cell r="N57">
            <v>52.9</v>
          </cell>
        </row>
        <row r="72">
          <cell r="K72" t="str">
            <v>H24</v>
          </cell>
          <cell r="L72" t="str">
            <v>H25</v>
          </cell>
          <cell r="M72" t="str">
            <v>H26</v>
          </cell>
          <cell r="N72" t="str">
            <v>H27</v>
          </cell>
          <cell r="O72" t="str">
            <v>H28</v>
          </cell>
        </row>
        <row r="73">
          <cell r="G73" t="str">
            <v>当該団体値</v>
          </cell>
          <cell r="K73">
            <v>82.2</v>
          </cell>
          <cell r="L73">
            <v>56.3</v>
          </cell>
          <cell r="M73">
            <v>90.8</v>
          </cell>
          <cell r="N73">
            <v>102.4</v>
          </cell>
          <cell r="O73">
            <v>101.6</v>
          </cell>
        </row>
        <row r="75">
          <cell r="K75">
            <v>10.199999999999999</v>
          </cell>
          <cell r="L75">
            <v>9.4</v>
          </cell>
          <cell r="M75">
            <v>8.6</v>
          </cell>
          <cell r="N75">
            <v>7.9</v>
          </cell>
          <cell r="O75">
            <v>7.5</v>
          </cell>
        </row>
        <row r="77">
          <cell r="G77" t="str">
            <v>類似団体内平均値</v>
          </cell>
          <cell r="K77">
            <v>76.2</v>
          </cell>
          <cell r="L77">
            <v>65.3</v>
          </cell>
          <cell r="M77">
            <v>60.8</v>
          </cell>
          <cell r="N77">
            <v>58.5</v>
          </cell>
          <cell r="O77">
            <v>54.6</v>
          </cell>
        </row>
        <row r="79">
          <cell r="K79">
            <v>12.8</v>
          </cell>
          <cell r="L79">
            <v>12</v>
          </cell>
          <cell r="M79">
            <v>11.1</v>
          </cell>
          <cell r="N79">
            <v>10.7</v>
          </cell>
          <cell r="O79">
            <v>10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Y18" sqref="AY18:BM18"/>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21086870</v>
      </c>
      <c r="BO4" s="411"/>
      <c r="BP4" s="411"/>
      <c r="BQ4" s="411"/>
      <c r="BR4" s="411"/>
      <c r="BS4" s="411"/>
      <c r="BT4" s="411"/>
      <c r="BU4" s="412"/>
      <c r="BV4" s="410">
        <v>20038123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13.1</v>
      </c>
      <c r="CU4" s="588"/>
      <c r="CV4" s="588"/>
      <c r="CW4" s="588"/>
      <c r="CX4" s="588"/>
      <c r="CY4" s="588"/>
      <c r="CZ4" s="588"/>
      <c r="DA4" s="589"/>
      <c r="DB4" s="587">
        <v>7.5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19241165</v>
      </c>
      <c r="BO5" s="416"/>
      <c r="BP5" s="416"/>
      <c r="BQ5" s="416"/>
      <c r="BR5" s="416"/>
      <c r="BS5" s="416"/>
      <c r="BT5" s="416"/>
      <c r="BU5" s="417"/>
      <c r="BV5" s="415">
        <v>19206197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v>
      </c>
      <c r="CU5" s="386"/>
      <c r="CV5" s="386"/>
      <c r="CW5" s="386"/>
      <c r="CX5" s="386"/>
      <c r="CY5" s="386"/>
      <c r="CZ5" s="386"/>
      <c r="DA5" s="387"/>
      <c r="DB5" s="385">
        <v>91.2</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1845705</v>
      </c>
      <c r="BO6" s="416"/>
      <c r="BP6" s="416"/>
      <c r="BQ6" s="416"/>
      <c r="BR6" s="416"/>
      <c r="BS6" s="416"/>
      <c r="BT6" s="416"/>
      <c r="BU6" s="417"/>
      <c r="BV6" s="415">
        <v>831926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96.3</v>
      </c>
      <c r="CU6" s="562"/>
      <c r="CV6" s="562"/>
      <c r="CW6" s="562"/>
      <c r="CX6" s="562"/>
      <c r="CY6" s="562"/>
      <c r="CZ6" s="562"/>
      <c r="DA6" s="563"/>
      <c r="DB6" s="561">
        <v>96.3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589477</v>
      </c>
      <c r="BO7" s="416"/>
      <c r="BP7" s="416"/>
      <c r="BQ7" s="416"/>
      <c r="BR7" s="416"/>
      <c r="BS7" s="416"/>
      <c r="BT7" s="416"/>
      <c r="BU7" s="417"/>
      <c r="BV7" s="415">
        <v>100063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9568936</v>
      </c>
      <c r="CU7" s="416"/>
      <c r="CV7" s="416"/>
      <c r="CW7" s="416"/>
      <c r="CX7" s="416"/>
      <c r="CY7" s="416"/>
      <c r="CZ7" s="416"/>
      <c r="DA7" s="417"/>
      <c r="DB7" s="415">
        <v>9756527</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1256228</v>
      </c>
      <c r="BO8" s="416"/>
      <c r="BP8" s="416"/>
      <c r="BQ8" s="416"/>
      <c r="BR8" s="416"/>
      <c r="BS8" s="416"/>
      <c r="BT8" s="416"/>
      <c r="BU8" s="417"/>
      <c r="BV8" s="415">
        <v>731863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0.36</v>
      </c>
      <c r="CU8" s="525"/>
      <c r="CV8" s="525"/>
      <c r="CW8" s="525"/>
      <c r="CX8" s="525"/>
      <c r="CY8" s="525"/>
      <c r="CZ8" s="525"/>
      <c r="DA8" s="526"/>
      <c r="DB8" s="524">
        <v>0.36</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27018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524365</v>
      </c>
      <c r="BO9" s="416"/>
      <c r="BP9" s="416"/>
      <c r="BQ9" s="416"/>
      <c r="BR9" s="416"/>
      <c r="BS9" s="416"/>
      <c r="BT9" s="416"/>
      <c r="BU9" s="417"/>
      <c r="BV9" s="415">
        <v>-128819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11.2</v>
      </c>
      <c r="CU9" s="386"/>
      <c r="CV9" s="386"/>
      <c r="CW9" s="386"/>
      <c r="CX9" s="386"/>
      <c r="CY9" s="386"/>
      <c r="CZ9" s="386"/>
      <c r="DA9" s="387"/>
      <c r="DB9" s="385">
        <v>11.8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28444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909</v>
      </c>
      <c r="BO10" s="416"/>
      <c r="BP10" s="416"/>
      <c r="BQ10" s="416"/>
      <c r="BR10" s="416"/>
      <c r="BS10" s="416"/>
      <c r="BT10" s="416"/>
      <c r="BU10" s="417"/>
      <c r="BV10" s="415">
        <v>200914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27204</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26941</v>
      </c>
      <c r="S13" s="517"/>
      <c r="T13" s="517"/>
      <c r="U13" s="517"/>
      <c r="V13" s="518"/>
      <c r="W13" s="504" t="s">
        <v>124</v>
      </c>
      <c r="X13" s="428"/>
      <c r="Y13" s="428"/>
      <c r="Z13" s="428"/>
      <c r="AA13" s="428"/>
      <c r="AB13" s="429"/>
      <c r="AC13" s="391">
        <v>2402</v>
      </c>
      <c r="AD13" s="392"/>
      <c r="AE13" s="392"/>
      <c r="AF13" s="392"/>
      <c r="AG13" s="393"/>
      <c r="AH13" s="391">
        <v>2397</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525274</v>
      </c>
      <c r="BO13" s="416"/>
      <c r="BP13" s="416"/>
      <c r="BQ13" s="416"/>
      <c r="BR13" s="416"/>
      <c r="BS13" s="416"/>
      <c r="BT13" s="416"/>
      <c r="BU13" s="417"/>
      <c r="BV13" s="415">
        <v>72095</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7.5</v>
      </c>
      <c r="CU13" s="386"/>
      <c r="CV13" s="386"/>
      <c r="CW13" s="386"/>
      <c r="CX13" s="386"/>
      <c r="CY13" s="386"/>
      <c r="CZ13" s="386"/>
      <c r="DA13" s="387"/>
      <c r="DB13" s="385">
        <v>7.9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27618</v>
      </c>
      <c r="S14" s="517"/>
      <c r="T14" s="517"/>
      <c r="U14" s="517"/>
      <c r="V14" s="518"/>
      <c r="W14" s="519"/>
      <c r="X14" s="431"/>
      <c r="Y14" s="431"/>
      <c r="Z14" s="431"/>
      <c r="AA14" s="431"/>
      <c r="AB14" s="432"/>
      <c r="AC14" s="509">
        <v>17.8</v>
      </c>
      <c r="AD14" s="510"/>
      <c r="AE14" s="510"/>
      <c r="AF14" s="510"/>
      <c r="AG14" s="511"/>
      <c r="AH14" s="509">
        <v>17.3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101.6</v>
      </c>
      <c r="CU14" s="488"/>
      <c r="CV14" s="488"/>
      <c r="CW14" s="488"/>
      <c r="CX14" s="488"/>
      <c r="CY14" s="488"/>
      <c r="CZ14" s="488"/>
      <c r="DA14" s="489"/>
      <c r="DB14" s="520">
        <v>102.4</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27347</v>
      </c>
      <c r="S15" s="517"/>
      <c r="T15" s="517"/>
      <c r="U15" s="517"/>
      <c r="V15" s="518"/>
      <c r="W15" s="504" t="s">
        <v>131</v>
      </c>
      <c r="X15" s="428"/>
      <c r="Y15" s="428"/>
      <c r="Z15" s="428"/>
      <c r="AA15" s="428"/>
      <c r="AB15" s="429"/>
      <c r="AC15" s="391">
        <v>2987</v>
      </c>
      <c r="AD15" s="392"/>
      <c r="AE15" s="392"/>
      <c r="AF15" s="392"/>
      <c r="AG15" s="393"/>
      <c r="AH15" s="391">
        <v>3065</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2843537</v>
      </c>
      <c r="BO15" s="411"/>
      <c r="BP15" s="411"/>
      <c r="BQ15" s="411"/>
      <c r="BR15" s="411"/>
      <c r="BS15" s="411"/>
      <c r="BT15" s="411"/>
      <c r="BU15" s="412"/>
      <c r="BV15" s="410">
        <v>2854419</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22.2</v>
      </c>
      <c r="AD16" s="510"/>
      <c r="AE16" s="510"/>
      <c r="AF16" s="510"/>
      <c r="AG16" s="511"/>
      <c r="AH16" s="509">
        <v>22.2</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8039783</v>
      </c>
      <c r="BO16" s="416"/>
      <c r="BP16" s="416"/>
      <c r="BQ16" s="416"/>
      <c r="BR16" s="416"/>
      <c r="BS16" s="416"/>
      <c r="BT16" s="416"/>
      <c r="BU16" s="417"/>
      <c r="BV16" s="415">
        <v>7826206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8080</v>
      </c>
      <c r="AD17" s="392"/>
      <c r="AE17" s="392"/>
      <c r="AF17" s="392"/>
      <c r="AG17" s="393"/>
      <c r="AH17" s="391">
        <v>8363</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3576892</v>
      </c>
      <c r="BO17" s="416"/>
      <c r="BP17" s="416"/>
      <c r="BQ17" s="416"/>
      <c r="BR17" s="416"/>
      <c r="BS17" s="416"/>
      <c r="BT17" s="416"/>
      <c r="BU17" s="417"/>
      <c r="BV17" s="415">
        <v>3606054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376.3</v>
      </c>
      <c r="M18" s="480"/>
      <c r="N18" s="480"/>
      <c r="O18" s="480"/>
      <c r="P18" s="480"/>
      <c r="Q18" s="480"/>
      <c r="R18" s="481"/>
      <c r="S18" s="481"/>
      <c r="T18" s="481"/>
      <c r="U18" s="481"/>
      <c r="V18" s="482"/>
      <c r="W18" s="496"/>
      <c r="X18" s="497"/>
      <c r="Y18" s="497"/>
      <c r="Z18" s="497"/>
      <c r="AA18" s="497"/>
      <c r="AB18" s="505"/>
      <c r="AC18" s="379">
        <v>60</v>
      </c>
      <c r="AD18" s="380"/>
      <c r="AE18" s="380"/>
      <c r="AF18" s="380"/>
      <c r="AG18" s="483"/>
      <c r="AH18" s="379">
        <v>60.5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8786627</v>
      </c>
      <c r="BO18" s="416"/>
      <c r="BP18" s="416"/>
      <c r="BQ18" s="416"/>
      <c r="BR18" s="416"/>
      <c r="BS18" s="416"/>
      <c r="BT18" s="416"/>
      <c r="BU18" s="417"/>
      <c r="BV18" s="415">
        <v>8969102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72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12596148</v>
      </c>
      <c r="BO19" s="416"/>
      <c r="BP19" s="416"/>
      <c r="BQ19" s="416"/>
      <c r="BR19" s="416"/>
      <c r="BS19" s="416"/>
      <c r="BT19" s="416"/>
      <c r="BU19" s="417"/>
      <c r="BV19" s="415">
        <v>11716370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10078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19377608</v>
      </c>
      <c r="BO23" s="416"/>
      <c r="BP23" s="416"/>
      <c r="BQ23" s="416"/>
      <c r="BR23" s="416"/>
      <c r="BS23" s="416"/>
      <c r="BT23" s="416"/>
      <c r="BU23" s="417"/>
      <c r="BV23" s="415">
        <v>18328046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6624</v>
      </c>
      <c r="R24" s="392"/>
      <c r="S24" s="392"/>
      <c r="T24" s="392"/>
      <c r="U24" s="392"/>
      <c r="V24" s="393"/>
      <c r="W24" s="457"/>
      <c r="X24" s="448"/>
      <c r="Y24" s="449"/>
      <c r="Z24" s="388" t="s">
        <v>154</v>
      </c>
      <c r="AA24" s="389"/>
      <c r="AB24" s="389"/>
      <c r="AC24" s="389"/>
      <c r="AD24" s="389"/>
      <c r="AE24" s="389"/>
      <c r="AF24" s="389"/>
      <c r="AG24" s="390"/>
      <c r="AH24" s="391">
        <v>280</v>
      </c>
      <c r="AI24" s="392"/>
      <c r="AJ24" s="392"/>
      <c r="AK24" s="392"/>
      <c r="AL24" s="393"/>
      <c r="AM24" s="391">
        <v>904680</v>
      </c>
      <c r="AN24" s="392"/>
      <c r="AO24" s="392"/>
      <c r="AP24" s="392"/>
      <c r="AQ24" s="392"/>
      <c r="AR24" s="393"/>
      <c r="AS24" s="391">
        <v>3231</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13884064</v>
      </c>
      <c r="BO24" s="416"/>
      <c r="BP24" s="416"/>
      <c r="BQ24" s="416"/>
      <c r="BR24" s="416"/>
      <c r="BS24" s="416"/>
      <c r="BT24" s="416"/>
      <c r="BU24" s="417"/>
      <c r="BV24" s="415">
        <v>12600638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5409</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2089002</v>
      </c>
      <c r="BO25" s="411"/>
      <c r="BP25" s="411"/>
      <c r="BQ25" s="411"/>
      <c r="BR25" s="411"/>
      <c r="BS25" s="411"/>
      <c r="BT25" s="411"/>
      <c r="BU25" s="412"/>
      <c r="BV25" s="410">
        <v>2416823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5027</v>
      </c>
      <c r="R26" s="392"/>
      <c r="S26" s="392"/>
      <c r="T26" s="392"/>
      <c r="U26" s="392"/>
      <c r="V26" s="393"/>
      <c r="W26" s="457"/>
      <c r="X26" s="448"/>
      <c r="Y26" s="449"/>
      <c r="Z26" s="388" t="s">
        <v>160</v>
      </c>
      <c r="AA26" s="470"/>
      <c r="AB26" s="470"/>
      <c r="AC26" s="470"/>
      <c r="AD26" s="470"/>
      <c r="AE26" s="470"/>
      <c r="AF26" s="470"/>
      <c r="AG26" s="471"/>
      <c r="AH26" s="391">
        <v>22</v>
      </c>
      <c r="AI26" s="392"/>
      <c r="AJ26" s="392"/>
      <c r="AK26" s="392"/>
      <c r="AL26" s="393"/>
      <c r="AM26" s="391">
        <v>74602</v>
      </c>
      <c r="AN26" s="392"/>
      <c r="AO26" s="392"/>
      <c r="AP26" s="392"/>
      <c r="AQ26" s="392"/>
      <c r="AR26" s="393"/>
      <c r="AS26" s="391">
        <v>3391</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3310</v>
      </c>
      <c r="R27" s="392"/>
      <c r="S27" s="392"/>
      <c r="T27" s="392"/>
      <c r="U27" s="392"/>
      <c r="V27" s="393"/>
      <c r="W27" s="457"/>
      <c r="X27" s="448"/>
      <c r="Y27" s="449"/>
      <c r="Z27" s="388" t="s">
        <v>163</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2735</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1445604</v>
      </c>
      <c r="BO28" s="411"/>
      <c r="BP28" s="411"/>
      <c r="BQ28" s="411"/>
      <c r="BR28" s="411"/>
      <c r="BS28" s="411"/>
      <c r="BT28" s="411"/>
      <c r="BU28" s="412"/>
      <c r="BV28" s="410">
        <v>1444695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18</v>
      </c>
      <c r="M29" s="392"/>
      <c r="N29" s="392"/>
      <c r="O29" s="392"/>
      <c r="P29" s="393"/>
      <c r="Q29" s="391">
        <v>2485</v>
      </c>
      <c r="R29" s="392"/>
      <c r="S29" s="392"/>
      <c r="T29" s="392"/>
      <c r="U29" s="392"/>
      <c r="V29" s="393"/>
      <c r="W29" s="458"/>
      <c r="X29" s="459"/>
      <c r="Y29" s="460"/>
      <c r="Z29" s="388" t="s">
        <v>170</v>
      </c>
      <c r="AA29" s="389"/>
      <c r="AB29" s="389"/>
      <c r="AC29" s="389"/>
      <c r="AD29" s="389"/>
      <c r="AE29" s="389"/>
      <c r="AF29" s="389"/>
      <c r="AG29" s="390"/>
      <c r="AH29" s="391">
        <v>280</v>
      </c>
      <c r="AI29" s="392"/>
      <c r="AJ29" s="392"/>
      <c r="AK29" s="392"/>
      <c r="AL29" s="393"/>
      <c r="AM29" s="391">
        <v>904680</v>
      </c>
      <c r="AN29" s="392"/>
      <c r="AO29" s="392"/>
      <c r="AP29" s="392"/>
      <c r="AQ29" s="392"/>
      <c r="AR29" s="393"/>
      <c r="AS29" s="391">
        <v>3231</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71528</v>
      </c>
      <c r="BO29" s="416"/>
      <c r="BP29" s="416"/>
      <c r="BQ29" s="416"/>
      <c r="BR29" s="416"/>
      <c r="BS29" s="416"/>
      <c r="BT29" s="416"/>
      <c r="BU29" s="417"/>
      <c r="BV29" s="415">
        <v>71485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98.2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302693</v>
      </c>
      <c r="BO30" s="419"/>
      <c r="BP30" s="419"/>
      <c r="BQ30" s="419"/>
      <c r="BR30" s="419"/>
      <c r="BS30" s="419"/>
      <c r="BT30" s="419"/>
      <c r="BU30" s="420"/>
      <c r="BV30" s="418">
        <v>315045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IF('各会計、関係団体の財政状況及び健全化判断比率'!B34="","",'各会計、関係団体の財政状況及び健全化判断比率'!B34)</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阿蘇広域行政事務組合（一般会計）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東阿蘇観光開発株式会社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IF('各会計、関係団体の財政状況及び健全化判断比率'!B33="","",'各会計、関係団体の財政状況及び健全化判断比率'!B33)</f>
        <v>病院事業会計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阿蘇広域行政事務組合（養護老人ホーム湯の里荘特別会計）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阿蘇市土地開発公社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阿蘇広域行政事務組合（阿蘇ふるさと市町村圏特別会計）</v>
      </c>
      <c r="BZ36" s="374"/>
      <c r="CA36" s="374"/>
      <c r="CB36" s="374"/>
      <c r="CC36" s="374"/>
      <c r="CD36" s="374"/>
      <c r="CE36" s="374"/>
      <c r="CF36" s="374"/>
      <c r="CG36" s="374"/>
      <c r="CH36" s="374"/>
      <c r="CI36" s="374"/>
      <c r="CJ36" s="374"/>
      <c r="CK36" s="374"/>
      <c r="CL36" s="374"/>
      <c r="CM36" s="374"/>
      <c r="CN36" s="167"/>
      <c r="CO36" s="375">
        <f t="shared" si="3"/>
        <v>18</v>
      </c>
      <c r="CP36" s="375"/>
      <c r="CQ36" s="374" t="str">
        <f>IF('各会計、関係団体の財政状況及び健全化判断比率'!BS9="","",'各会計、関係団体の財政状況及び健全化判断比率'!BS9)</f>
        <v>一般財団法人阿蘇テレワークセンター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阿蘇山観光事業特別会計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阿蘇広域行政事務組合（特別養護老人ホーム阿蘇みやま荘特別会計）</v>
      </c>
      <c r="BZ37" s="374"/>
      <c r="CA37" s="374"/>
      <c r="CB37" s="374"/>
      <c r="CC37" s="374"/>
      <c r="CD37" s="374"/>
      <c r="CE37" s="374"/>
      <c r="CF37" s="374"/>
      <c r="CG37" s="374"/>
      <c r="CH37" s="374"/>
      <c r="CI37" s="374"/>
      <c r="CJ37" s="374"/>
      <c r="CK37" s="374"/>
      <c r="CL37" s="374"/>
      <c r="CM37" s="374"/>
      <c r="CN37" s="167"/>
      <c r="CO37" s="375">
        <f t="shared" si="3"/>
        <v>19</v>
      </c>
      <c r="CP37" s="375"/>
      <c r="CQ37" s="374" t="str">
        <f>IF('各会計、関係団体の財政状況及び健全化判断比率'!BS10="","",'各会計、関係団体の財政状況及び健全化判断比率'!BS10)</f>
        <v>公益財団法人阿蘇グリーンストック</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熊本県市町村総合事務組合</v>
      </c>
      <c r="BZ38" s="374"/>
      <c r="CA38" s="374"/>
      <c r="CB38" s="374"/>
      <c r="CC38" s="374"/>
      <c r="CD38" s="374"/>
      <c r="CE38" s="374"/>
      <c r="CF38" s="374"/>
      <c r="CG38" s="374"/>
      <c r="CH38" s="374"/>
      <c r="CI38" s="374"/>
      <c r="CJ38" s="374"/>
      <c r="CK38" s="374"/>
      <c r="CL38" s="374"/>
      <c r="CM38" s="374"/>
      <c r="CN38" s="167"/>
      <c r="CO38" s="375">
        <f t="shared" si="3"/>
        <v>20</v>
      </c>
      <c r="CP38" s="375"/>
      <c r="CQ38" s="374" t="str">
        <f>IF('各会計、関係団体の財政状況及び健全化判断比率'!BS11="","",'各会計、関係団体の財政状況及び健全化判断比率'!BS11)</f>
        <v>株式会社まちづくり阿蘇一の宮</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熊本県後期高齢者医療広域連合（一般会計）</v>
      </c>
      <c r="BZ39" s="374"/>
      <c r="CA39" s="374"/>
      <c r="CB39" s="374"/>
      <c r="CC39" s="374"/>
      <c r="CD39" s="374"/>
      <c r="CE39" s="374"/>
      <c r="CF39" s="374"/>
      <c r="CG39" s="374"/>
      <c r="CH39" s="374"/>
      <c r="CI39" s="374"/>
      <c r="CJ39" s="374"/>
      <c r="CK39" s="374"/>
      <c r="CL39" s="374"/>
      <c r="CM39" s="374"/>
      <c r="CN39" s="167"/>
      <c r="CO39" s="375">
        <f t="shared" si="3"/>
        <v>21</v>
      </c>
      <c r="CP39" s="375"/>
      <c r="CQ39" s="374" t="str">
        <f>IF('各会計、関係団体の財政状況及び健全化判断比率'!BS12="","",'各会計、関係団体の財政状況及び健全化判断比率'!BS12)</f>
        <v>株式会社ＡＳＯワークネット</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熊本県後期高齢者医療広域連合（後期高齢者医療特別会計）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7" t="s">
        <v>524</v>
      </c>
      <c r="D34" s="1187"/>
      <c r="E34" s="1188"/>
      <c r="F34" s="32">
        <v>6.23</v>
      </c>
      <c r="G34" s="33">
        <v>8.48</v>
      </c>
      <c r="H34" s="33">
        <v>8.9</v>
      </c>
      <c r="I34" s="33">
        <v>7.5</v>
      </c>
      <c r="J34" s="34">
        <v>13.12</v>
      </c>
      <c r="K34" s="22"/>
      <c r="L34" s="22"/>
      <c r="M34" s="22"/>
      <c r="N34" s="22"/>
      <c r="O34" s="22"/>
      <c r="P34" s="22"/>
    </row>
    <row r="35" spans="1:16" ht="39" customHeight="1" x14ac:dyDescent="0.15">
      <c r="A35" s="22"/>
      <c r="B35" s="35"/>
      <c r="C35" s="1181" t="s">
        <v>525</v>
      </c>
      <c r="D35" s="1182"/>
      <c r="E35" s="1183"/>
      <c r="F35" s="36">
        <v>9.15</v>
      </c>
      <c r="G35" s="37">
        <v>8.3800000000000008</v>
      </c>
      <c r="H35" s="37">
        <v>11.17</v>
      </c>
      <c r="I35" s="37">
        <v>9.4600000000000009</v>
      </c>
      <c r="J35" s="38">
        <v>9.16</v>
      </c>
      <c r="K35" s="22"/>
      <c r="L35" s="22"/>
      <c r="M35" s="22"/>
      <c r="N35" s="22"/>
      <c r="O35" s="22"/>
      <c r="P35" s="22"/>
    </row>
    <row r="36" spans="1:16" ht="39" customHeight="1" x14ac:dyDescent="0.15">
      <c r="A36" s="22"/>
      <c r="B36" s="35"/>
      <c r="C36" s="1181" t="s">
        <v>526</v>
      </c>
      <c r="D36" s="1182"/>
      <c r="E36" s="1183"/>
      <c r="F36" s="36">
        <v>2.57</v>
      </c>
      <c r="G36" s="37">
        <v>1.3</v>
      </c>
      <c r="H36" s="37">
        <v>1.27</v>
      </c>
      <c r="I36" s="37">
        <v>1.57</v>
      </c>
      <c r="J36" s="38">
        <v>2.71</v>
      </c>
      <c r="K36" s="22"/>
      <c r="L36" s="22"/>
      <c r="M36" s="22"/>
      <c r="N36" s="22"/>
      <c r="O36" s="22"/>
      <c r="P36" s="22"/>
    </row>
    <row r="37" spans="1:16" ht="39" customHeight="1" x14ac:dyDescent="0.15">
      <c r="A37" s="22"/>
      <c r="B37" s="35"/>
      <c r="C37" s="1181" t="s">
        <v>527</v>
      </c>
      <c r="D37" s="1182"/>
      <c r="E37" s="1183"/>
      <c r="F37" s="36">
        <v>0.14000000000000001</v>
      </c>
      <c r="G37" s="37">
        <v>0.13</v>
      </c>
      <c r="H37" s="37">
        <v>1.05</v>
      </c>
      <c r="I37" s="37">
        <v>1.26</v>
      </c>
      <c r="J37" s="38">
        <v>1.47</v>
      </c>
      <c r="K37" s="22"/>
      <c r="L37" s="22"/>
      <c r="M37" s="22"/>
      <c r="N37" s="22"/>
      <c r="O37" s="22"/>
      <c r="P37" s="22"/>
    </row>
    <row r="38" spans="1:16" ht="39" customHeight="1" x14ac:dyDescent="0.15">
      <c r="A38" s="22"/>
      <c r="B38" s="35"/>
      <c r="C38" s="1181" t="s">
        <v>528</v>
      </c>
      <c r="D38" s="1182"/>
      <c r="E38" s="1183"/>
      <c r="F38" s="36">
        <v>1.03</v>
      </c>
      <c r="G38" s="37">
        <v>2.48</v>
      </c>
      <c r="H38" s="37">
        <v>2.04</v>
      </c>
      <c r="I38" s="37">
        <v>1.33</v>
      </c>
      <c r="J38" s="38">
        <v>0.56000000000000005</v>
      </c>
      <c r="K38" s="22"/>
      <c r="L38" s="22"/>
      <c r="M38" s="22"/>
      <c r="N38" s="22"/>
      <c r="O38" s="22"/>
      <c r="P38" s="22"/>
    </row>
    <row r="39" spans="1:16" ht="39" customHeight="1" x14ac:dyDescent="0.15">
      <c r="A39" s="22"/>
      <c r="B39" s="35"/>
      <c r="C39" s="1181" t="s">
        <v>529</v>
      </c>
      <c r="D39" s="1182"/>
      <c r="E39" s="1183"/>
      <c r="F39" s="36">
        <v>0.25</v>
      </c>
      <c r="G39" s="37">
        <v>0.19</v>
      </c>
      <c r="H39" s="37">
        <v>0.24</v>
      </c>
      <c r="I39" s="37">
        <v>0.19</v>
      </c>
      <c r="J39" s="38">
        <v>0.13</v>
      </c>
      <c r="K39" s="22"/>
      <c r="L39" s="22"/>
      <c r="M39" s="22"/>
      <c r="N39" s="22"/>
      <c r="O39" s="22"/>
      <c r="P39" s="22"/>
    </row>
    <row r="40" spans="1:16" ht="39" customHeight="1" x14ac:dyDescent="0.15">
      <c r="A40" s="22"/>
      <c r="B40" s="35"/>
      <c r="C40" s="1181" t="s">
        <v>530</v>
      </c>
      <c r="D40" s="1182"/>
      <c r="E40" s="1183"/>
      <c r="F40" s="36">
        <v>0.06</v>
      </c>
      <c r="G40" s="37">
        <v>0.08</v>
      </c>
      <c r="H40" s="37">
        <v>0.1</v>
      </c>
      <c r="I40" s="37">
        <v>7.0000000000000007E-2</v>
      </c>
      <c r="J40" s="38">
        <v>7.0000000000000007E-2</v>
      </c>
      <c r="K40" s="22"/>
      <c r="L40" s="22"/>
      <c r="M40" s="22"/>
      <c r="N40" s="22"/>
      <c r="O40" s="22"/>
      <c r="P40" s="22"/>
    </row>
    <row r="41" spans="1:16" ht="39" customHeight="1" x14ac:dyDescent="0.15">
      <c r="A41" s="22"/>
      <c r="B41" s="35"/>
      <c r="C41" s="1181" t="s">
        <v>531</v>
      </c>
      <c r="D41" s="1182"/>
      <c r="E41" s="1183"/>
      <c r="F41" s="36">
        <v>0.01</v>
      </c>
      <c r="G41" s="37">
        <v>0.01</v>
      </c>
      <c r="H41" s="37">
        <v>0</v>
      </c>
      <c r="I41" s="37">
        <v>0</v>
      </c>
      <c r="J41" s="38">
        <v>0</v>
      </c>
      <c r="K41" s="22"/>
      <c r="L41" s="22"/>
      <c r="M41" s="22"/>
      <c r="N41" s="22"/>
      <c r="O41" s="22"/>
      <c r="P41" s="22"/>
    </row>
    <row r="42" spans="1:16" ht="39" customHeight="1" x14ac:dyDescent="0.15">
      <c r="A42" s="22"/>
      <c r="B42" s="39"/>
      <c r="C42" s="1181" t="s">
        <v>532</v>
      </c>
      <c r="D42" s="1182"/>
      <c r="E42" s="1183"/>
      <c r="F42" s="36" t="s">
        <v>479</v>
      </c>
      <c r="G42" s="37" t="s">
        <v>479</v>
      </c>
      <c r="H42" s="37" t="s">
        <v>479</v>
      </c>
      <c r="I42" s="37" t="s">
        <v>479</v>
      </c>
      <c r="J42" s="38" t="s">
        <v>479</v>
      </c>
      <c r="K42" s="22"/>
      <c r="L42" s="22"/>
      <c r="M42" s="22"/>
      <c r="N42" s="22"/>
      <c r="O42" s="22"/>
      <c r="P42" s="22"/>
    </row>
    <row r="43" spans="1:16" ht="39" customHeight="1" thickBot="1" x14ac:dyDescent="0.2">
      <c r="A43" s="22"/>
      <c r="B43" s="40"/>
      <c r="C43" s="1184" t="s">
        <v>533</v>
      </c>
      <c r="D43" s="1185"/>
      <c r="E43" s="1186"/>
      <c r="F43" s="41">
        <v>0</v>
      </c>
      <c r="G43" s="42">
        <v>0</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1569</v>
      </c>
      <c r="L45" s="60">
        <v>1535</v>
      </c>
      <c r="M45" s="60">
        <v>1498</v>
      </c>
      <c r="N45" s="60">
        <v>1469</v>
      </c>
      <c r="O45" s="61">
        <v>1512</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479</v>
      </c>
      <c r="L46" s="64" t="s">
        <v>479</v>
      </c>
      <c r="M46" s="64" t="s">
        <v>479</v>
      </c>
      <c r="N46" s="64" t="s">
        <v>479</v>
      </c>
      <c r="O46" s="65" t="s">
        <v>479</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479</v>
      </c>
      <c r="L47" s="64" t="s">
        <v>479</v>
      </c>
      <c r="M47" s="64" t="s">
        <v>479</v>
      </c>
      <c r="N47" s="64" t="s">
        <v>479</v>
      </c>
      <c r="O47" s="65" t="s">
        <v>479</v>
      </c>
      <c r="P47" s="48"/>
      <c r="Q47" s="48"/>
      <c r="R47" s="48"/>
      <c r="S47" s="48"/>
      <c r="T47" s="48"/>
      <c r="U47" s="48"/>
    </row>
    <row r="48" spans="1:21" ht="30.75" customHeight="1" x14ac:dyDescent="0.15">
      <c r="A48" s="48"/>
      <c r="B48" s="1199"/>
      <c r="C48" s="1200"/>
      <c r="D48" s="62"/>
      <c r="E48" s="1191" t="s">
        <v>15</v>
      </c>
      <c r="F48" s="1191"/>
      <c r="G48" s="1191"/>
      <c r="H48" s="1191"/>
      <c r="I48" s="1191"/>
      <c r="J48" s="1192"/>
      <c r="K48" s="63">
        <v>274</v>
      </c>
      <c r="L48" s="64">
        <v>261</v>
      </c>
      <c r="M48" s="64">
        <v>308</v>
      </c>
      <c r="N48" s="64">
        <v>326</v>
      </c>
      <c r="O48" s="65">
        <v>341</v>
      </c>
      <c r="P48" s="48"/>
      <c r="Q48" s="48"/>
      <c r="R48" s="48"/>
      <c r="S48" s="48"/>
      <c r="T48" s="48"/>
      <c r="U48" s="48"/>
    </row>
    <row r="49" spans="1:21" ht="30.75" customHeight="1" x14ac:dyDescent="0.15">
      <c r="A49" s="48"/>
      <c r="B49" s="1199"/>
      <c r="C49" s="1200"/>
      <c r="D49" s="62"/>
      <c r="E49" s="1191" t="s">
        <v>16</v>
      </c>
      <c r="F49" s="1191"/>
      <c r="G49" s="1191"/>
      <c r="H49" s="1191"/>
      <c r="I49" s="1191"/>
      <c r="J49" s="1192"/>
      <c r="K49" s="63">
        <v>412</v>
      </c>
      <c r="L49" s="64">
        <v>415</v>
      </c>
      <c r="M49" s="64">
        <v>413</v>
      </c>
      <c r="N49" s="64">
        <v>424</v>
      </c>
      <c r="O49" s="65">
        <v>389</v>
      </c>
      <c r="P49" s="48"/>
      <c r="Q49" s="48"/>
      <c r="R49" s="48"/>
      <c r="S49" s="48"/>
      <c r="T49" s="48"/>
      <c r="U49" s="48"/>
    </row>
    <row r="50" spans="1:21" ht="30.75" customHeight="1" x14ac:dyDescent="0.15">
      <c r="A50" s="48"/>
      <c r="B50" s="1199"/>
      <c r="C50" s="1200"/>
      <c r="D50" s="62"/>
      <c r="E50" s="1191" t="s">
        <v>17</v>
      </c>
      <c r="F50" s="1191"/>
      <c r="G50" s="1191"/>
      <c r="H50" s="1191"/>
      <c r="I50" s="1191"/>
      <c r="J50" s="1192"/>
      <c r="K50" s="63">
        <v>35</v>
      </c>
      <c r="L50" s="64">
        <v>34</v>
      </c>
      <c r="M50" s="64">
        <v>34</v>
      </c>
      <c r="N50" s="64">
        <v>27</v>
      </c>
      <c r="O50" s="65">
        <v>24</v>
      </c>
      <c r="P50" s="48"/>
      <c r="Q50" s="48"/>
      <c r="R50" s="48"/>
      <c r="S50" s="48"/>
      <c r="T50" s="48"/>
      <c r="U50" s="48"/>
    </row>
    <row r="51" spans="1:21" ht="30.75" customHeight="1" x14ac:dyDescent="0.15">
      <c r="A51" s="48"/>
      <c r="B51" s="1201"/>
      <c r="C51" s="1202"/>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1500</v>
      </c>
      <c r="L52" s="64">
        <v>1561</v>
      </c>
      <c r="M52" s="64">
        <v>1607</v>
      </c>
      <c r="N52" s="64">
        <v>1638</v>
      </c>
      <c r="O52" s="65">
        <v>1681</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790</v>
      </c>
      <c r="L53" s="69">
        <v>684</v>
      </c>
      <c r="M53" s="69">
        <v>646</v>
      </c>
      <c r="N53" s="69">
        <v>608</v>
      </c>
      <c r="O53" s="70">
        <v>585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7" t="s">
        <v>24</v>
      </c>
      <c r="C41" s="1218"/>
      <c r="D41" s="81"/>
      <c r="E41" s="1219" t="s">
        <v>25</v>
      </c>
      <c r="F41" s="1219"/>
      <c r="G41" s="1219"/>
      <c r="H41" s="1220"/>
      <c r="I41" s="82">
        <v>16569</v>
      </c>
      <c r="J41" s="83">
        <v>16920</v>
      </c>
      <c r="K41" s="83">
        <v>17132</v>
      </c>
      <c r="L41" s="83">
        <v>18328</v>
      </c>
      <c r="M41" s="84">
        <v>19378</v>
      </c>
    </row>
    <row r="42" spans="2:13" ht="27.75" customHeight="1" x14ac:dyDescent="0.15">
      <c r="B42" s="1207"/>
      <c r="C42" s="1208"/>
      <c r="D42" s="85"/>
      <c r="E42" s="1211" t="s">
        <v>26</v>
      </c>
      <c r="F42" s="1211"/>
      <c r="G42" s="1211"/>
      <c r="H42" s="1212"/>
      <c r="I42" s="86">
        <v>60</v>
      </c>
      <c r="J42" s="87">
        <v>28</v>
      </c>
      <c r="K42" s="87">
        <v>4</v>
      </c>
      <c r="L42" s="87" t="s">
        <v>479</v>
      </c>
      <c r="M42" s="88" t="s">
        <v>479</v>
      </c>
    </row>
    <row r="43" spans="2:13" ht="27.75" customHeight="1" x14ac:dyDescent="0.15">
      <c r="B43" s="1207"/>
      <c r="C43" s="1208"/>
      <c r="D43" s="85"/>
      <c r="E43" s="1211" t="s">
        <v>27</v>
      </c>
      <c r="F43" s="1211"/>
      <c r="G43" s="1211"/>
      <c r="H43" s="1212"/>
      <c r="I43" s="86">
        <v>4127</v>
      </c>
      <c r="J43" s="87">
        <v>4131</v>
      </c>
      <c r="K43" s="87">
        <v>4987</v>
      </c>
      <c r="L43" s="87">
        <v>5240</v>
      </c>
      <c r="M43" s="88">
        <v>4982</v>
      </c>
    </row>
    <row r="44" spans="2:13" ht="27.75" customHeight="1" x14ac:dyDescent="0.15">
      <c r="B44" s="1207"/>
      <c r="C44" s="1208"/>
      <c r="D44" s="85"/>
      <c r="E44" s="1211" t="s">
        <v>28</v>
      </c>
      <c r="F44" s="1211"/>
      <c r="G44" s="1211"/>
      <c r="H44" s="1212"/>
      <c r="I44" s="86">
        <v>2187</v>
      </c>
      <c r="J44" s="87">
        <v>1917</v>
      </c>
      <c r="K44" s="87">
        <v>2210</v>
      </c>
      <c r="L44" s="87">
        <v>1913</v>
      </c>
      <c r="M44" s="88">
        <v>1572</v>
      </c>
    </row>
    <row r="45" spans="2:13" ht="27.75" customHeight="1" x14ac:dyDescent="0.15">
      <c r="B45" s="1207"/>
      <c r="C45" s="1208"/>
      <c r="D45" s="85"/>
      <c r="E45" s="1211" t="s">
        <v>29</v>
      </c>
      <c r="F45" s="1211"/>
      <c r="G45" s="1211"/>
      <c r="H45" s="1212"/>
      <c r="I45" s="86">
        <v>3573</v>
      </c>
      <c r="J45" s="87">
        <v>3495</v>
      </c>
      <c r="K45" s="87">
        <v>3258</v>
      </c>
      <c r="L45" s="87">
        <v>3069</v>
      </c>
      <c r="M45" s="88">
        <v>2776</v>
      </c>
    </row>
    <row r="46" spans="2:13" ht="27.75" customHeight="1" x14ac:dyDescent="0.15">
      <c r="B46" s="1207"/>
      <c r="C46" s="1208"/>
      <c r="D46" s="89"/>
      <c r="E46" s="1211" t="s">
        <v>30</v>
      </c>
      <c r="F46" s="1211"/>
      <c r="G46" s="1211"/>
      <c r="H46" s="1212"/>
      <c r="I46" s="86">
        <v>264</v>
      </c>
      <c r="J46" s="87">
        <v>270</v>
      </c>
      <c r="K46" s="87">
        <v>219</v>
      </c>
      <c r="L46" s="87">
        <v>198</v>
      </c>
      <c r="M46" s="88">
        <v>177</v>
      </c>
    </row>
    <row r="47" spans="2:13" ht="27.75" customHeight="1" x14ac:dyDescent="0.15">
      <c r="B47" s="1207"/>
      <c r="C47" s="1208"/>
      <c r="D47" s="90"/>
      <c r="E47" s="1221" t="s">
        <v>31</v>
      </c>
      <c r="F47" s="1222"/>
      <c r="G47" s="1222"/>
      <c r="H47" s="1223"/>
      <c r="I47" s="86" t="s">
        <v>479</v>
      </c>
      <c r="J47" s="87" t="s">
        <v>479</v>
      </c>
      <c r="K47" s="87" t="s">
        <v>479</v>
      </c>
      <c r="L47" s="87" t="s">
        <v>479</v>
      </c>
      <c r="M47" s="88" t="s">
        <v>479</v>
      </c>
    </row>
    <row r="48" spans="2:13" ht="27.75" customHeight="1" x14ac:dyDescent="0.15">
      <c r="B48" s="1207"/>
      <c r="C48" s="1208"/>
      <c r="D48" s="85"/>
      <c r="E48" s="1211" t="s">
        <v>32</v>
      </c>
      <c r="F48" s="1211"/>
      <c r="G48" s="1211"/>
      <c r="H48" s="1212"/>
      <c r="I48" s="86" t="s">
        <v>479</v>
      </c>
      <c r="J48" s="87" t="s">
        <v>479</v>
      </c>
      <c r="K48" s="87" t="s">
        <v>479</v>
      </c>
      <c r="L48" s="87" t="s">
        <v>479</v>
      </c>
      <c r="M48" s="88" t="s">
        <v>479</v>
      </c>
    </row>
    <row r="49" spans="2:13" ht="27.75" customHeight="1" x14ac:dyDescent="0.15">
      <c r="B49" s="1209"/>
      <c r="C49" s="1210"/>
      <c r="D49" s="85"/>
      <c r="E49" s="1211" t="s">
        <v>33</v>
      </c>
      <c r="F49" s="1211"/>
      <c r="G49" s="1211"/>
      <c r="H49" s="1212"/>
      <c r="I49" s="86" t="s">
        <v>479</v>
      </c>
      <c r="J49" s="87" t="s">
        <v>479</v>
      </c>
      <c r="K49" s="87" t="s">
        <v>479</v>
      </c>
      <c r="L49" s="87" t="s">
        <v>479</v>
      </c>
      <c r="M49" s="88" t="s">
        <v>479</v>
      </c>
    </row>
    <row r="50" spans="2:13" ht="27.75" customHeight="1" x14ac:dyDescent="0.15">
      <c r="B50" s="1205" t="s">
        <v>34</v>
      </c>
      <c r="C50" s="1206"/>
      <c r="D50" s="91"/>
      <c r="E50" s="1211" t="s">
        <v>35</v>
      </c>
      <c r="F50" s="1211"/>
      <c r="G50" s="1211"/>
      <c r="H50" s="1212"/>
      <c r="I50" s="86">
        <v>2826</v>
      </c>
      <c r="J50" s="87">
        <v>3830</v>
      </c>
      <c r="K50" s="87">
        <v>2421</v>
      </c>
      <c r="L50" s="87">
        <v>1951</v>
      </c>
      <c r="M50" s="88">
        <v>1939</v>
      </c>
    </row>
    <row r="51" spans="2:13" ht="27.75" customHeight="1" x14ac:dyDescent="0.15">
      <c r="B51" s="1207"/>
      <c r="C51" s="1208"/>
      <c r="D51" s="85"/>
      <c r="E51" s="1211" t="s">
        <v>36</v>
      </c>
      <c r="F51" s="1211"/>
      <c r="G51" s="1211"/>
      <c r="H51" s="1212"/>
      <c r="I51" s="86">
        <v>1316</v>
      </c>
      <c r="J51" s="87">
        <v>1519</v>
      </c>
      <c r="K51" s="87">
        <v>1570</v>
      </c>
      <c r="L51" s="87">
        <v>1537</v>
      </c>
      <c r="M51" s="88">
        <v>1460</v>
      </c>
    </row>
    <row r="52" spans="2:13" ht="27.75" customHeight="1" x14ac:dyDescent="0.15">
      <c r="B52" s="1209"/>
      <c r="C52" s="1210"/>
      <c r="D52" s="85"/>
      <c r="E52" s="1211" t="s">
        <v>37</v>
      </c>
      <c r="F52" s="1211"/>
      <c r="G52" s="1211"/>
      <c r="H52" s="1212"/>
      <c r="I52" s="86">
        <v>15812</v>
      </c>
      <c r="J52" s="87">
        <v>16758</v>
      </c>
      <c r="K52" s="87">
        <v>16422</v>
      </c>
      <c r="L52" s="87">
        <v>16851</v>
      </c>
      <c r="M52" s="88">
        <v>17356</v>
      </c>
    </row>
    <row r="53" spans="2:13" ht="27.75" customHeight="1" thickBot="1" x14ac:dyDescent="0.2">
      <c r="B53" s="1213" t="s">
        <v>21</v>
      </c>
      <c r="C53" s="1214"/>
      <c r="D53" s="92"/>
      <c r="E53" s="1215" t="s">
        <v>38</v>
      </c>
      <c r="F53" s="1215"/>
      <c r="G53" s="1215"/>
      <c r="H53" s="1216"/>
      <c r="I53" s="93">
        <v>6826</v>
      </c>
      <c r="J53" s="94">
        <v>4654</v>
      </c>
      <c r="K53" s="94">
        <v>7398</v>
      </c>
      <c r="L53" s="94">
        <v>8410</v>
      </c>
      <c r="M53" s="95">
        <v>8129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2" zoomScaleNormal="100" zoomScaleSheetLayoutView="55" workbookViewId="0">
      <selection activeCell="I35" sqref="I35"/>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553</v>
      </c>
      <c r="I42" s="354"/>
      <c r="J42" s="354"/>
      <c r="K42" s="354"/>
      <c r="L42" s="246"/>
      <c r="M42" s="246"/>
      <c r="N42" s="246"/>
      <c r="O42" s="246"/>
    </row>
    <row r="43" spans="2:17" x14ac:dyDescent="0.15">
      <c r="B43" s="250"/>
      <c r="C43" s="246"/>
      <c r="D43" s="246"/>
      <c r="E43" s="246"/>
      <c r="F43" s="246"/>
      <c r="G43" s="1224" t="s">
        <v>561</v>
      </c>
      <c r="H43" s="1225"/>
      <c r="I43" s="1225"/>
      <c r="J43" s="1225"/>
      <c r="K43" s="1225"/>
      <c r="L43" s="1225"/>
      <c r="M43" s="1225"/>
      <c r="N43" s="1225"/>
      <c r="O43" s="1226"/>
    </row>
    <row r="44" spans="2:17" x14ac:dyDescent="0.15">
      <c r="B44" s="250"/>
      <c r="C44" s="246"/>
      <c r="D44" s="246"/>
      <c r="E44" s="246"/>
      <c r="F44" s="246"/>
      <c r="G44" s="1227"/>
      <c r="H44" s="1228"/>
      <c r="I44" s="1228"/>
      <c r="J44" s="1228"/>
      <c r="K44" s="1228"/>
      <c r="L44" s="1228"/>
      <c r="M44" s="1228"/>
      <c r="N44" s="1228"/>
      <c r="O44" s="1229"/>
    </row>
    <row r="45" spans="2:17" x14ac:dyDescent="0.15">
      <c r="B45" s="250"/>
      <c r="C45" s="246"/>
      <c r="D45" s="246"/>
      <c r="E45" s="246"/>
      <c r="F45" s="246"/>
      <c r="G45" s="1227"/>
      <c r="H45" s="1228"/>
      <c r="I45" s="1228"/>
      <c r="J45" s="1228"/>
      <c r="K45" s="1228"/>
      <c r="L45" s="1228"/>
      <c r="M45" s="1228"/>
      <c r="N45" s="1228"/>
      <c r="O45" s="1229"/>
    </row>
    <row r="46" spans="2:17" x14ac:dyDescent="0.15">
      <c r="B46" s="250"/>
      <c r="C46" s="246"/>
      <c r="D46" s="246"/>
      <c r="E46" s="246"/>
      <c r="F46" s="246"/>
      <c r="G46" s="1227"/>
      <c r="H46" s="1228"/>
      <c r="I46" s="1228"/>
      <c r="J46" s="1228"/>
      <c r="K46" s="1228"/>
      <c r="L46" s="1228"/>
      <c r="M46" s="1228"/>
      <c r="N46" s="1228"/>
      <c r="O46" s="1229"/>
    </row>
    <row r="47" spans="2:17" x14ac:dyDescent="0.15">
      <c r="B47" s="250"/>
      <c r="C47" s="246"/>
      <c r="D47" s="246"/>
      <c r="E47" s="246"/>
      <c r="F47" s="246"/>
      <c r="G47" s="1230"/>
      <c r="H47" s="1231"/>
      <c r="I47" s="1231"/>
      <c r="J47" s="1231"/>
      <c r="K47" s="1231"/>
      <c r="L47" s="1231"/>
      <c r="M47" s="1231"/>
      <c r="N47" s="1231"/>
      <c r="O47" s="1232"/>
    </row>
    <row r="48" spans="2:17" x14ac:dyDescent="0.15">
      <c r="B48" s="250"/>
      <c r="C48" s="246"/>
      <c r="D48" s="246"/>
      <c r="E48" s="246"/>
      <c r="F48" s="246"/>
      <c r="G48" s="246"/>
      <c r="H48" s="355"/>
      <c r="I48" s="355"/>
      <c r="J48" s="355"/>
    </row>
    <row r="49" spans="1:17" x14ac:dyDescent="0.15">
      <c r="B49" s="250"/>
      <c r="C49" s="246"/>
      <c r="D49" s="246"/>
      <c r="E49" s="246"/>
      <c r="F49" s="246"/>
      <c r="G49" s="245" t="s">
        <v>554</v>
      </c>
    </row>
    <row r="50" spans="1:17" x14ac:dyDescent="0.15">
      <c r="B50" s="250"/>
      <c r="C50" s="246"/>
      <c r="D50" s="246"/>
      <c r="E50" s="246"/>
      <c r="F50" s="246"/>
      <c r="G50" s="1233"/>
      <c r="H50" s="1234"/>
      <c r="I50" s="1234"/>
      <c r="J50" s="1235"/>
      <c r="K50" s="356" t="s">
        <v>518</v>
      </c>
      <c r="L50" s="356" t="s">
        <v>519</v>
      </c>
      <c r="M50" s="356" t="s">
        <v>520</v>
      </c>
      <c r="N50" s="356" t="s">
        <v>521</v>
      </c>
      <c r="O50" s="356" t="s">
        <v>522</v>
      </c>
    </row>
    <row r="51" spans="1:17" x14ac:dyDescent="0.15">
      <c r="B51" s="250"/>
      <c r="C51" s="246"/>
      <c r="D51" s="246"/>
      <c r="E51" s="246"/>
      <c r="F51" s="246"/>
      <c r="G51" s="1236" t="s">
        <v>555</v>
      </c>
      <c r="H51" s="1237"/>
      <c r="I51" s="1242" t="s">
        <v>556</v>
      </c>
      <c r="J51" s="1242"/>
      <c r="K51" s="1244"/>
      <c r="L51" s="1244"/>
      <c r="M51" s="1244"/>
      <c r="N51" s="1245">
        <v>102.4</v>
      </c>
      <c r="O51" s="1244"/>
    </row>
    <row r="52" spans="1:17" x14ac:dyDescent="0.15">
      <c r="B52" s="250"/>
      <c r="C52" s="246"/>
      <c r="D52" s="246"/>
      <c r="E52" s="246"/>
      <c r="F52" s="246"/>
      <c r="G52" s="1238"/>
      <c r="H52" s="1239"/>
      <c r="I52" s="1243"/>
      <c r="J52" s="1243"/>
      <c r="K52" s="1245"/>
      <c r="L52" s="1245"/>
      <c r="M52" s="1245"/>
      <c r="N52" s="1245"/>
      <c r="O52" s="1245"/>
    </row>
    <row r="53" spans="1:17" x14ac:dyDescent="0.15">
      <c r="A53" s="357"/>
      <c r="B53" s="250"/>
      <c r="C53" s="246"/>
      <c r="D53" s="246"/>
      <c r="E53" s="246"/>
      <c r="F53" s="246"/>
      <c r="G53" s="1238"/>
      <c r="H53" s="1239"/>
      <c r="I53" s="1246" t="s">
        <v>562</v>
      </c>
      <c r="J53" s="1246"/>
      <c r="K53" s="1253"/>
      <c r="L53" s="1253"/>
      <c r="M53" s="1253"/>
      <c r="N53" s="1255">
        <v>58.1</v>
      </c>
      <c r="O53" s="1253"/>
    </row>
    <row r="54" spans="1:17" x14ac:dyDescent="0.15">
      <c r="A54" s="357"/>
      <c r="B54" s="250"/>
      <c r="C54" s="246"/>
      <c r="D54" s="246"/>
      <c r="E54" s="246"/>
      <c r="F54" s="246"/>
      <c r="G54" s="1240"/>
      <c r="H54" s="1241"/>
      <c r="I54" s="1246"/>
      <c r="J54" s="1246"/>
      <c r="K54" s="1254"/>
      <c r="L54" s="1254"/>
      <c r="M54" s="1254"/>
      <c r="N54" s="1254"/>
      <c r="O54" s="1254"/>
    </row>
    <row r="55" spans="1:17" x14ac:dyDescent="0.15">
      <c r="A55" s="357"/>
      <c r="B55" s="250"/>
      <c r="C55" s="246"/>
      <c r="D55" s="246"/>
      <c r="E55" s="246"/>
      <c r="F55" s="246"/>
      <c r="G55" s="1247" t="s">
        <v>557</v>
      </c>
      <c r="H55" s="1248"/>
      <c r="I55" s="1246" t="s">
        <v>556</v>
      </c>
      <c r="J55" s="1246"/>
      <c r="K55" s="1244"/>
      <c r="L55" s="1244"/>
      <c r="M55" s="1244"/>
      <c r="N55" s="1245">
        <v>58.5</v>
      </c>
      <c r="O55" s="1244"/>
    </row>
    <row r="56" spans="1:17" x14ac:dyDescent="0.15">
      <c r="A56" s="357"/>
      <c r="B56" s="250"/>
      <c r="C56" s="246"/>
      <c r="D56" s="246"/>
      <c r="E56" s="246"/>
      <c r="F56" s="246"/>
      <c r="G56" s="1249"/>
      <c r="H56" s="1250"/>
      <c r="I56" s="1246"/>
      <c r="J56" s="1246"/>
      <c r="K56" s="1245"/>
      <c r="L56" s="1245"/>
      <c r="M56" s="1245"/>
      <c r="N56" s="1245"/>
      <c r="O56" s="1245"/>
    </row>
    <row r="57" spans="1:17" s="357" customFormat="1" x14ac:dyDescent="0.15">
      <c r="B57" s="358"/>
      <c r="C57" s="354"/>
      <c r="D57" s="354"/>
      <c r="E57" s="354"/>
      <c r="F57" s="354"/>
      <c r="G57" s="1249"/>
      <c r="H57" s="1250"/>
      <c r="I57" s="1256" t="s">
        <v>562</v>
      </c>
      <c r="J57" s="1256"/>
      <c r="K57" s="1253"/>
      <c r="L57" s="1253"/>
      <c r="M57" s="1253"/>
      <c r="N57" s="1255">
        <v>52.9</v>
      </c>
      <c r="O57" s="1253"/>
      <c r="P57" s="359"/>
      <c r="Q57" s="358"/>
    </row>
    <row r="58" spans="1:17" s="357" customFormat="1" x14ac:dyDescent="0.15">
      <c r="A58" s="245"/>
      <c r="B58" s="358"/>
      <c r="C58" s="354"/>
      <c r="D58" s="354"/>
      <c r="E58" s="354"/>
      <c r="F58" s="354"/>
      <c r="G58" s="1251"/>
      <c r="H58" s="1252"/>
      <c r="I58" s="1256"/>
      <c r="J58" s="1256"/>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558</v>
      </c>
      <c r="C63" s="246"/>
      <c r="D63" s="246"/>
      <c r="E63" s="246"/>
      <c r="F63" s="246"/>
      <c r="G63" s="246"/>
      <c r="H63" s="246"/>
      <c r="I63" s="246"/>
      <c r="J63" s="246"/>
      <c r="K63" s="246"/>
      <c r="L63" s="246"/>
      <c r="M63" s="246"/>
      <c r="N63" s="246"/>
      <c r="O63" s="246"/>
    </row>
    <row r="64" spans="1:17" x14ac:dyDescent="0.15">
      <c r="B64" s="250"/>
      <c r="C64" s="246"/>
      <c r="D64" s="246"/>
      <c r="E64" s="246"/>
      <c r="F64" s="246"/>
      <c r="G64" s="353" t="s">
        <v>553</v>
      </c>
      <c r="I64" s="354"/>
      <c r="J64" s="354"/>
      <c r="K64" s="354"/>
      <c r="L64" s="246"/>
      <c r="M64" s="246"/>
      <c r="N64" s="246"/>
      <c r="O64" s="246"/>
    </row>
    <row r="65" spans="2:30" x14ac:dyDescent="0.15">
      <c r="B65" s="250"/>
      <c r="C65" s="246"/>
      <c r="D65" s="246"/>
      <c r="E65" s="246"/>
      <c r="F65" s="246"/>
      <c r="G65" s="1224" t="s">
        <v>563</v>
      </c>
      <c r="H65" s="1225"/>
      <c r="I65" s="1225"/>
      <c r="J65" s="1225"/>
      <c r="K65" s="1225"/>
      <c r="L65" s="1225"/>
      <c r="M65" s="1225"/>
      <c r="N65" s="1225"/>
      <c r="O65" s="1226"/>
    </row>
    <row r="66" spans="2:30" x14ac:dyDescent="0.15">
      <c r="B66" s="250"/>
      <c r="C66" s="246"/>
      <c r="D66" s="246"/>
      <c r="E66" s="246"/>
      <c r="F66" s="246"/>
      <c r="G66" s="1227"/>
      <c r="H66" s="1228"/>
      <c r="I66" s="1228"/>
      <c r="J66" s="1228"/>
      <c r="K66" s="1228"/>
      <c r="L66" s="1228"/>
      <c r="M66" s="1228"/>
      <c r="N66" s="1228"/>
      <c r="O66" s="1229"/>
    </row>
    <row r="67" spans="2:30" x14ac:dyDescent="0.15">
      <c r="B67" s="250"/>
      <c r="C67" s="246"/>
      <c r="D67" s="246"/>
      <c r="E67" s="246"/>
      <c r="F67" s="246"/>
      <c r="G67" s="1227"/>
      <c r="H67" s="1228"/>
      <c r="I67" s="1228"/>
      <c r="J67" s="1228"/>
      <c r="K67" s="1228"/>
      <c r="L67" s="1228"/>
      <c r="M67" s="1228"/>
      <c r="N67" s="1228"/>
      <c r="O67" s="1229"/>
    </row>
    <row r="68" spans="2:30" x14ac:dyDescent="0.15">
      <c r="B68" s="250"/>
      <c r="C68" s="246"/>
      <c r="D68" s="246"/>
      <c r="E68" s="246"/>
      <c r="F68" s="246"/>
      <c r="G68" s="1227"/>
      <c r="H68" s="1228"/>
      <c r="I68" s="1228"/>
      <c r="J68" s="1228"/>
      <c r="K68" s="1228"/>
      <c r="L68" s="1228"/>
      <c r="M68" s="1228"/>
      <c r="N68" s="1228"/>
      <c r="O68" s="1229"/>
    </row>
    <row r="69" spans="2:30" x14ac:dyDescent="0.15">
      <c r="B69" s="250"/>
      <c r="C69" s="246"/>
      <c r="D69" s="246"/>
      <c r="E69" s="246"/>
      <c r="F69" s="246"/>
      <c r="G69" s="1230"/>
      <c r="H69" s="1231"/>
      <c r="I69" s="1231"/>
      <c r="J69" s="1231"/>
      <c r="K69" s="1231"/>
      <c r="L69" s="1231"/>
      <c r="M69" s="1231"/>
      <c r="N69" s="1231"/>
      <c r="O69" s="1232"/>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559</v>
      </c>
      <c r="I71" s="370"/>
      <c r="J71" s="366"/>
      <c r="K71" s="366"/>
      <c r="L71" s="367"/>
      <c r="M71" s="366"/>
      <c r="N71" s="367"/>
      <c r="O71" s="368"/>
    </row>
    <row r="72" spans="2:30" x14ac:dyDescent="0.15">
      <c r="B72" s="250"/>
      <c r="C72" s="246"/>
      <c r="D72" s="246"/>
      <c r="E72" s="246"/>
      <c r="F72" s="246"/>
      <c r="G72" s="1233"/>
      <c r="H72" s="1234"/>
      <c r="I72" s="1234"/>
      <c r="J72" s="1235"/>
      <c r="K72" s="356" t="s">
        <v>518</v>
      </c>
      <c r="L72" s="356" t="s">
        <v>519</v>
      </c>
      <c r="M72" s="356" t="s">
        <v>520</v>
      </c>
      <c r="N72" s="356" t="s">
        <v>521</v>
      </c>
      <c r="O72" s="356" t="s">
        <v>522</v>
      </c>
    </row>
    <row r="73" spans="2:30" x14ac:dyDescent="0.15">
      <c r="B73" s="250"/>
      <c r="C73" s="246"/>
      <c r="D73" s="246"/>
      <c r="E73" s="246"/>
      <c r="F73" s="246"/>
      <c r="G73" s="1236" t="s">
        <v>555</v>
      </c>
      <c r="H73" s="1237"/>
      <c r="I73" s="1242" t="s">
        <v>556</v>
      </c>
      <c r="J73" s="1242"/>
      <c r="K73" s="1257">
        <v>82.2</v>
      </c>
      <c r="L73" s="1257">
        <v>56.3</v>
      </c>
      <c r="M73" s="1245">
        <v>90.8</v>
      </c>
      <c r="N73" s="1245">
        <v>102.4</v>
      </c>
      <c r="O73" s="1245">
        <v>101.6</v>
      </c>
      <c r="S73" s="245">
        <v>9.9</v>
      </c>
    </row>
    <row r="74" spans="2:30" x14ac:dyDescent="0.15">
      <c r="B74" s="250"/>
      <c r="C74" s="246"/>
      <c r="D74" s="246"/>
      <c r="E74" s="246"/>
      <c r="F74" s="246"/>
      <c r="G74" s="1238"/>
      <c r="H74" s="1239"/>
      <c r="I74" s="1243"/>
      <c r="J74" s="1243"/>
      <c r="K74" s="1257"/>
      <c r="L74" s="1257"/>
      <c r="M74" s="1245"/>
      <c r="N74" s="1245"/>
      <c r="O74" s="1245"/>
    </row>
    <row r="75" spans="2:30" x14ac:dyDescent="0.15">
      <c r="B75" s="250"/>
      <c r="C75" s="246"/>
      <c r="D75" s="246"/>
      <c r="E75" s="246"/>
      <c r="F75" s="246"/>
      <c r="G75" s="1238"/>
      <c r="H75" s="1239"/>
      <c r="I75" s="1246" t="s">
        <v>560</v>
      </c>
      <c r="J75" s="1246"/>
      <c r="K75" s="1255">
        <v>10.199999999999999</v>
      </c>
      <c r="L75" s="1255">
        <v>9.4</v>
      </c>
      <c r="M75" s="1255">
        <v>8.6</v>
      </c>
      <c r="N75" s="1255">
        <v>7.9</v>
      </c>
      <c r="O75" s="1255">
        <v>7.5</v>
      </c>
      <c r="U75" s="245">
        <v>81.2</v>
      </c>
      <c r="W75" s="245">
        <v>87.2</v>
      </c>
      <c r="Y75" s="245">
        <v>99.8</v>
      </c>
      <c r="AA75" s="245">
        <v>109.5</v>
      </c>
      <c r="AC75" s="245">
        <v>115.2</v>
      </c>
    </row>
    <row r="76" spans="2:30" x14ac:dyDescent="0.15">
      <c r="B76" s="250"/>
      <c r="C76" s="246"/>
      <c r="D76" s="246"/>
      <c r="E76" s="246"/>
      <c r="F76" s="246"/>
      <c r="G76" s="1240"/>
      <c r="H76" s="1241"/>
      <c r="I76" s="1246"/>
      <c r="J76" s="1246"/>
      <c r="K76" s="1254"/>
      <c r="L76" s="1254"/>
      <c r="M76" s="1254"/>
      <c r="N76" s="1254"/>
      <c r="O76" s="1254"/>
    </row>
    <row r="77" spans="2:30" x14ac:dyDescent="0.15">
      <c r="B77" s="250"/>
      <c r="C77" s="246"/>
      <c r="D77" s="246"/>
      <c r="E77" s="246"/>
      <c r="F77" s="246"/>
      <c r="G77" s="1247" t="s">
        <v>557</v>
      </c>
      <c r="H77" s="1248"/>
      <c r="I77" s="1246" t="s">
        <v>556</v>
      </c>
      <c r="J77" s="1246"/>
      <c r="K77" s="1257">
        <v>76.2</v>
      </c>
      <c r="L77" s="1257">
        <v>65.3</v>
      </c>
      <c r="M77" s="1245">
        <v>60.8</v>
      </c>
      <c r="N77" s="1245">
        <v>58.5</v>
      </c>
      <c r="O77" s="1245">
        <v>54.6</v>
      </c>
      <c r="R77" s="245">
        <v>12.3</v>
      </c>
      <c r="T77" s="245">
        <v>11.1</v>
      </c>
    </row>
    <row r="78" spans="2:30" x14ac:dyDescent="0.15">
      <c r="B78" s="250"/>
      <c r="C78" s="246"/>
      <c r="D78" s="246"/>
      <c r="E78" s="246"/>
      <c r="F78" s="246"/>
      <c r="G78" s="1249"/>
      <c r="H78" s="1250"/>
      <c r="I78" s="1246"/>
      <c r="J78" s="1246"/>
      <c r="K78" s="1257"/>
      <c r="L78" s="1257"/>
      <c r="M78" s="1245"/>
      <c r="N78" s="1245"/>
      <c r="O78" s="1245"/>
    </row>
    <row r="79" spans="2:30" x14ac:dyDescent="0.15">
      <c r="B79" s="250"/>
      <c r="C79" s="246"/>
      <c r="D79" s="246"/>
      <c r="E79" s="246"/>
      <c r="F79" s="246"/>
      <c r="G79" s="1249"/>
      <c r="H79" s="1250"/>
      <c r="I79" s="1258" t="s">
        <v>560</v>
      </c>
      <c r="J79" s="1256"/>
      <c r="K79" s="1259">
        <v>12.8</v>
      </c>
      <c r="L79" s="1259">
        <v>12</v>
      </c>
      <c r="M79" s="1259">
        <v>11.1</v>
      </c>
      <c r="N79" s="1259">
        <v>10.7</v>
      </c>
      <c r="O79" s="1259">
        <v>10</v>
      </c>
      <c r="V79" s="245">
        <v>53.5</v>
      </c>
      <c r="X79" s="245">
        <v>48.2</v>
      </c>
      <c r="Z79" s="245">
        <v>34.200000000000003</v>
      </c>
      <c r="AB79" s="245">
        <v>30.3</v>
      </c>
      <c r="AD79" s="245">
        <v>28.9</v>
      </c>
    </row>
    <row r="80" spans="2:30" x14ac:dyDescent="0.15">
      <c r="B80" s="250"/>
      <c r="C80" s="246"/>
      <c r="D80" s="246"/>
      <c r="E80" s="246"/>
      <c r="F80" s="246"/>
      <c r="G80" s="1251"/>
      <c r="H80" s="1252"/>
      <c r="I80" s="1256"/>
      <c r="J80" s="1256"/>
      <c r="K80" s="1259"/>
      <c r="L80" s="1259"/>
      <c r="M80" s="1259"/>
      <c r="N80" s="1259"/>
      <c r="O80" s="1259"/>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6" zoomScaleNormal="100" zoomScaleSheetLayoutView="70" workbookViewId="0">
      <selection activeCell="I35" sqref="I3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1" zoomScaleNormal="100" zoomScaleSheetLayoutView="55" workbookViewId="0">
      <selection activeCell="I35" sqref="I3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101177</v>
      </c>
      <c r="E3" s="118"/>
      <c r="F3" s="119">
        <v>75709</v>
      </c>
      <c r="G3" s="120"/>
      <c r="H3" s="121"/>
    </row>
    <row r="4" spans="1:8" x14ac:dyDescent="0.15">
      <c r="A4" s="122"/>
      <c r="B4" s="123"/>
      <c r="C4" s="124"/>
      <c r="D4" s="125">
        <v>55027</v>
      </c>
      <c r="E4" s="126"/>
      <c r="F4" s="127">
        <v>35212</v>
      </c>
      <c r="G4" s="128"/>
      <c r="H4" s="129"/>
    </row>
    <row r="5" spans="1:8" x14ac:dyDescent="0.15">
      <c r="A5" s="110" t="s">
        <v>512</v>
      </c>
      <c r="B5" s="115"/>
      <c r="C5" s="116"/>
      <c r="D5" s="117">
        <v>76731</v>
      </c>
      <c r="E5" s="118"/>
      <c r="F5" s="119">
        <v>90961</v>
      </c>
      <c r="G5" s="120"/>
      <c r="H5" s="121"/>
    </row>
    <row r="6" spans="1:8" x14ac:dyDescent="0.15">
      <c r="A6" s="122"/>
      <c r="B6" s="123"/>
      <c r="C6" s="124"/>
      <c r="D6" s="125">
        <v>33345</v>
      </c>
      <c r="E6" s="126"/>
      <c r="F6" s="127">
        <v>37720</v>
      </c>
      <c r="G6" s="128"/>
      <c r="H6" s="129"/>
    </row>
    <row r="7" spans="1:8" x14ac:dyDescent="0.15">
      <c r="A7" s="110" t="s">
        <v>513</v>
      </c>
      <c r="B7" s="115"/>
      <c r="C7" s="116"/>
      <c r="D7" s="117">
        <v>115665</v>
      </c>
      <c r="E7" s="118"/>
      <c r="F7" s="119">
        <v>106614</v>
      </c>
      <c r="G7" s="120"/>
      <c r="H7" s="121"/>
    </row>
    <row r="8" spans="1:8" x14ac:dyDescent="0.15">
      <c r="A8" s="122"/>
      <c r="B8" s="123"/>
      <c r="C8" s="124"/>
      <c r="D8" s="125">
        <v>70914</v>
      </c>
      <c r="E8" s="126"/>
      <c r="F8" s="127">
        <v>45545</v>
      </c>
      <c r="G8" s="128"/>
      <c r="H8" s="129"/>
    </row>
    <row r="9" spans="1:8" x14ac:dyDescent="0.15">
      <c r="A9" s="110" t="s">
        <v>514</v>
      </c>
      <c r="B9" s="115"/>
      <c r="C9" s="116"/>
      <c r="D9" s="117">
        <v>185320</v>
      </c>
      <c r="E9" s="118"/>
      <c r="F9" s="119">
        <v>85459</v>
      </c>
      <c r="G9" s="120"/>
      <c r="H9" s="121"/>
    </row>
    <row r="10" spans="1:8" x14ac:dyDescent="0.15">
      <c r="A10" s="122"/>
      <c r="B10" s="123"/>
      <c r="C10" s="124"/>
      <c r="D10" s="125">
        <v>52333</v>
      </c>
      <c r="E10" s="126"/>
      <c r="F10" s="127">
        <v>44378</v>
      </c>
      <c r="G10" s="128"/>
      <c r="H10" s="129"/>
    </row>
    <row r="11" spans="1:8" x14ac:dyDescent="0.15">
      <c r="A11" s="110" t="s">
        <v>515</v>
      </c>
      <c r="B11" s="115"/>
      <c r="C11" s="116"/>
      <c r="D11" s="117">
        <v>88802</v>
      </c>
      <c r="E11" s="118"/>
      <c r="F11" s="119">
        <v>83280</v>
      </c>
      <c r="G11" s="120"/>
      <c r="H11" s="121"/>
    </row>
    <row r="12" spans="1:8" x14ac:dyDescent="0.15">
      <c r="A12" s="122"/>
      <c r="B12" s="123"/>
      <c r="C12" s="130"/>
      <c r="D12" s="125">
        <v>17218</v>
      </c>
      <c r="E12" s="126"/>
      <c r="F12" s="127">
        <v>43123</v>
      </c>
      <c r="G12" s="128"/>
      <c r="H12" s="129"/>
    </row>
    <row r="13" spans="1:8" x14ac:dyDescent="0.15">
      <c r="A13" s="110"/>
      <c r="B13" s="115"/>
      <c r="C13" s="131"/>
      <c r="D13" s="132">
        <v>113539</v>
      </c>
      <c r="E13" s="133"/>
      <c r="F13" s="134">
        <v>88405</v>
      </c>
      <c r="G13" s="135"/>
      <c r="H13" s="121"/>
    </row>
    <row r="14" spans="1:8" x14ac:dyDescent="0.15">
      <c r="A14" s="122"/>
      <c r="B14" s="123"/>
      <c r="C14" s="124"/>
      <c r="D14" s="125">
        <v>45767</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6.24</v>
      </c>
      <c r="C19" s="136">
        <f>ROUND(VALUE(SUBSTITUTE(実質収支比率等に係る経年分析!G$48,"▲","-")),2)</f>
        <v>8.48</v>
      </c>
      <c r="D19" s="136">
        <f>ROUND(VALUE(SUBSTITUTE(実質収支比率等に係る経年分析!H$48,"▲","-")),2)</f>
        <v>8.91</v>
      </c>
      <c r="E19" s="136">
        <f>ROUND(VALUE(SUBSTITUTE(実質収支比率等に係る経年分析!I$48,"▲","-")),2)</f>
        <v>7.5</v>
      </c>
      <c r="F19" s="136">
        <f>ROUND(VALUE(SUBSTITUTE(実質収支比率等に係る経年分析!J$48,"▲","-")),2)</f>
        <v>13.13</v>
      </c>
    </row>
    <row r="20" spans="1:11" x14ac:dyDescent="0.15">
      <c r="A20" s="136" t="s">
        <v>43</v>
      </c>
      <c r="B20" s="136">
        <f>ROUND(VALUE(SUBSTITUTE(実質収支比率等に係る経年分析!F$47,"▲","-")),2)</f>
        <v>11.76</v>
      </c>
      <c r="C20" s="136">
        <f>ROUND(VALUE(SUBSTITUTE(実質収支比率等に係る経年分析!G$47,"▲","-")),2)</f>
        <v>12.78</v>
      </c>
      <c r="D20" s="136">
        <f>ROUND(VALUE(SUBSTITUTE(実質収支比率等に係る経年分析!H$47,"▲","-")),2)</f>
        <v>12.87</v>
      </c>
      <c r="E20" s="136">
        <f>ROUND(VALUE(SUBSTITUTE(実質収支比率等に係る経年分析!I$47,"▲","-")),2)</f>
        <v>14.81</v>
      </c>
      <c r="F20" s="136">
        <f>ROUND(VALUE(SUBSTITUTE(実質収支比率等に係る経年分析!J$47,"▲","-")),2)</f>
        <v>15.11</v>
      </c>
    </row>
    <row r="21" spans="1:11" x14ac:dyDescent="0.15">
      <c r="A21" s="136" t="s">
        <v>44</v>
      </c>
      <c r="B21" s="136">
        <f>IF(ISNUMBER(VALUE(SUBSTITUTE(実質収支比率等に係る経年分析!F$49,"▲","-"))),ROUND(VALUE(SUBSTITUTE(実質収支比率等に係る経年分析!F$49,"▲","-")),2),NA())</f>
        <v>-4.28</v>
      </c>
      <c r="C21" s="136">
        <f>IF(ISNUMBER(VALUE(SUBSTITUTE(実質収支比率等に係る経年分析!G$49,"▲","-"))),ROUND(VALUE(SUBSTITUTE(実質収支比率等に係る経年分析!G$49,"▲","-")),2),NA())</f>
        <v>3.29</v>
      </c>
      <c r="D21" s="136">
        <f>IF(ISNUMBER(VALUE(SUBSTITUTE(実質収支比率等に係る経年分析!H$49,"▲","-"))),ROUND(VALUE(SUBSTITUTE(実質収支比率等に係る経年分析!H$49,"▲","-")),2),NA())</f>
        <v>0.38</v>
      </c>
      <c r="E21" s="136">
        <f>IF(ISNUMBER(VALUE(SUBSTITUTE(実質収支比率等に係る経年分析!I$49,"▲","-"))),ROUND(VALUE(SUBSTITUTE(実質収支比率等に係る経年分析!I$49,"▲","-")),2),NA())</f>
        <v>0.74</v>
      </c>
      <c r="F21" s="136">
        <f>IF(ISNUMBER(VALUE(SUBSTITUTE(実質収支比率等に係る経年分析!J$49,"▲","-"))),ROUND(VALUE(SUBSTITUTE(実質収支比率等に係る経年分析!J$49,"▲","-")),2),NA())</f>
        <v>5.49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阿蘇山観光事業特別会計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2.48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1.33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0.56000000000000005</v>
      </c>
    </row>
    <row r="33" spans="1:16" x14ac:dyDescent="0.15">
      <c r="A33" s="137" t="str">
        <f>IF(連結実質赤字比率に係る赤字・黒字の構成分析!C$37="",NA(),連結実質赤字比率に係る赤字・黒字の構成分析!C$37)</f>
        <v>病院事業会計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0.14000000000000001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1.26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1.47</v>
      </c>
    </row>
    <row r="34" spans="1:16" x14ac:dyDescent="0.15">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2.57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1.57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2.71</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9.15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8.3800000000000008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11.17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9.4600000000000009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9.16</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6.23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8.48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13.12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1500</v>
      </c>
      <c r="E42" s="138"/>
      <c r="F42" s="138"/>
      <c r="G42" s="138">
        <f>'実質公債費比率（分子）の構造'!L$52</f>
        <v>1561</v>
      </c>
      <c r="H42" s="138"/>
      <c r="I42" s="138"/>
      <c r="J42" s="138">
        <f>'実質公債費比率（分子）の構造'!M$52</f>
        <v>1607</v>
      </c>
      <c r="K42" s="138"/>
      <c r="L42" s="138"/>
      <c r="M42" s="138">
        <f>'実質公債費比率（分子）の構造'!N$52</f>
        <v>1638</v>
      </c>
      <c r="N42" s="138"/>
      <c r="O42" s="138"/>
      <c r="P42" s="138">
        <f>'実質公債費比率（分子）の構造'!O$52</f>
        <v>1681</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35</v>
      </c>
      <c r="C44" s="138"/>
      <c r="D44" s="138"/>
      <c r="E44" s="138">
        <f>'実質公債費比率（分子）の構造'!L$50</f>
        <v>34</v>
      </c>
      <c r="F44" s="138"/>
      <c r="G44" s="138"/>
      <c r="H44" s="138">
        <f>'実質公債費比率（分子）の構造'!M$50</f>
        <v>34</v>
      </c>
      <c r="I44" s="138"/>
      <c r="J44" s="138"/>
      <c r="K44" s="138">
        <f>'実質公債費比率（分子）の構造'!N$50</f>
        <v>27</v>
      </c>
      <c r="L44" s="138"/>
      <c r="M44" s="138"/>
      <c r="N44" s="138">
        <f>'実質公債費比率（分子）の構造'!O$50</f>
        <v>24</v>
      </c>
      <c r="O44" s="138"/>
      <c r="P44" s="138"/>
    </row>
    <row r="45" spans="1:16" x14ac:dyDescent="0.15">
      <c r="A45" s="138" t="s">
        <v>54</v>
      </c>
      <c r="B45" s="138">
        <f>'実質公債費比率（分子）の構造'!K$49</f>
        <v>412</v>
      </c>
      <c r="C45" s="138"/>
      <c r="D45" s="138"/>
      <c r="E45" s="138">
        <f>'実質公債費比率（分子）の構造'!L$49</f>
        <v>415</v>
      </c>
      <c r="F45" s="138"/>
      <c r="G45" s="138"/>
      <c r="H45" s="138">
        <f>'実質公債費比率（分子）の構造'!M$49</f>
        <v>413</v>
      </c>
      <c r="I45" s="138"/>
      <c r="J45" s="138"/>
      <c r="K45" s="138">
        <f>'実質公債費比率（分子）の構造'!N$49</f>
        <v>424</v>
      </c>
      <c r="L45" s="138"/>
      <c r="M45" s="138"/>
      <c r="N45" s="138">
        <f>'実質公債費比率（分子）の構造'!O$49</f>
        <v>389</v>
      </c>
      <c r="O45" s="138"/>
      <c r="P45" s="138"/>
    </row>
    <row r="46" spans="1:16" x14ac:dyDescent="0.15">
      <c r="A46" s="138" t="s">
        <v>55</v>
      </c>
      <c r="B46" s="138">
        <f>'実質公債費比率（分子）の構造'!K$48</f>
        <v>274</v>
      </c>
      <c r="C46" s="138"/>
      <c r="D46" s="138"/>
      <c r="E46" s="138">
        <f>'実質公債費比率（分子）の構造'!L$48</f>
        <v>261</v>
      </c>
      <c r="F46" s="138"/>
      <c r="G46" s="138"/>
      <c r="H46" s="138">
        <f>'実質公債費比率（分子）の構造'!M$48</f>
        <v>308</v>
      </c>
      <c r="I46" s="138"/>
      <c r="J46" s="138"/>
      <c r="K46" s="138">
        <f>'実質公債費比率（分子）の構造'!N$48</f>
        <v>326</v>
      </c>
      <c r="L46" s="138"/>
      <c r="M46" s="138"/>
      <c r="N46" s="138">
        <f>'実質公債費比率（分子）の構造'!O$48</f>
        <v>341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1569</v>
      </c>
      <c r="C49" s="138"/>
      <c r="D49" s="138"/>
      <c r="E49" s="138">
        <f>'実質公債費比率（分子）の構造'!L$45</f>
        <v>1535</v>
      </c>
      <c r="F49" s="138"/>
      <c r="G49" s="138"/>
      <c r="H49" s="138">
        <f>'実質公債費比率（分子）の構造'!M$45</f>
        <v>1498</v>
      </c>
      <c r="I49" s="138"/>
      <c r="J49" s="138"/>
      <c r="K49" s="138">
        <f>'実質公債費比率（分子）の構造'!N$45</f>
        <v>1469</v>
      </c>
      <c r="L49" s="138"/>
      <c r="M49" s="138"/>
      <c r="N49" s="138">
        <f>'実質公債費比率（分子）の構造'!O$45</f>
        <v>1512</v>
      </c>
      <c r="O49" s="138"/>
      <c r="P49" s="138"/>
    </row>
    <row r="50" spans="1:16" x14ac:dyDescent="0.15">
      <c r="A50" s="138" t="s">
        <v>59</v>
      </c>
      <c r="B50" s="138" t="e">
        <f>NA()</f>
        <v>#N/A</v>
      </c>
      <c r="C50" s="138">
        <f>IF(ISNUMBER('実質公債費比率（分子）の構造'!K$53),'実質公債費比率（分子）の構造'!K$53,NA())</f>
        <v>790</v>
      </c>
      <c r="D50" s="138" t="e">
        <f>NA()</f>
        <v>#N/A</v>
      </c>
      <c r="E50" s="138" t="e">
        <f>NA()</f>
        <v>#N/A</v>
      </c>
      <c r="F50" s="138">
        <f>IF(ISNUMBER('実質公債費比率（分子）の構造'!L$53),'実質公債費比率（分子）の構造'!L$53,NA())</f>
        <v>684</v>
      </c>
      <c r="G50" s="138" t="e">
        <f>NA()</f>
        <v>#N/A</v>
      </c>
      <c r="H50" s="138" t="e">
        <f>NA()</f>
        <v>#N/A</v>
      </c>
      <c r="I50" s="138">
        <f>IF(ISNUMBER('実質公債費比率（分子）の構造'!M$53),'実質公債費比率（分子）の構造'!M$53,NA())</f>
        <v>646</v>
      </c>
      <c r="J50" s="138" t="e">
        <f>NA()</f>
        <v>#N/A</v>
      </c>
      <c r="K50" s="138" t="e">
        <f>NA()</f>
        <v>#N/A</v>
      </c>
      <c r="L50" s="138">
        <f>IF(ISNUMBER('実質公債費比率（分子）の構造'!N$53),'実質公債費比率（分子）の構造'!N$53,NA())</f>
        <v>608</v>
      </c>
      <c r="M50" s="138" t="e">
        <f>NA()</f>
        <v>#N/A</v>
      </c>
      <c r="N50" s="138" t="e">
        <f>NA()</f>
        <v>#N/A</v>
      </c>
      <c r="O50" s="138">
        <f>IF(ISNUMBER('実質公債費比率（分子）の構造'!O$53),'実質公債費比率（分子）の構造'!O$53,NA())</f>
        <v>585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15812</v>
      </c>
      <c r="E56" s="137"/>
      <c r="F56" s="137"/>
      <c r="G56" s="137">
        <f>'将来負担比率（分子）の構造'!J$52</f>
        <v>16758</v>
      </c>
      <c r="H56" s="137"/>
      <c r="I56" s="137"/>
      <c r="J56" s="137">
        <f>'将来負担比率（分子）の構造'!K$52</f>
        <v>16422</v>
      </c>
      <c r="K56" s="137"/>
      <c r="L56" s="137"/>
      <c r="M56" s="137">
        <f>'将来負担比率（分子）の構造'!L$52</f>
        <v>16851</v>
      </c>
      <c r="N56" s="137"/>
      <c r="O56" s="137"/>
      <c r="P56" s="137">
        <f>'将来負担比率（分子）の構造'!M$52</f>
        <v>17356</v>
      </c>
    </row>
    <row r="57" spans="1:16" x14ac:dyDescent="0.15">
      <c r="A57" s="137" t="s">
        <v>36</v>
      </c>
      <c r="B57" s="137"/>
      <c r="C57" s="137"/>
      <c r="D57" s="137">
        <f>'将来負担比率（分子）の構造'!I$51</f>
        <v>1316</v>
      </c>
      <c r="E57" s="137"/>
      <c r="F57" s="137"/>
      <c r="G57" s="137">
        <f>'将来負担比率（分子）の構造'!J$51</f>
        <v>1519</v>
      </c>
      <c r="H57" s="137"/>
      <c r="I57" s="137"/>
      <c r="J57" s="137">
        <f>'将来負担比率（分子）の構造'!K$51</f>
        <v>1570</v>
      </c>
      <c r="K57" s="137"/>
      <c r="L57" s="137"/>
      <c r="M57" s="137">
        <f>'将来負担比率（分子）の構造'!L$51</f>
        <v>1537</v>
      </c>
      <c r="N57" s="137"/>
      <c r="O57" s="137"/>
      <c r="P57" s="137">
        <f>'将来負担比率（分子）の構造'!M$51</f>
        <v>1460</v>
      </c>
    </row>
    <row r="58" spans="1:16" x14ac:dyDescent="0.15">
      <c r="A58" s="137" t="s">
        <v>35</v>
      </c>
      <c r="B58" s="137"/>
      <c r="C58" s="137"/>
      <c r="D58" s="137">
        <f>'将来負担比率（分子）の構造'!I$50</f>
        <v>2826</v>
      </c>
      <c r="E58" s="137"/>
      <c r="F58" s="137"/>
      <c r="G58" s="137">
        <f>'将来負担比率（分子）の構造'!J$50</f>
        <v>3830</v>
      </c>
      <c r="H58" s="137"/>
      <c r="I58" s="137"/>
      <c r="J58" s="137">
        <f>'将来負担比率（分子）の構造'!K$50</f>
        <v>2421</v>
      </c>
      <c r="K58" s="137"/>
      <c r="L58" s="137"/>
      <c r="M58" s="137">
        <f>'将来負担比率（分子）の構造'!L$50</f>
        <v>1951</v>
      </c>
      <c r="N58" s="137"/>
      <c r="O58" s="137"/>
      <c r="P58" s="137">
        <f>'将来負担比率（分子）の構造'!M$50</f>
        <v>1939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264</v>
      </c>
      <c r="C61" s="137"/>
      <c r="D61" s="137"/>
      <c r="E61" s="137">
        <f>'将来負担比率（分子）の構造'!J$46</f>
        <v>270</v>
      </c>
      <c r="F61" s="137"/>
      <c r="G61" s="137"/>
      <c r="H61" s="137">
        <f>'将来負担比率（分子）の構造'!K$46</f>
        <v>219</v>
      </c>
      <c r="I61" s="137"/>
      <c r="J61" s="137"/>
      <c r="K61" s="137">
        <f>'将来負担比率（分子）の構造'!L$46</f>
        <v>198</v>
      </c>
      <c r="L61" s="137"/>
      <c r="M61" s="137"/>
      <c r="N61" s="137">
        <f>'将来負担比率（分子）の構造'!M$46</f>
        <v>177</v>
      </c>
      <c r="O61" s="137"/>
      <c r="P61" s="137"/>
    </row>
    <row r="62" spans="1:16" x14ac:dyDescent="0.15">
      <c r="A62" s="137" t="s">
        <v>29</v>
      </c>
      <c r="B62" s="137">
        <f>'将来負担比率（分子）の構造'!I$45</f>
        <v>3573</v>
      </c>
      <c r="C62" s="137"/>
      <c r="D62" s="137"/>
      <c r="E62" s="137">
        <f>'将来負担比率（分子）の構造'!J$45</f>
        <v>3495</v>
      </c>
      <c r="F62" s="137"/>
      <c r="G62" s="137"/>
      <c r="H62" s="137">
        <f>'将来負担比率（分子）の構造'!K$45</f>
        <v>3258</v>
      </c>
      <c r="I62" s="137"/>
      <c r="J62" s="137"/>
      <c r="K62" s="137">
        <f>'将来負担比率（分子）の構造'!L$45</f>
        <v>3069</v>
      </c>
      <c r="L62" s="137"/>
      <c r="M62" s="137"/>
      <c r="N62" s="137">
        <f>'将来負担比率（分子）の構造'!M$45</f>
        <v>2776</v>
      </c>
      <c r="O62" s="137"/>
      <c r="P62" s="137"/>
    </row>
    <row r="63" spans="1:16" x14ac:dyDescent="0.15">
      <c r="A63" s="137" t="s">
        <v>28</v>
      </c>
      <c r="B63" s="137">
        <f>'将来負担比率（分子）の構造'!I$44</f>
        <v>2187</v>
      </c>
      <c r="C63" s="137"/>
      <c r="D63" s="137"/>
      <c r="E63" s="137">
        <f>'将来負担比率（分子）の構造'!J$44</f>
        <v>1917</v>
      </c>
      <c r="F63" s="137"/>
      <c r="G63" s="137"/>
      <c r="H63" s="137">
        <f>'将来負担比率（分子）の構造'!K$44</f>
        <v>2210</v>
      </c>
      <c r="I63" s="137"/>
      <c r="J63" s="137"/>
      <c r="K63" s="137">
        <f>'将来負担比率（分子）の構造'!L$44</f>
        <v>1913</v>
      </c>
      <c r="L63" s="137"/>
      <c r="M63" s="137"/>
      <c r="N63" s="137">
        <f>'将来負担比率（分子）の構造'!M$44</f>
        <v>1572</v>
      </c>
      <c r="O63" s="137"/>
      <c r="P63" s="137"/>
    </row>
    <row r="64" spans="1:16" x14ac:dyDescent="0.15">
      <c r="A64" s="137" t="s">
        <v>27</v>
      </c>
      <c r="B64" s="137">
        <f>'将来負担比率（分子）の構造'!I$43</f>
        <v>4127</v>
      </c>
      <c r="C64" s="137"/>
      <c r="D64" s="137"/>
      <c r="E64" s="137">
        <f>'将来負担比率（分子）の構造'!J$43</f>
        <v>4131</v>
      </c>
      <c r="F64" s="137"/>
      <c r="G64" s="137"/>
      <c r="H64" s="137">
        <f>'将来負担比率（分子）の構造'!K$43</f>
        <v>4987</v>
      </c>
      <c r="I64" s="137"/>
      <c r="J64" s="137"/>
      <c r="K64" s="137">
        <f>'将来負担比率（分子）の構造'!L$43</f>
        <v>5240</v>
      </c>
      <c r="L64" s="137"/>
      <c r="M64" s="137"/>
      <c r="N64" s="137">
        <f>'将来負担比率（分子）の構造'!M$43</f>
        <v>4982</v>
      </c>
      <c r="O64" s="137"/>
      <c r="P64" s="137"/>
    </row>
    <row r="65" spans="1:16" x14ac:dyDescent="0.15">
      <c r="A65" s="137" t="s">
        <v>26</v>
      </c>
      <c r="B65" s="137">
        <f>'将来負担比率（分子）の構造'!I$42</f>
        <v>60</v>
      </c>
      <c r="C65" s="137"/>
      <c r="D65" s="137"/>
      <c r="E65" s="137">
        <f>'将来負担比率（分子）の構造'!J$42</f>
        <v>28</v>
      </c>
      <c r="F65" s="137"/>
      <c r="G65" s="137"/>
      <c r="H65" s="137">
        <f>'将来負担比率（分子）の構造'!K$42</f>
        <v>4</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16569</v>
      </c>
      <c r="C66" s="137"/>
      <c r="D66" s="137"/>
      <c r="E66" s="137">
        <f>'将来負担比率（分子）の構造'!J$41</f>
        <v>16920</v>
      </c>
      <c r="F66" s="137"/>
      <c r="G66" s="137"/>
      <c r="H66" s="137">
        <f>'将来負担比率（分子）の構造'!K$41</f>
        <v>17132</v>
      </c>
      <c r="I66" s="137"/>
      <c r="J66" s="137"/>
      <c r="K66" s="137">
        <f>'将来負担比率（分子）の構造'!L$41</f>
        <v>18328</v>
      </c>
      <c r="L66" s="137"/>
      <c r="M66" s="137"/>
      <c r="N66" s="137">
        <f>'将来負担比率（分子）の構造'!M$41</f>
        <v>19378</v>
      </c>
      <c r="O66" s="137"/>
      <c r="P66" s="137"/>
    </row>
    <row r="67" spans="1:16" x14ac:dyDescent="0.15">
      <c r="A67" s="137" t="s">
        <v>63</v>
      </c>
      <c r="B67" s="137" t="e">
        <f>NA()</f>
        <v>#N/A</v>
      </c>
      <c r="C67" s="137">
        <f>IF(ISNUMBER('将来負担比率（分子）の構造'!I$53), IF('将来負担比率（分子）の構造'!I$53 &lt; 0, 0, '将来負担比率（分子）の構造'!I$53), NA())</f>
        <v>6826</v>
      </c>
      <c r="D67" s="137" t="e">
        <f>NA()</f>
        <v>#N/A</v>
      </c>
      <c r="E67" s="137" t="e">
        <f>NA()</f>
        <v>#N/A</v>
      </c>
      <c r="F67" s="137">
        <f>IF(ISNUMBER('将来負担比率（分子）の構造'!J$53), IF('将来負担比率（分子）の構造'!J$53 &lt; 0, 0, '将来負担比率（分子）の構造'!J$53), NA())</f>
        <v>4654</v>
      </c>
      <c r="G67" s="137" t="e">
        <f>NA()</f>
        <v>#N/A</v>
      </c>
      <c r="H67" s="137" t="e">
        <f>NA()</f>
        <v>#N/A</v>
      </c>
      <c r="I67" s="137">
        <f>IF(ISNUMBER('将来負担比率（分子）の構造'!K$53), IF('将来負担比率（分子）の構造'!K$53 &lt; 0, 0, '将来負担比率（分子）の構造'!K$53), NA())</f>
        <v>7398</v>
      </c>
      <c r="J67" s="137" t="e">
        <f>NA()</f>
        <v>#N/A</v>
      </c>
      <c r="K67" s="137" t="e">
        <f>NA()</f>
        <v>#N/A</v>
      </c>
      <c r="L67" s="137">
        <f>IF(ISNUMBER('将来負担比率（分子）の構造'!L$53), IF('将来負担比率（分子）の構造'!L$53 &lt; 0, 0, '将来負担比率（分子）の構造'!L$53), NA())</f>
        <v>8410</v>
      </c>
      <c r="M67" s="137" t="e">
        <f>NA()</f>
        <v>#N/A</v>
      </c>
      <c r="N67" s="137" t="e">
        <f>NA()</f>
        <v>#N/A</v>
      </c>
      <c r="O67" s="137">
        <f>IF(ISNUMBER('将来負担比率（分子）の構造'!M$53), IF('将来負担比率（分子）の構造'!M$53 &lt; 0, 0, '将来負担比率（分子）の構造'!M$53), NA())</f>
        <v>8129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2821311</v>
      </c>
      <c r="S5" s="671"/>
      <c r="T5" s="671"/>
      <c r="U5" s="671"/>
      <c r="V5" s="671"/>
      <c r="W5" s="671"/>
      <c r="X5" s="671"/>
      <c r="Y5" s="718"/>
      <c r="Z5" s="731">
        <v>13.4</v>
      </c>
      <c r="AA5" s="731"/>
      <c r="AB5" s="731"/>
      <c r="AC5" s="731"/>
      <c r="AD5" s="732">
        <v>2821311</v>
      </c>
      <c r="AE5" s="732"/>
      <c r="AF5" s="732"/>
      <c r="AG5" s="732"/>
      <c r="AH5" s="732"/>
      <c r="AI5" s="732"/>
      <c r="AJ5" s="732"/>
      <c r="AK5" s="732"/>
      <c r="AL5" s="719">
        <v>30.9</v>
      </c>
      <c r="AM5" s="688"/>
      <c r="AN5" s="688"/>
      <c r="AO5" s="720"/>
      <c r="AP5" s="707" t="s">
        <v>209</v>
      </c>
      <c r="AQ5" s="708"/>
      <c r="AR5" s="708"/>
      <c r="AS5" s="708"/>
      <c r="AT5" s="708"/>
      <c r="AU5" s="708"/>
      <c r="AV5" s="708"/>
      <c r="AW5" s="708"/>
      <c r="AX5" s="708"/>
      <c r="AY5" s="708"/>
      <c r="AZ5" s="708"/>
      <c r="BA5" s="708"/>
      <c r="BB5" s="708"/>
      <c r="BC5" s="708"/>
      <c r="BD5" s="708"/>
      <c r="BE5" s="708"/>
      <c r="BF5" s="709"/>
      <c r="BG5" s="620">
        <v>2784996</v>
      </c>
      <c r="BH5" s="621"/>
      <c r="BI5" s="621"/>
      <c r="BJ5" s="621"/>
      <c r="BK5" s="621"/>
      <c r="BL5" s="621"/>
      <c r="BM5" s="621"/>
      <c r="BN5" s="622"/>
      <c r="BO5" s="673">
        <v>98.7</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183175</v>
      </c>
      <c r="S6" s="621"/>
      <c r="T6" s="621"/>
      <c r="U6" s="621"/>
      <c r="V6" s="621"/>
      <c r="W6" s="621"/>
      <c r="X6" s="621"/>
      <c r="Y6" s="622"/>
      <c r="Z6" s="673">
        <v>0.9</v>
      </c>
      <c r="AA6" s="673"/>
      <c r="AB6" s="673"/>
      <c r="AC6" s="673"/>
      <c r="AD6" s="674">
        <v>183175</v>
      </c>
      <c r="AE6" s="674"/>
      <c r="AF6" s="674"/>
      <c r="AG6" s="674"/>
      <c r="AH6" s="674"/>
      <c r="AI6" s="674"/>
      <c r="AJ6" s="674"/>
      <c r="AK6" s="674"/>
      <c r="AL6" s="643">
        <v>2</v>
      </c>
      <c r="AM6" s="675"/>
      <c r="AN6" s="675"/>
      <c r="AO6" s="676"/>
      <c r="AP6" s="617" t="s">
        <v>215</v>
      </c>
      <c r="AQ6" s="618"/>
      <c r="AR6" s="618"/>
      <c r="AS6" s="618"/>
      <c r="AT6" s="618"/>
      <c r="AU6" s="618"/>
      <c r="AV6" s="618"/>
      <c r="AW6" s="618"/>
      <c r="AX6" s="618"/>
      <c r="AY6" s="618"/>
      <c r="AZ6" s="618"/>
      <c r="BA6" s="618"/>
      <c r="BB6" s="618"/>
      <c r="BC6" s="618"/>
      <c r="BD6" s="618"/>
      <c r="BE6" s="618"/>
      <c r="BF6" s="619"/>
      <c r="BG6" s="620">
        <v>2784996</v>
      </c>
      <c r="BH6" s="621"/>
      <c r="BI6" s="621"/>
      <c r="BJ6" s="621"/>
      <c r="BK6" s="621"/>
      <c r="BL6" s="621"/>
      <c r="BM6" s="621"/>
      <c r="BN6" s="622"/>
      <c r="BO6" s="673">
        <v>98.7</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138322</v>
      </c>
      <c r="CS6" s="621"/>
      <c r="CT6" s="621"/>
      <c r="CU6" s="621"/>
      <c r="CV6" s="621"/>
      <c r="CW6" s="621"/>
      <c r="CX6" s="621"/>
      <c r="CY6" s="622"/>
      <c r="CZ6" s="673">
        <v>0.7</v>
      </c>
      <c r="DA6" s="673"/>
      <c r="DB6" s="673"/>
      <c r="DC6" s="673"/>
      <c r="DD6" s="626" t="s">
        <v>210</v>
      </c>
      <c r="DE6" s="621"/>
      <c r="DF6" s="621"/>
      <c r="DG6" s="621"/>
      <c r="DH6" s="621"/>
      <c r="DI6" s="621"/>
      <c r="DJ6" s="621"/>
      <c r="DK6" s="621"/>
      <c r="DL6" s="621"/>
      <c r="DM6" s="621"/>
      <c r="DN6" s="621"/>
      <c r="DO6" s="621"/>
      <c r="DP6" s="622"/>
      <c r="DQ6" s="626">
        <v>138322</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2238</v>
      </c>
      <c r="S7" s="621"/>
      <c r="T7" s="621"/>
      <c r="U7" s="621"/>
      <c r="V7" s="621"/>
      <c r="W7" s="621"/>
      <c r="X7" s="621"/>
      <c r="Y7" s="622"/>
      <c r="Z7" s="673">
        <v>0</v>
      </c>
      <c r="AA7" s="673"/>
      <c r="AB7" s="673"/>
      <c r="AC7" s="673"/>
      <c r="AD7" s="674">
        <v>2238</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1040989</v>
      </c>
      <c r="BH7" s="621"/>
      <c r="BI7" s="621"/>
      <c r="BJ7" s="621"/>
      <c r="BK7" s="621"/>
      <c r="BL7" s="621"/>
      <c r="BM7" s="621"/>
      <c r="BN7" s="622"/>
      <c r="BO7" s="673">
        <v>36.9</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1635820</v>
      </c>
      <c r="CS7" s="621"/>
      <c r="CT7" s="621"/>
      <c r="CU7" s="621"/>
      <c r="CV7" s="621"/>
      <c r="CW7" s="621"/>
      <c r="CX7" s="621"/>
      <c r="CY7" s="622"/>
      <c r="CZ7" s="673">
        <v>8.5</v>
      </c>
      <c r="DA7" s="673"/>
      <c r="DB7" s="673"/>
      <c r="DC7" s="673"/>
      <c r="DD7" s="626">
        <v>40956</v>
      </c>
      <c r="DE7" s="621"/>
      <c r="DF7" s="621"/>
      <c r="DG7" s="621"/>
      <c r="DH7" s="621"/>
      <c r="DI7" s="621"/>
      <c r="DJ7" s="621"/>
      <c r="DK7" s="621"/>
      <c r="DL7" s="621"/>
      <c r="DM7" s="621"/>
      <c r="DN7" s="621"/>
      <c r="DO7" s="621"/>
      <c r="DP7" s="622"/>
      <c r="DQ7" s="626">
        <v>1458925</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5162</v>
      </c>
      <c r="S8" s="621"/>
      <c r="T8" s="621"/>
      <c r="U8" s="621"/>
      <c r="V8" s="621"/>
      <c r="W8" s="621"/>
      <c r="X8" s="621"/>
      <c r="Y8" s="622"/>
      <c r="Z8" s="673">
        <v>0</v>
      </c>
      <c r="AA8" s="673"/>
      <c r="AB8" s="673"/>
      <c r="AC8" s="673"/>
      <c r="AD8" s="674">
        <v>5162</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44753</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5675733</v>
      </c>
      <c r="CS8" s="621"/>
      <c r="CT8" s="621"/>
      <c r="CU8" s="621"/>
      <c r="CV8" s="621"/>
      <c r="CW8" s="621"/>
      <c r="CX8" s="621"/>
      <c r="CY8" s="622"/>
      <c r="CZ8" s="673">
        <v>29.5</v>
      </c>
      <c r="DA8" s="673"/>
      <c r="DB8" s="673"/>
      <c r="DC8" s="673"/>
      <c r="DD8" s="626">
        <v>149294</v>
      </c>
      <c r="DE8" s="621"/>
      <c r="DF8" s="621"/>
      <c r="DG8" s="621"/>
      <c r="DH8" s="621"/>
      <c r="DI8" s="621"/>
      <c r="DJ8" s="621"/>
      <c r="DK8" s="621"/>
      <c r="DL8" s="621"/>
      <c r="DM8" s="621"/>
      <c r="DN8" s="621"/>
      <c r="DO8" s="621"/>
      <c r="DP8" s="622"/>
      <c r="DQ8" s="626">
        <v>2837833</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3755</v>
      </c>
      <c r="S9" s="621"/>
      <c r="T9" s="621"/>
      <c r="U9" s="621"/>
      <c r="V9" s="621"/>
      <c r="W9" s="621"/>
      <c r="X9" s="621"/>
      <c r="Y9" s="622"/>
      <c r="Z9" s="673">
        <v>0</v>
      </c>
      <c r="AA9" s="673"/>
      <c r="AB9" s="673"/>
      <c r="AC9" s="673"/>
      <c r="AD9" s="674">
        <v>3755</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842961</v>
      </c>
      <c r="BH9" s="621"/>
      <c r="BI9" s="621"/>
      <c r="BJ9" s="621"/>
      <c r="BK9" s="621"/>
      <c r="BL9" s="621"/>
      <c r="BM9" s="621"/>
      <c r="BN9" s="622"/>
      <c r="BO9" s="673">
        <v>29.9</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3880928</v>
      </c>
      <c r="CS9" s="621"/>
      <c r="CT9" s="621"/>
      <c r="CU9" s="621"/>
      <c r="CV9" s="621"/>
      <c r="CW9" s="621"/>
      <c r="CX9" s="621"/>
      <c r="CY9" s="622"/>
      <c r="CZ9" s="673">
        <v>20.2</v>
      </c>
      <c r="DA9" s="673"/>
      <c r="DB9" s="673"/>
      <c r="DC9" s="673"/>
      <c r="DD9" s="626">
        <v>1224449</v>
      </c>
      <c r="DE9" s="621"/>
      <c r="DF9" s="621"/>
      <c r="DG9" s="621"/>
      <c r="DH9" s="621"/>
      <c r="DI9" s="621"/>
      <c r="DJ9" s="621"/>
      <c r="DK9" s="621"/>
      <c r="DL9" s="621"/>
      <c r="DM9" s="621"/>
      <c r="DN9" s="621"/>
      <c r="DO9" s="621"/>
      <c r="DP9" s="622"/>
      <c r="DQ9" s="626">
        <v>1483616</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483427</v>
      </c>
      <c r="S10" s="621"/>
      <c r="T10" s="621"/>
      <c r="U10" s="621"/>
      <c r="V10" s="621"/>
      <c r="W10" s="621"/>
      <c r="X10" s="621"/>
      <c r="Y10" s="622"/>
      <c r="Z10" s="673">
        <v>2.2999999999999998</v>
      </c>
      <c r="AA10" s="673"/>
      <c r="AB10" s="673"/>
      <c r="AC10" s="673"/>
      <c r="AD10" s="674">
        <v>483427</v>
      </c>
      <c r="AE10" s="674"/>
      <c r="AF10" s="674"/>
      <c r="AG10" s="674"/>
      <c r="AH10" s="674"/>
      <c r="AI10" s="674"/>
      <c r="AJ10" s="674"/>
      <c r="AK10" s="674"/>
      <c r="AL10" s="643">
        <v>5.3</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72920</v>
      </c>
      <c r="BH10" s="621"/>
      <c r="BI10" s="621"/>
      <c r="BJ10" s="621"/>
      <c r="BK10" s="621"/>
      <c r="BL10" s="621"/>
      <c r="BM10" s="621"/>
      <c r="BN10" s="622"/>
      <c r="BO10" s="673">
        <v>2.6</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18697</v>
      </c>
      <c r="S11" s="621"/>
      <c r="T11" s="621"/>
      <c r="U11" s="621"/>
      <c r="V11" s="621"/>
      <c r="W11" s="621"/>
      <c r="X11" s="621"/>
      <c r="Y11" s="622"/>
      <c r="Z11" s="673">
        <v>0.1</v>
      </c>
      <c r="AA11" s="673"/>
      <c r="AB11" s="673"/>
      <c r="AC11" s="673"/>
      <c r="AD11" s="674">
        <v>18697</v>
      </c>
      <c r="AE11" s="674"/>
      <c r="AF11" s="674"/>
      <c r="AG11" s="674"/>
      <c r="AH11" s="674"/>
      <c r="AI11" s="674"/>
      <c r="AJ11" s="674"/>
      <c r="AK11" s="674"/>
      <c r="AL11" s="643">
        <v>0.2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80355</v>
      </c>
      <c r="BH11" s="621"/>
      <c r="BI11" s="621"/>
      <c r="BJ11" s="621"/>
      <c r="BK11" s="621"/>
      <c r="BL11" s="621"/>
      <c r="BM11" s="621"/>
      <c r="BN11" s="622"/>
      <c r="BO11" s="673">
        <v>2.8</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2106727</v>
      </c>
      <c r="CS11" s="621"/>
      <c r="CT11" s="621"/>
      <c r="CU11" s="621"/>
      <c r="CV11" s="621"/>
      <c r="CW11" s="621"/>
      <c r="CX11" s="621"/>
      <c r="CY11" s="622"/>
      <c r="CZ11" s="673">
        <v>10.9</v>
      </c>
      <c r="DA11" s="673"/>
      <c r="DB11" s="673"/>
      <c r="DC11" s="673"/>
      <c r="DD11" s="626">
        <v>521906</v>
      </c>
      <c r="DE11" s="621"/>
      <c r="DF11" s="621"/>
      <c r="DG11" s="621"/>
      <c r="DH11" s="621"/>
      <c r="DI11" s="621"/>
      <c r="DJ11" s="621"/>
      <c r="DK11" s="621"/>
      <c r="DL11" s="621"/>
      <c r="DM11" s="621"/>
      <c r="DN11" s="621"/>
      <c r="DO11" s="621"/>
      <c r="DP11" s="622"/>
      <c r="DQ11" s="626">
        <v>534070</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1434038</v>
      </c>
      <c r="BH12" s="621"/>
      <c r="BI12" s="621"/>
      <c r="BJ12" s="621"/>
      <c r="BK12" s="621"/>
      <c r="BL12" s="621"/>
      <c r="BM12" s="621"/>
      <c r="BN12" s="622"/>
      <c r="BO12" s="673">
        <v>50.8</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492587</v>
      </c>
      <c r="CS12" s="621"/>
      <c r="CT12" s="621"/>
      <c r="CU12" s="621"/>
      <c r="CV12" s="621"/>
      <c r="CW12" s="621"/>
      <c r="CX12" s="621"/>
      <c r="CY12" s="622"/>
      <c r="CZ12" s="673">
        <v>2.6</v>
      </c>
      <c r="DA12" s="673"/>
      <c r="DB12" s="673"/>
      <c r="DC12" s="673"/>
      <c r="DD12" s="626">
        <v>25706</v>
      </c>
      <c r="DE12" s="621"/>
      <c r="DF12" s="621"/>
      <c r="DG12" s="621"/>
      <c r="DH12" s="621"/>
      <c r="DI12" s="621"/>
      <c r="DJ12" s="621"/>
      <c r="DK12" s="621"/>
      <c r="DL12" s="621"/>
      <c r="DM12" s="621"/>
      <c r="DN12" s="621"/>
      <c r="DO12" s="621"/>
      <c r="DP12" s="622"/>
      <c r="DQ12" s="626">
        <v>399826</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31013</v>
      </c>
      <c r="S13" s="621"/>
      <c r="T13" s="621"/>
      <c r="U13" s="621"/>
      <c r="V13" s="621"/>
      <c r="W13" s="621"/>
      <c r="X13" s="621"/>
      <c r="Y13" s="622"/>
      <c r="Z13" s="673">
        <v>0.1</v>
      </c>
      <c r="AA13" s="673"/>
      <c r="AB13" s="673"/>
      <c r="AC13" s="673"/>
      <c r="AD13" s="674">
        <v>31013</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1427880</v>
      </c>
      <c r="BH13" s="621"/>
      <c r="BI13" s="621"/>
      <c r="BJ13" s="621"/>
      <c r="BK13" s="621"/>
      <c r="BL13" s="621"/>
      <c r="BM13" s="621"/>
      <c r="BN13" s="622"/>
      <c r="BO13" s="673">
        <v>50.6</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838893</v>
      </c>
      <c r="CS13" s="621"/>
      <c r="CT13" s="621"/>
      <c r="CU13" s="621"/>
      <c r="CV13" s="621"/>
      <c r="CW13" s="621"/>
      <c r="CX13" s="621"/>
      <c r="CY13" s="622"/>
      <c r="CZ13" s="673">
        <v>4.4000000000000004</v>
      </c>
      <c r="DA13" s="673"/>
      <c r="DB13" s="673"/>
      <c r="DC13" s="673"/>
      <c r="DD13" s="626">
        <v>377481</v>
      </c>
      <c r="DE13" s="621"/>
      <c r="DF13" s="621"/>
      <c r="DG13" s="621"/>
      <c r="DH13" s="621"/>
      <c r="DI13" s="621"/>
      <c r="DJ13" s="621"/>
      <c r="DK13" s="621"/>
      <c r="DL13" s="621"/>
      <c r="DM13" s="621"/>
      <c r="DN13" s="621"/>
      <c r="DO13" s="621"/>
      <c r="DP13" s="622"/>
      <c r="DQ13" s="626">
        <v>571673</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96233</v>
      </c>
      <c r="BH14" s="621"/>
      <c r="BI14" s="621"/>
      <c r="BJ14" s="621"/>
      <c r="BK14" s="621"/>
      <c r="BL14" s="621"/>
      <c r="BM14" s="621"/>
      <c r="BN14" s="622"/>
      <c r="BO14" s="673">
        <v>3.4</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516448</v>
      </c>
      <c r="CS14" s="621"/>
      <c r="CT14" s="621"/>
      <c r="CU14" s="621"/>
      <c r="CV14" s="621"/>
      <c r="CW14" s="621"/>
      <c r="CX14" s="621"/>
      <c r="CY14" s="622"/>
      <c r="CZ14" s="673">
        <v>2.7</v>
      </c>
      <c r="DA14" s="673"/>
      <c r="DB14" s="673"/>
      <c r="DC14" s="673"/>
      <c r="DD14" s="626">
        <v>34626</v>
      </c>
      <c r="DE14" s="621"/>
      <c r="DF14" s="621"/>
      <c r="DG14" s="621"/>
      <c r="DH14" s="621"/>
      <c r="DI14" s="621"/>
      <c r="DJ14" s="621"/>
      <c r="DK14" s="621"/>
      <c r="DL14" s="621"/>
      <c r="DM14" s="621"/>
      <c r="DN14" s="621"/>
      <c r="DO14" s="621"/>
      <c r="DP14" s="622"/>
      <c r="DQ14" s="626">
        <v>489868</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6831</v>
      </c>
      <c r="S15" s="621"/>
      <c r="T15" s="621"/>
      <c r="U15" s="621"/>
      <c r="V15" s="621"/>
      <c r="W15" s="621"/>
      <c r="X15" s="621"/>
      <c r="Y15" s="622"/>
      <c r="Z15" s="673">
        <v>0</v>
      </c>
      <c r="AA15" s="673"/>
      <c r="AB15" s="673"/>
      <c r="AC15" s="673"/>
      <c r="AD15" s="674">
        <v>6831</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213718</v>
      </c>
      <c r="BH15" s="621"/>
      <c r="BI15" s="621"/>
      <c r="BJ15" s="621"/>
      <c r="BK15" s="621"/>
      <c r="BL15" s="621"/>
      <c r="BM15" s="621"/>
      <c r="BN15" s="622"/>
      <c r="BO15" s="673">
        <v>7.6</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960212</v>
      </c>
      <c r="CS15" s="621"/>
      <c r="CT15" s="621"/>
      <c r="CU15" s="621"/>
      <c r="CV15" s="621"/>
      <c r="CW15" s="621"/>
      <c r="CX15" s="621"/>
      <c r="CY15" s="622"/>
      <c r="CZ15" s="673">
        <v>5</v>
      </c>
      <c r="DA15" s="673"/>
      <c r="DB15" s="673"/>
      <c r="DC15" s="673"/>
      <c r="DD15" s="626">
        <v>41354</v>
      </c>
      <c r="DE15" s="621"/>
      <c r="DF15" s="621"/>
      <c r="DG15" s="621"/>
      <c r="DH15" s="621"/>
      <c r="DI15" s="621"/>
      <c r="DJ15" s="621"/>
      <c r="DK15" s="621"/>
      <c r="DL15" s="621"/>
      <c r="DM15" s="621"/>
      <c r="DN15" s="621"/>
      <c r="DO15" s="621"/>
      <c r="DP15" s="622"/>
      <c r="DQ15" s="626">
        <v>931602</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7406075</v>
      </c>
      <c r="S16" s="621"/>
      <c r="T16" s="621"/>
      <c r="U16" s="621"/>
      <c r="V16" s="621"/>
      <c r="W16" s="621"/>
      <c r="X16" s="621"/>
      <c r="Y16" s="622"/>
      <c r="Z16" s="673">
        <v>35.1</v>
      </c>
      <c r="AA16" s="673"/>
      <c r="AB16" s="673"/>
      <c r="AC16" s="673"/>
      <c r="AD16" s="674">
        <v>5561579</v>
      </c>
      <c r="AE16" s="674"/>
      <c r="AF16" s="674"/>
      <c r="AG16" s="674"/>
      <c r="AH16" s="674"/>
      <c r="AI16" s="674"/>
      <c r="AJ16" s="674"/>
      <c r="AK16" s="674"/>
      <c r="AL16" s="643">
        <v>61</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v>18</v>
      </c>
      <c r="BH16" s="621"/>
      <c r="BI16" s="621"/>
      <c r="BJ16" s="621"/>
      <c r="BK16" s="621"/>
      <c r="BL16" s="621"/>
      <c r="BM16" s="621"/>
      <c r="BN16" s="622"/>
      <c r="BO16" s="673">
        <v>0</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1483875</v>
      </c>
      <c r="CS16" s="621"/>
      <c r="CT16" s="621"/>
      <c r="CU16" s="621"/>
      <c r="CV16" s="621"/>
      <c r="CW16" s="621"/>
      <c r="CX16" s="621"/>
      <c r="CY16" s="622"/>
      <c r="CZ16" s="673">
        <v>7.7</v>
      </c>
      <c r="DA16" s="673"/>
      <c r="DB16" s="673"/>
      <c r="DC16" s="673"/>
      <c r="DD16" s="626" t="s">
        <v>112</v>
      </c>
      <c r="DE16" s="621"/>
      <c r="DF16" s="621"/>
      <c r="DG16" s="621"/>
      <c r="DH16" s="621"/>
      <c r="DI16" s="621"/>
      <c r="DJ16" s="621"/>
      <c r="DK16" s="621"/>
      <c r="DL16" s="621"/>
      <c r="DM16" s="621"/>
      <c r="DN16" s="621"/>
      <c r="DO16" s="621"/>
      <c r="DP16" s="622"/>
      <c r="DQ16" s="626">
        <v>499991</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5561579</v>
      </c>
      <c r="S17" s="621"/>
      <c r="T17" s="621"/>
      <c r="U17" s="621"/>
      <c r="V17" s="621"/>
      <c r="W17" s="621"/>
      <c r="X17" s="621"/>
      <c r="Y17" s="622"/>
      <c r="Z17" s="673">
        <v>26.4</v>
      </c>
      <c r="AA17" s="673"/>
      <c r="AB17" s="673"/>
      <c r="AC17" s="673"/>
      <c r="AD17" s="674">
        <v>5561579</v>
      </c>
      <c r="AE17" s="674"/>
      <c r="AF17" s="674"/>
      <c r="AG17" s="674"/>
      <c r="AH17" s="674"/>
      <c r="AI17" s="674"/>
      <c r="AJ17" s="674"/>
      <c r="AK17" s="674"/>
      <c r="AL17" s="643">
        <v>61</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1511620</v>
      </c>
      <c r="CS17" s="621"/>
      <c r="CT17" s="621"/>
      <c r="CU17" s="621"/>
      <c r="CV17" s="621"/>
      <c r="CW17" s="621"/>
      <c r="CX17" s="621"/>
      <c r="CY17" s="622"/>
      <c r="CZ17" s="673">
        <v>7.9</v>
      </c>
      <c r="DA17" s="673"/>
      <c r="DB17" s="673"/>
      <c r="DC17" s="673"/>
      <c r="DD17" s="626" t="s">
        <v>112</v>
      </c>
      <c r="DE17" s="621"/>
      <c r="DF17" s="621"/>
      <c r="DG17" s="621"/>
      <c r="DH17" s="621"/>
      <c r="DI17" s="621"/>
      <c r="DJ17" s="621"/>
      <c r="DK17" s="621"/>
      <c r="DL17" s="621"/>
      <c r="DM17" s="621"/>
      <c r="DN17" s="621"/>
      <c r="DO17" s="621"/>
      <c r="DP17" s="622"/>
      <c r="DQ17" s="626">
        <v>1404717</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1844496</v>
      </c>
      <c r="S18" s="621"/>
      <c r="T18" s="621"/>
      <c r="U18" s="621"/>
      <c r="V18" s="621"/>
      <c r="W18" s="621"/>
      <c r="X18" s="621"/>
      <c r="Y18" s="622"/>
      <c r="Z18" s="673">
        <v>8.6999999999999993</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36315</v>
      </c>
      <c r="BH19" s="621"/>
      <c r="BI19" s="621"/>
      <c r="BJ19" s="621"/>
      <c r="BK19" s="621"/>
      <c r="BL19" s="621"/>
      <c r="BM19" s="621"/>
      <c r="BN19" s="622"/>
      <c r="BO19" s="673">
        <v>1.3</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10961684</v>
      </c>
      <c r="S20" s="621"/>
      <c r="T20" s="621"/>
      <c r="U20" s="621"/>
      <c r="V20" s="621"/>
      <c r="W20" s="621"/>
      <c r="X20" s="621"/>
      <c r="Y20" s="622"/>
      <c r="Z20" s="673">
        <v>52</v>
      </c>
      <c r="AA20" s="673"/>
      <c r="AB20" s="673"/>
      <c r="AC20" s="673"/>
      <c r="AD20" s="674">
        <v>9117188</v>
      </c>
      <c r="AE20" s="674"/>
      <c r="AF20" s="674"/>
      <c r="AG20" s="674"/>
      <c r="AH20" s="674"/>
      <c r="AI20" s="674"/>
      <c r="AJ20" s="674"/>
      <c r="AK20" s="674"/>
      <c r="AL20" s="643">
        <v>100</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36315</v>
      </c>
      <c r="BH20" s="621"/>
      <c r="BI20" s="621"/>
      <c r="BJ20" s="621"/>
      <c r="BK20" s="621"/>
      <c r="BL20" s="621"/>
      <c r="BM20" s="621"/>
      <c r="BN20" s="622"/>
      <c r="BO20" s="673">
        <v>1.3</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19241165</v>
      </c>
      <c r="CS20" s="621"/>
      <c r="CT20" s="621"/>
      <c r="CU20" s="621"/>
      <c r="CV20" s="621"/>
      <c r="CW20" s="621"/>
      <c r="CX20" s="621"/>
      <c r="CY20" s="622"/>
      <c r="CZ20" s="673">
        <v>100</v>
      </c>
      <c r="DA20" s="673"/>
      <c r="DB20" s="673"/>
      <c r="DC20" s="673"/>
      <c r="DD20" s="626">
        <v>2415772</v>
      </c>
      <c r="DE20" s="621"/>
      <c r="DF20" s="621"/>
      <c r="DG20" s="621"/>
      <c r="DH20" s="621"/>
      <c r="DI20" s="621"/>
      <c r="DJ20" s="621"/>
      <c r="DK20" s="621"/>
      <c r="DL20" s="621"/>
      <c r="DM20" s="621"/>
      <c r="DN20" s="621"/>
      <c r="DO20" s="621"/>
      <c r="DP20" s="622"/>
      <c r="DQ20" s="626">
        <v>10750443</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3676</v>
      </c>
      <c r="S21" s="621"/>
      <c r="T21" s="621"/>
      <c r="U21" s="621"/>
      <c r="V21" s="621"/>
      <c r="W21" s="621"/>
      <c r="X21" s="621"/>
      <c r="Y21" s="622"/>
      <c r="Z21" s="673">
        <v>0</v>
      </c>
      <c r="AA21" s="673"/>
      <c r="AB21" s="673"/>
      <c r="AC21" s="673"/>
      <c r="AD21" s="674">
        <v>3676</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36315</v>
      </c>
      <c r="BH21" s="621"/>
      <c r="BI21" s="621"/>
      <c r="BJ21" s="621"/>
      <c r="BK21" s="621"/>
      <c r="BL21" s="621"/>
      <c r="BM21" s="621"/>
      <c r="BN21" s="622"/>
      <c r="BO21" s="673">
        <v>1.3</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66091</v>
      </c>
      <c r="S22" s="621"/>
      <c r="T22" s="621"/>
      <c r="U22" s="621"/>
      <c r="V22" s="621"/>
      <c r="W22" s="621"/>
      <c r="X22" s="621"/>
      <c r="Y22" s="622"/>
      <c r="Z22" s="673">
        <v>0.3</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257138</v>
      </c>
      <c r="S23" s="621"/>
      <c r="T23" s="621"/>
      <c r="U23" s="621"/>
      <c r="V23" s="621"/>
      <c r="W23" s="621"/>
      <c r="X23" s="621"/>
      <c r="Y23" s="622"/>
      <c r="Z23" s="673">
        <v>1.2</v>
      </c>
      <c r="AA23" s="673"/>
      <c r="AB23" s="673"/>
      <c r="AC23" s="673"/>
      <c r="AD23" s="674" t="s">
        <v>112</v>
      </c>
      <c r="AE23" s="674"/>
      <c r="AF23" s="674"/>
      <c r="AG23" s="674"/>
      <c r="AH23" s="674"/>
      <c r="AI23" s="674"/>
      <c r="AJ23" s="674"/>
      <c r="AK23" s="674"/>
      <c r="AL23" s="643" t="s">
        <v>112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17470</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7063069</v>
      </c>
      <c r="CS24" s="671"/>
      <c r="CT24" s="671"/>
      <c r="CU24" s="671"/>
      <c r="CV24" s="671"/>
      <c r="CW24" s="671"/>
      <c r="CX24" s="671"/>
      <c r="CY24" s="718"/>
      <c r="CZ24" s="722">
        <v>36.700000000000003</v>
      </c>
      <c r="DA24" s="723"/>
      <c r="DB24" s="723"/>
      <c r="DC24" s="724"/>
      <c r="DD24" s="717">
        <v>4675436</v>
      </c>
      <c r="DE24" s="671"/>
      <c r="DF24" s="671"/>
      <c r="DG24" s="671"/>
      <c r="DH24" s="671"/>
      <c r="DI24" s="671"/>
      <c r="DJ24" s="671"/>
      <c r="DK24" s="718"/>
      <c r="DL24" s="717">
        <v>4562334</v>
      </c>
      <c r="DM24" s="671"/>
      <c r="DN24" s="671"/>
      <c r="DO24" s="671"/>
      <c r="DP24" s="671"/>
      <c r="DQ24" s="671"/>
      <c r="DR24" s="671"/>
      <c r="DS24" s="671"/>
      <c r="DT24" s="671"/>
      <c r="DU24" s="671"/>
      <c r="DV24" s="718"/>
      <c r="DW24" s="719">
        <v>47.8</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3453823</v>
      </c>
      <c r="S25" s="621"/>
      <c r="T25" s="621"/>
      <c r="U25" s="621"/>
      <c r="V25" s="621"/>
      <c r="W25" s="621"/>
      <c r="X25" s="621"/>
      <c r="Y25" s="622"/>
      <c r="Z25" s="673">
        <v>16.399999999999999</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2456640</v>
      </c>
      <c r="CS25" s="639"/>
      <c r="CT25" s="639"/>
      <c r="CU25" s="639"/>
      <c r="CV25" s="639"/>
      <c r="CW25" s="639"/>
      <c r="CX25" s="639"/>
      <c r="CY25" s="640"/>
      <c r="CZ25" s="623">
        <v>12.8</v>
      </c>
      <c r="DA25" s="641"/>
      <c r="DB25" s="641"/>
      <c r="DC25" s="642"/>
      <c r="DD25" s="626">
        <v>2297915</v>
      </c>
      <c r="DE25" s="639"/>
      <c r="DF25" s="639"/>
      <c r="DG25" s="639"/>
      <c r="DH25" s="639"/>
      <c r="DI25" s="639"/>
      <c r="DJ25" s="639"/>
      <c r="DK25" s="640"/>
      <c r="DL25" s="626">
        <v>2232684</v>
      </c>
      <c r="DM25" s="639"/>
      <c r="DN25" s="639"/>
      <c r="DO25" s="639"/>
      <c r="DP25" s="639"/>
      <c r="DQ25" s="639"/>
      <c r="DR25" s="639"/>
      <c r="DS25" s="639"/>
      <c r="DT25" s="639"/>
      <c r="DU25" s="639"/>
      <c r="DV25" s="640"/>
      <c r="DW25" s="643">
        <v>23.4</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1533175</v>
      </c>
      <c r="CS26" s="621"/>
      <c r="CT26" s="621"/>
      <c r="CU26" s="621"/>
      <c r="CV26" s="621"/>
      <c r="CW26" s="621"/>
      <c r="CX26" s="621"/>
      <c r="CY26" s="622"/>
      <c r="CZ26" s="623">
        <v>8</v>
      </c>
      <c r="DA26" s="641"/>
      <c r="DB26" s="641"/>
      <c r="DC26" s="642"/>
      <c r="DD26" s="626">
        <v>1395928</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2680659</v>
      </c>
      <c r="S27" s="621"/>
      <c r="T27" s="621"/>
      <c r="U27" s="621"/>
      <c r="V27" s="621"/>
      <c r="W27" s="621"/>
      <c r="X27" s="621"/>
      <c r="Y27" s="622"/>
      <c r="Z27" s="673">
        <v>12.7</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2821311</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3094809</v>
      </c>
      <c r="CS27" s="639"/>
      <c r="CT27" s="639"/>
      <c r="CU27" s="639"/>
      <c r="CV27" s="639"/>
      <c r="CW27" s="639"/>
      <c r="CX27" s="639"/>
      <c r="CY27" s="640"/>
      <c r="CZ27" s="623">
        <v>16.100000000000001</v>
      </c>
      <c r="DA27" s="641"/>
      <c r="DB27" s="641"/>
      <c r="DC27" s="642"/>
      <c r="DD27" s="626">
        <v>972804</v>
      </c>
      <c r="DE27" s="639"/>
      <c r="DF27" s="639"/>
      <c r="DG27" s="639"/>
      <c r="DH27" s="639"/>
      <c r="DI27" s="639"/>
      <c r="DJ27" s="639"/>
      <c r="DK27" s="640"/>
      <c r="DL27" s="626">
        <v>924933</v>
      </c>
      <c r="DM27" s="639"/>
      <c r="DN27" s="639"/>
      <c r="DO27" s="639"/>
      <c r="DP27" s="639"/>
      <c r="DQ27" s="639"/>
      <c r="DR27" s="639"/>
      <c r="DS27" s="639"/>
      <c r="DT27" s="639"/>
      <c r="DU27" s="639"/>
      <c r="DV27" s="640"/>
      <c r="DW27" s="643">
        <v>9.6999999999999993</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51543</v>
      </c>
      <c r="S28" s="621"/>
      <c r="T28" s="621"/>
      <c r="U28" s="621"/>
      <c r="V28" s="621"/>
      <c r="W28" s="621"/>
      <c r="X28" s="621"/>
      <c r="Y28" s="622"/>
      <c r="Z28" s="673">
        <v>0.2</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1511620</v>
      </c>
      <c r="CS28" s="621"/>
      <c r="CT28" s="621"/>
      <c r="CU28" s="621"/>
      <c r="CV28" s="621"/>
      <c r="CW28" s="621"/>
      <c r="CX28" s="621"/>
      <c r="CY28" s="622"/>
      <c r="CZ28" s="623">
        <v>7.9</v>
      </c>
      <c r="DA28" s="641"/>
      <c r="DB28" s="641"/>
      <c r="DC28" s="642"/>
      <c r="DD28" s="626">
        <v>1404717</v>
      </c>
      <c r="DE28" s="621"/>
      <c r="DF28" s="621"/>
      <c r="DG28" s="621"/>
      <c r="DH28" s="621"/>
      <c r="DI28" s="621"/>
      <c r="DJ28" s="621"/>
      <c r="DK28" s="622"/>
      <c r="DL28" s="626">
        <v>1404717</v>
      </c>
      <c r="DM28" s="621"/>
      <c r="DN28" s="621"/>
      <c r="DO28" s="621"/>
      <c r="DP28" s="621"/>
      <c r="DQ28" s="621"/>
      <c r="DR28" s="621"/>
      <c r="DS28" s="621"/>
      <c r="DT28" s="621"/>
      <c r="DU28" s="621"/>
      <c r="DV28" s="622"/>
      <c r="DW28" s="643">
        <v>14.7</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97306</v>
      </c>
      <c r="S29" s="621"/>
      <c r="T29" s="621"/>
      <c r="U29" s="621"/>
      <c r="V29" s="621"/>
      <c r="W29" s="621"/>
      <c r="X29" s="621"/>
      <c r="Y29" s="622"/>
      <c r="Z29" s="673">
        <v>0.5</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1511597</v>
      </c>
      <c r="CS29" s="639"/>
      <c r="CT29" s="639"/>
      <c r="CU29" s="639"/>
      <c r="CV29" s="639"/>
      <c r="CW29" s="639"/>
      <c r="CX29" s="639"/>
      <c r="CY29" s="640"/>
      <c r="CZ29" s="623">
        <v>7.9</v>
      </c>
      <c r="DA29" s="641"/>
      <c r="DB29" s="641"/>
      <c r="DC29" s="642"/>
      <c r="DD29" s="626">
        <v>1404694</v>
      </c>
      <c r="DE29" s="639"/>
      <c r="DF29" s="639"/>
      <c r="DG29" s="639"/>
      <c r="DH29" s="639"/>
      <c r="DI29" s="639"/>
      <c r="DJ29" s="639"/>
      <c r="DK29" s="640"/>
      <c r="DL29" s="626">
        <v>1404694</v>
      </c>
      <c r="DM29" s="639"/>
      <c r="DN29" s="639"/>
      <c r="DO29" s="639"/>
      <c r="DP29" s="639"/>
      <c r="DQ29" s="639"/>
      <c r="DR29" s="639"/>
      <c r="DS29" s="639"/>
      <c r="DT29" s="639"/>
      <c r="DU29" s="639"/>
      <c r="DV29" s="640"/>
      <c r="DW29" s="643">
        <v>14.7</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35422</v>
      </c>
      <c r="S30" s="621"/>
      <c r="T30" s="621"/>
      <c r="U30" s="621"/>
      <c r="V30" s="621"/>
      <c r="W30" s="621"/>
      <c r="X30" s="621"/>
      <c r="Y30" s="622"/>
      <c r="Z30" s="673">
        <v>0.2</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98.3</v>
      </c>
      <c r="BH30" s="687"/>
      <c r="BI30" s="687"/>
      <c r="BJ30" s="687"/>
      <c r="BK30" s="687"/>
      <c r="BL30" s="687"/>
      <c r="BM30" s="688">
        <v>89.6</v>
      </c>
      <c r="BN30" s="687"/>
      <c r="BO30" s="687"/>
      <c r="BP30" s="687"/>
      <c r="BQ30" s="689"/>
      <c r="BR30" s="686">
        <v>98</v>
      </c>
      <c r="BS30" s="687"/>
      <c r="BT30" s="687"/>
      <c r="BU30" s="687"/>
      <c r="BV30" s="687"/>
      <c r="BW30" s="687"/>
      <c r="BX30" s="688">
        <v>89</v>
      </c>
      <c r="BY30" s="687"/>
      <c r="BZ30" s="687"/>
      <c r="CA30" s="687"/>
      <c r="CB30" s="689"/>
      <c r="CD30" s="692"/>
      <c r="CE30" s="693"/>
      <c r="CF30" s="657" t="s">
        <v>292</v>
      </c>
      <c r="CG30" s="654"/>
      <c r="CH30" s="654"/>
      <c r="CI30" s="654"/>
      <c r="CJ30" s="654"/>
      <c r="CK30" s="654"/>
      <c r="CL30" s="654"/>
      <c r="CM30" s="654"/>
      <c r="CN30" s="654"/>
      <c r="CO30" s="654"/>
      <c r="CP30" s="654"/>
      <c r="CQ30" s="655"/>
      <c r="CR30" s="620">
        <v>1341938</v>
      </c>
      <c r="CS30" s="621"/>
      <c r="CT30" s="621"/>
      <c r="CU30" s="621"/>
      <c r="CV30" s="621"/>
      <c r="CW30" s="621"/>
      <c r="CX30" s="621"/>
      <c r="CY30" s="622"/>
      <c r="CZ30" s="623">
        <v>7</v>
      </c>
      <c r="DA30" s="641"/>
      <c r="DB30" s="641"/>
      <c r="DC30" s="642"/>
      <c r="DD30" s="626">
        <v>1235035</v>
      </c>
      <c r="DE30" s="621"/>
      <c r="DF30" s="621"/>
      <c r="DG30" s="621"/>
      <c r="DH30" s="621"/>
      <c r="DI30" s="621"/>
      <c r="DJ30" s="621"/>
      <c r="DK30" s="622"/>
      <c r="DL30" s="626">
        <v>1235035</v>
      </c>
      <c r="DM30" s="621"/>
      <c r="DN30" s="621"/>
      <c r="DO30" s="621"/>
      <c r="DP30" s="621"/>
      <c r="DQ30" s="621"/>
      <c r="DR30" s="621"/>
      <c r="DS30" s="621"/>
      <c r="DT30" s="621"/>
      <c r="DU30" s="621"/>
      <c r="DV30" s="622"/>
      <c r="DW30" s="643">
        <v>12.9</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831926</v>
      </c>
      <c r="S31" s="621"/>
      <c r="T31" s="621"/>
      <c r="U31" s="621"/>
      <c r="V31" s="621"/>
      <c r="W31" s="621"/>
      <c r="X31" s="621"/>
      <c r="Y31" s="622"/>
      <c r="Z31" s="673">
        <v>3.9</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98.6</v>
      </c>
      <c r="BH31" s="639"/>
      <c r="BI31" s="639"/>
      <c r="BJ31" s="639"/>
      <c r="BK31" s="639"/>
      <c r="BL31" s="639"/>
      <c r="BM31" s="675">
        <v>93.1</v>
      </c>
      <c r="BN31" s="685"/>
      <c r="BO31" s="685"/>
      <c r="BP31" s="685"/>
      <c r="BQ31" s="649"/>
      <c r="BR31" s="684">
        <v>98.4</v>
      </c>
      <c r="BS31" s="639"/>
      <c r="BT31" s="639"/>
      <c r="BU31" s="639"/>
      <c r="BV31" s="639"/>
      <c r="BW31" s="639"/>
      <c r="BX31" s="675">
        <v>92.9</v>
      </c>
      <c r="BY31" s="685"/>
      <c r="BZ31" s="685"/>
      <c r="CA31" s="685"/>
      <c r="CB31" s="649"/>
      <c r="CD31" s="692"/>
      <c r="CE31" s="693"/>
      <c r="CF31" s="657" t="s">
        <v>296</v>
      </c>
      <c r="CG31" s="654"/>
      <c r="CH31" s="654"/>
      <c r="CI31" s="654"/>
      <c r="CJ31" s="654"/>
      <c r="CK31" s="654"/>
      <c r="CL31" s="654"/>
      <c r="CM31" s="654"/>
      <c r="CN31" s="654"/>
      <c r="CO31" s="654"/>
      <c r="CP31" s="654"/>
      <c r="CQ31" s="655"/>
      <c r="CR31" s="620">
        <v>169659</v>
      </c>
      <c r="CS31" s="639"/>
      <c r="CT31" s="639"/>
      <c r="CU31" s="639"/>
      <c r="CV31" s="639"/>
      <c r="CW31" s="639"/>
      <c r="CX31" s="639"/>
      <c r="CY31" s="640"/>
      <c r="CZ31" s="623">
        <v>0.9</v>
      </c>
      <c r="DA31" s="641"/>
      <c r="DB31" s="641"/>
      <c r="DC31" s="642"/>
      <c r="DD31" s="626">
        <v>169659</v>
      </c>
      <c r="DE31" s="639"/>
      <c r="DF31" s="639"/>
      <c r="DG31" s="639"/>
      <c r="DH31" s="639"/>
      <c r="DI31" s="639"/>
      <c r="DJ31" s="639"/>
      <c r="DK31" s="640"/>
      <c r="DL31" s="626">
        <v>169659</v>
      </c>
      <c r="DM31" s="639"/>
      <c r="DN31" s="639"/>
      <c r="DO31" s="639"/>
      <c r="DP31" s="639"/>
      <c r="DQ31" s="639"/>
      <c r="DR31" s="639"/>
      <c r="DS31" s="639"/>
      <c r="DT31" s="639"/>
      <c r="DU31" s="639"/>
      <c r="DV31" s="640"/>
      <c r="DW31" s="643">
        <v>1.8</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238632</v>
      </c>
      <c r="S32" s="621"/>
      <c r="T32" s="621"/>
      <c r="U32" s="621"/>
      <c r="V32" s="621"/>
      <c r="W32" s="621"/>
      <c r="X32" s="621"/>
      <c r="Y32" s="622"/>
      <c r="Z32" s="673">
        <v>1.1000000000000001</v>
      </c>
      <c r="AA32" s="673"/>
      <c r="AB32" s="673"/>
      <c r="AC32" s="673"/>
      <c r="AD32" s="674">
        <v>34</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97.9</v>
      </c>
      <c r="BH32" s="605"/>
      <c r="BI32" s="605"/>
      <c r="BJ32" s="605"/>
      <c r="BK32" s="605"/>
      <c r="BL32" s="605"/>
      <c r="BM32" s="668">
        <v>85.5</v>
      </c>
      <c r="BN32" s="605"/>
      <c r="BO32" s="605"/>
      <c r="BP32" s="605"/>
      <c r="BQ32" s="662"/>
      <c r="BR32" s="683">
        <v>97.4</v>
      </c>
      <c r="BS32" s="605"/>
      <c r="BT32" s="605"/>
      <c r="BU32" s="605"/>
      <c r="BV32" s="605"/>
      <c r="BW32" s="605"/>
      <c r="BX32" s="668">
        <v>84.4</v>
      </c>
      <c r="BY32" s="605"/>
      <c r="BZ32" s="605"/>
      <c r="CA32" s="605"/>
      <c r="CB32" s="662"/>
      <c r="CD32" s="694"/>
      <c r="CE32" s="695"/>
      <c r="CF32" s="657" t="s">
        <v>299</v>
      </c>
      <c r="CG32" s="654"/>
      <c r="CH32" s="654"/>
      <c r="CI32" s="654"/>
      <c r="CJ32" s="654"/>
      <c r="CK32" s="654"/>
      <c r="CL32" s="654"/>
      <c r="CM32" s="654"/>
      <c r="CN32" s="654"/>
      <c r="CO32" s="654"/>
      <c r="CP32" s="654"/>
      <c r="CQ32" s="655"/>
      <c r="CR32" s="620">
        <v>23</v>
      </c>
      <c r="CS32" s="621"/>
      <c r="CT32" s="621"/>
      <c r="CU32" s="621"/>
      <c r="CV32" s="621"/>
      <c r="CW32" s="621"/>
      <c r="CX32" s="621"/>
      <c r="CY32" s="622"/>
      <c r="CZ32" s="623">
        <v>0</v>
      </c>
      <c r="DA32" s="641"/>
      <c r="DB32" s="641"/>
      <c r="DC32" s="642"/>
      <c r="DD32" s="626">
        <v>23</v>
      </c>
      <c r="DE32" s="621"/>
      <c r="DF32" s="621"/>
      <c r="DG32" s="621"/>
      <c r="DH32" s="621"/>
      <c r="DI32" s="621"/>
      <c r="DJ32" s="621"/>
      <c r="DK32" s="622"/>
      <c r="DL32" s="626">
        <v>23</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2391500</v>
      </c>
      <c r="S33" s="621"/>
      <c r="T33" s="621"/>
      <c r="U33" s="621"/>
      <c r="V33" s="621"/>
      <c r="W33" s="621"/>
      <c r="X33" s="621"/>
      <c r="Y33" s="622"/>
      <c r="Z33" s="673">
        <v>11.3</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8278449</v>
      </c>
      <c r="CS33" s="639"/>
      <c r="CT33" s="639"/>
      <c r="CU33" s="639"/>
      <c r="CV33" s="639"/>
      <c r="CW33" s="639"/>
      <c r="CX33" s="639"/>
      <c r="CY33" s="640"/>
      <c r="CZ33" s="623">
        <v>43</v>
      </c>
      <c r="DA33" s="641"/>
      <c r="DB33" s="641"/>
      <c r="DC33" s="642"/>
      <c r="DD33" s="626">
        <v>5229557</v>
      </c>
      <c r="DE33" s="639"/>
      <c r="DF33" s="639"/>
      <c r="DG33" s="639"/>
      <c r="DH33" s="639"/>
      <c r="DI33" s="639"/>
      <c r="DJ33" s="639"/>
      <c r="DK33" s="640"/>
      <c r="DL33" s="626">
        <v>4224293</v>
      </c>
      <c r="DM33" s="639"/>
      <c r="DN33" s="639"/>
      <c r="DO33" s="639"/>
      <c r="DP33" s="639"/>
      <c r="DQ33" s="639"/>
      <c r="DR33" s="639"/>
      <c r="DS33" s="639"/>
      <c r="DT33" s="639"/>
      <c r="DU33" s="639"/>
      <c r="DV33" s="640"/>
      <c r="DW33" s="643">
        <v>44.2</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2715273</v>
      </c>
      <c r="CS34" s="621"/>
      <c r="CT34" s="621"/>
      <c r="CU34" s="621"/>
      <c r="CV34" s="621"/>
      <c r="CW34" s="621"/>
      <c r="CX34" s="621"/>
      <c r="CY34" s="622"/>
      <c r="CZ34" s="623">
        <v>14.1</v>
      </c>
      <c r="DA34" s="641"/>
      <c r="DB34" s="641"/>
      <c r="DC34" s="642"/>
      <c r="DD34" s="626">
        <v>1138395</v>
      </c>
      <c r="DE34" s="621"/>
      <c r="DF34" s="621"/>
      <c r="DG34" s="621"/>
      <c r="DH34" s="621"/>
      <c r="DI34" s="621"/>
      <c r="DJ34" s="621"/>
      <c r="DK34" s="622"/>
      <c r="DL34" s="626">
        <v>973957</v>
      </c>
      <c r="DM34" s="621"/>
      <c r="DN34" s="621"/>
      <c r="DO34" s="621"/>
      <c r="DP34" s="621"/>
      <c r="DQ34" s="621"/>
      <c r="DR34" s="621"/>
      <c r="DS34" s="621"/>
      <c r="DT34" s="621"/>
      <c r="DU34" s="621"/>
      <c r="DV34" s="622"/>
      <c r="DW34" s="643">
        <v>10.199999999999999</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430400</v>
      </c>
      <c r="S35" s="621"/>
      <c r="T35" s="621"/>
      <c r="U35" s="621"/>
      <c r="V35" s="621"/>
      <c r="W35" s="621"/>
      <c r="X35" s="621"/>
      <c r="Y35" s="622"/>
      <c r="Z35" s="673">
        <v>2</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2207069</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54474</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20482</v>
      </c>
      <c r="CS35" s="639"/>
      <c r="CT35" s="639"/>
      <c r="CU35" s="639"/>
      <c r="CV35" s="639"/>
      <c r="CW35" s="639"/>
      <c r="CX35" s="639"/>
      <c r="CY35" s="640"/>
      <c r="CZ35" s="623">
        <v>0.1</v>
      </c>
      <c r="DA35" s="641"/>
      <c r="DB35" s="641"/>
      <c r="DC35" s="642"/>
      <c r="DD35" s="626">
        <v>12484</v>
      </c>
      <c r="DE35" s="639"/>
      <c r="DF35" s="639"/>
      <c r="DG35" s="639"/>
      <c r="DH35" s="639"/>
      <c r="DI35" s="639"/>
      <c r="DJ35" s="639"/>
      <c r="DK35" s="640"/>
      <c r="DL35" s="626">
        <v>190</v>
      </c>
      <c r="DM35" s="639"/>
      <c r="DN35" s="639"/>
      <c r="DO35" s="639"/>
      <c r="DP35" s="639"/>
      <c r="DQ35" s="639"/>
      <c r="DR35" s="639"/>
      <c r="DS35" s="639"/>
      <c r="DT35" s="639"/>
      <c r="DU35" s="639"/>
      <c r="DV35" s="640"/>
      <c r="DW35" s="643">
        <v>0</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21086870</v>
      </c>
      <c r="S36" s="661"/>
      <c r="T36" s="661"/>
      <c r="U36" s="661"/>
      <c r="V36" s="661"/>
      <c r="W36" s="661"/>
      <c r="X36" s="661"/>
      <c r="Y36" s="664"/>
      <c r="Z36" s="665">
        <v>100</v>
      </c>
      <c r="AA36" s="665"/>
      <c r="AB36" s="665"/>
      <c r="AC36" s="665"/>
      <c r="AD36" s="666">
        <v>9120898</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350617</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-9465</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3638181</v>
      </c>
      <c r="CS36" s="621"/>
      <c r="CT36" s="621"/>
      <c r="CU36" s="621"/>
      <c r="CV36" s="621"/>
      <c r="CW36" s="621"/>
      <c r="CX36" s="621"/>
      <c r="CY36" s="622"/>
      <c r="CZ36" s="623">
        <v>18.899999999999999</v>
      </c>
      <c r="DA36" s="641"/>
      <c r="DB36" s="641"/>
      <c r="DC36" s="642"/>
      <c r="DD36" s="626">
        <v>2427181</v>
      </c>
      <c r="DE36" s="621"/>
      <c r="DF36" s="621"/>
      <c r="DG36" s="621"/>
      <c r="DH36" s="621"/>
      <c r="DI36" s="621"/>
      <c r="DJ36" s="621"/>
      <c r="DK36" s="622"/>
      <c r="DL36" s="626">
        <v>1868797</v>
      </c>
      <c r="DM36" s="621"/>
      <c r="DN36" s="621"/>
      <c r="DO36" s="621"/>
      <c r="DP36" s="621"/>
      <c r="DQ36" s="621"/>
      <c r="DR36" s="621"/>
      <c r="DS36" s="621"/>
      <c r="DT36" s="621"/>
      <c r="DU36" s="621"/>
      <c r="DV36" s="622"/>
      <c r="DW36" s="643">
        <v>19.600000000000001</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343315</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4632</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1281318</v>
      </c>
      <c r="CS37" s="639"/>
      <c r="CT37" s="639"/>
      <c r="CU37" s="639"/>
      <c r="CV37" s="639"/>
      <c r="CW37" s="639"/>
      <c r="CX37" s="639"/>
      <c r="CY37" s="640"/>
      <c r="CZ37" s="623">
        <v>6.7</v>
      </c>
      <c r="DA37" s="641"/>
      <c r="DB37" s="641"/>
      <c r="DC37" s="642"/>
      <c r="DD37" s="626">
        <v>1280019</v>
      </c>
      <c r="DE37" s="639"/>
      <c r="DF37" s="639"/>
      <c r="DG37" s="639"/>
      <c r="DH37" s="639"/>
      <c r="DI37" s="639"/>
      <c r="DJ37" s="639"/>
      <c r="DK37" s="640"/>
      <c r="DL37" s="626">
        <v>1146102</v>
      </c>
      <c r="DM37" s="639"/>
      <c r="DN37" s="639"/>
      <c r="DO37" s="639"/>
      <c r="DP37" s="639"/>
      <c r="DQ37" s="639"/>
      <c r="DR37" s="639"/>
      <c r="DS37" s="639"/>
      <c r="DT37" s="639"/>
      <c r="DU37" s="639"/>
      <c r="DV37" s="640"/>
      <c r="DW37" s="643">
        <v>12</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54877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7410</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1808877</v>
      </c>
      <c r="CS38" s="621"/>
      <c r="CT38" s="621"/>
      <c r="CU38" s="621"/>
      <c r="CV38" s="621"/>
      <c r="CW38" s="621"/>
      <c r="CX38" s="621"/>
      <c r="CY38" s="622"/>
      <c r="CZ38" s="623">
        <v>9.4</v>
      </c>
      <c r="DA38" s="641"/>
      <c r="DB38" s="641"/>
      <c r="DC38" s="642"/>
      <c r="DD38" s="626">
        <v>1581417</v>
      </c>
      <c r="DE38" s="621"/>
      <c r="DF38" s="621"/>
      <c r="DG38" s="621"/>
      <c r="DH38" s="621"/>
      <c r="DI38" s="621"/>
      <c r="DJ38" s="621"/>
      <c r="DK38" s="622"/>
      <c r="DL38" s="626">
        <v>1381349</v>
      </c>
      <c r="DM38" s="621"/>
      <c r="DN38" s="621"/>
      <c r="DO38" s="621"/>
      <c r="DP38" s="621"/>
      <c r="DQ38" s="621"/>
      <c r="DR38" s="621"/>
      <c r="DS38" s="621"/>
      <c r="DT38" s="621"/>
      <c r="DU38" s="621"/>
      <c r="DV38" s="622"/>
      <c r="DW38" s="643">
        <v>14.5</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22703</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107</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9656</v>
      </c>
      <c r="CS39" s="639"/>
      <c r="CT39" s="639"/>
      <c r="CU39" s="639"/>
      <c r="CV39" s="639"/>
      <c r="CW39" s="639"/>
      <c r="CX39" s="639"/>
      <c r="CY39" s="640"/>
      <c r="CZ39" s="623">
        <v>0.1</v>
      </c>
      <c r="DA39" s="641"/>
      <c r="DB39" s="641"/>
      <c r="DC39" s="642"/>
      <c r="DD39" s="626">
        <v>1000</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303822</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128</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85980</v>
      </c>
      <c r="CS40" s="621"/>
      <c r="CT40" s="621"/>
      <c r="CU40" s="621"/>
      <c r="CV40" s="621"/>
      <c r="CW40" s="621"/>
      <c r="CX40" s="621"/>
      <c r="CY40" s="622"/>
      <c r="CZ40" s="623">
        <v>0.4</v>
      </c>
      <c r="DA40" s="641"/>
      <c r="DB40" s="641"/>
      <c r="DC40" s="642"/>
      <c r="DD40" s="626">
        <v>69080</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1131735</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337</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3899647</v>
      </c>
      <c r="CS42" s="621"/>
      <c r="CT42" s="621"/>
      <c r="CU42" s="621"/>
      <c r="CV42" s="621"/>
      <c r="CW42" s="621"/>
      <c r="CX42" s="621"/>
      <c r="CY42" s="622"/>
      <c r="CZ42" s="623">
        <v>20.3</v>
      </c>
      <c r="DA42" s="624"/>
      <c r="DB42" s="624"/>
      <c r="DC42" s="625"/>
      <c r="DD42" s="626">
        <v>845450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206567</v>
      </c>
      <c r="CS43" s="639"/>
      <c r="CT43" s="639"/>
      <c r="CU43" s="639"/>
      <c r="CV43" s="639"/>
      <c r="CW43" s="639"/>
      <c r="CX43" s="639"/>
      <c r="CY43" s="640"/>
      <c r="CZ43" s="623">
        <v>1.1000000000000001</v>
      </c>
      <c r="DA43" s="641"/>
      <c r="DB43" s="641"/>
      <c r="DC43" s="642"/>
      <c r="DD43" s="626">
        <v>206567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2415772</v>
      </c>
      <c r="CS44" s="621"/>
      <c r="CT44" s="621"/>
      <c r="CU44" s="621"/>
      <c r="CV44" s="621"/>
      <c r="CW44" s="621"/>
      <c r="CX44" s="621"/>
      <c r="CY44" s="622"/>
      <c r="CZ44" s="623">
        <v>12.6</v>
      </c>
      <c r="DA44" s="624"/>
      <c r="DB44" s="624"/>
      <c r="DC44" s="625"/>
      <c r="DD44" s="626">
        <v>345459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1819119</v>
      </c>
      <c r="CS45" s="639"/>
      <c r="CT45" s="639"/>
      <c r="CU45" s="639"/>
      <c r="CV45" s="639"/>
      <c r="CW45" s="639"/>
      <c r="CX45" s="639"/>
      <c r="CY45" s="640"/>
      <c r="CZ45" s="623">
        <v>9.5</v>
      </c>
      <c r="DA45" s="641"/>
      <c r="DB45" s="641"/>
      <c r="DC45" s="642"/>
      <c r="DD45" s="626">
        <v>55480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468404</v>
      </c>
      <c r="CS46" s="621"/>
      <c r="CT46" s="621"/>
      <c r="CU46" s="621"/>
      <c r="CV46" s="621"/>
      <c r="CW46" s="621"/>
      <c r="CX46" s="621"/>
      <c r="CY46" s="622"/>
      <c r="CZ46" s="623">
        <v>2.4</v>
      </c>
      <c r="DA46" s="624"/>
      <c r="DB46" s="624"/>
      <c r="DC46" s="625"/>
      <c r="DD46" s="626">
        <v>274860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1483875</v>
      </c>
      <c r="CS47" s="639"/>
      <c r="CT47" s="639"/>
      <c r="CU47" s="639"/>
      <c r="CV47" s="639"/>
      <c r="CW47" s="639"/>
      <c r="CX47" s="639"/>
      <c r="CY47" s="640"/>
      <c r="CZ47" s="623">
        <v>7.7</v>
      </c>
      <c r="DA47" s="641"/>
      <c r="DB47" s="641"/>
      <c r="DC47" s="642"/>
      <c r="DD47" s="626">
        <v>499991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19241165</v>
      </c>
      <c r="CS49" s="605"/>
      <c r="CT49" s="605"/>
      <c r="CU49" s="605"/>
      <c r="CV49" s="605"/>
      <c r="CW49" s="605"/>
      <c r="CX49" s="605"/>
      <c r="CY49" s="606"/>
      <c r="CZ49" s="607">
        <v>100</v>
      </c>
      <c r="DA49" s="608"/>
      <c r="DB49" s="608"/>
      <c r="DC49" s="609"/>
      <c r="DD49" s="610">
        <v>10750443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2" t="s">
        <v>344</v>
      </c>
      <c r="DK2" s="1143"/>
      <c r="DL2" s="1143"/>
      <c r="DM2" s="1143"/>
      <c r="DN2" s="1143"/>
      <c r="DO2" s="1144"/>
      <c r="DP2" s="202"/>
      <c r="DQ2" s="1142" t="s">
        <v>345</v>
      </c>
      <c r="DR2" s="1143"/>
      <c r="DS2" s="1143"/>
      <c r="DT2" s="1143"/>
      <c r="DU2" s="1143"/>
      <c r="DV2" s="1143"/>
      <c r="DW2" s="1143"/>
      <c r="DX2" s="1143"/>
      <c r="DY2" s="1143"/>
      <c r="DZ2" s="1144"/>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5" t="s">
        <v>346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7" t="s">
        <v>348</v>
      </c>
      <c r="B5" s="1028"/>
      <c r="C5" s="1028"/>
      <c r="D5" s="1028"/>
      <c r="E5" s="1028"/>
      <c r="F5" s="1028"/>
      <c r="G5" s="1028"/>
      <c r="H5" s="1028"/>
      <c r="I5" s="1028"/>
      <c r="J5" s="1028"/>
      <c r="K5" s="1028"/>
      <c r="L5" s="1028"/>
      <c r="M5" s="1028"/>
      <c r="N5" s="1028"/>
      <c r="O5" s="1028"/>
      <c r="P5" s="1029"/>
      <c r="Q5" s="1033" t="s">
        <v>349</v>
      </c>
      <c r="R5" s="1034"/>
      <c r="S5" s="1034"/>
      <c r="T5" s="1034"/>
      <c r="U5" s="1035"/>
      <c r="V5" s="1033" t="s">
        <v>350</v>
      </c>
      <c r="W5" s="1034"/>
      <c r="X5" s="1034"/>
      <c r="Y5" s="1034"/>
      <c r="Z5" s="1035"/>
      <c r="AA5" s="1033" t="s">
        <v>351</v>
      </c>
      <c r="AB5" s="1034"/>
      <c r="AC5" s="1034"/>
      <c r="AD5" s="1034"/>
      <c r="AE5" s="1034"/>
      <c r="AF5" s="1145" t="s">
        <v>352</v>
      </c>
      <c r="AG5" s="1034"/>
      <c r="AH5" s="1034"/>
      <c r="AI5" s="1034"/>
      <c r="AJ5" s="1049"/>
      <c r="AK5" s="1034" t="s">
        <v>353</v>
      </c>
      <c r="AL5" s="1034"/>
      <c r="AM5" s="1034"/>
      <c r="AN5" s="1034"/>
      <c r="AO5" s="1035"/>
      <c r="AP5" s="1033" t="s">
        <v>354</v>
      </c>
      <c r="AQ5" s="1034"/>
      <c r="AR5" s="1034"/>
      <c r="AS5" s="1034"/>
      <c r="AT5" s="1035"/>
      <c r="AU5" s="1033" t="s">
        <v>355</v>
      </c>
      <c r="AV5" s="1034"/>
      <c r="AW5" s="1034"/>
      <c r="AX5" s="1034"/>
      <c r="AY5" s="1049"/>
      <c r="AZ5" s="209"/>
      <c r="BA5" s="209"/>
      <c r="BB5" s="209"/>
      <c r="BC5" s="209"/>
      <c r="BD5" s="209"/>
      <c r="BE5" s="210"/>
      <c r="BF5" s="210"/>
      <c r="BG5" s="210"/>
      <c r="BH5" s="210"/>
      <c r="BI5" s="210"/>
      <c r="BJ5" s="210"/>
      <c r="BK5" s="210"/>
      <c r="BL5" s="210"/>
      <c r="BM5" s="210"/>
      <c r="BN5" s="210"/>
      <c r="BO5" s="210"/>
      <c r="BP5" s="210"/>
      <c r="BQ5" s="1027" t="s">
        <v>356</v>
      </c>
      <c r="BR5" s="1028"/>
      <c r="BS5" s="1028"/>
      <c r="BT5" s="1028"/>
      <c r="BU5" s="1028"/>
      <c r="BV5" s="1028"/>
      <c r="BW5" s="1028"/>
      <c r="BX5" s="1028"/>
      <c r="BY5" s="1028"/>
      <c r="BZ5" s="1028"/>
      <c r="CA5" s="1028"/>
      <c r="CB5" s="1028"/>
      <c r="CC5" s="1028"/>
      <c r="CD5" s="1028"/>
      <c r="CE5" s="1028"/>
      <c r="CF5" s="1028"/>
      <c r="CG5" s="1029"/>
      <c r="CH5" s="1033" t="s">
        <v>357</v>
      </c>
      <c r="CI5" s="1034"/>
      <c r="CJ5" s="1034"/>
      <c r="CK5" s="1034"/>
      <c r="CL5" s="1035"/>
      <c r="CM5" s="1033" t="s">
        <v>358</v>
      </c>
      <c r="CN5" s="1034"/>
      <c r="CO5" s="1034"/>
      <c r="CP5" s="1034"/>
      <c r="CQ5" s="1035"/>
      <c r="CR5" s="1033" t="s">
        <v>359</v>
      </c>
      <c r="CS5" s="1034"/>
      <c r="CT5" s="1034"/>
      <c r="CU5" s="1034"/>
      <c r="CV5" s="1035"/>
      <c r="CW5" s="1033" t="s">
        <v>360</v>
      </c>
      <c r="CX5" s="1034"/>
      <c r="CY5" s="1034"/>
      <c r="CZ5" s="1034"/>
      <c r="DA5" s="1035"/>
      <c r="DB5" s="1033" t="s">
        <v>361</v>
      </c>
      <c r="DC5" s="1034"/>
      <c r="DD5" s="1034"/>
      <c r="DE5" s="1034"/>
      <c r="DF5" s="1035"/>
      <c r="DG5" s="1130" t="s">
        <v>362</v>
      </c>
      <c r="DH5" s="1131"/>
      <c r="DI5" s="1131"/>
      <c r="DJ5" s="1131"/>
      <c r="DK5" s="1132"/>
      <c r="DL5" s="1130" t="s">
        <v>363</v>
      </c>
      <c r="DM5" s="1131"/>
      <c r="DN5" s="1131"/>
      <c r="DO5" s="1131"/>
      <c r="DP5" s="1132"/>
      <c r="DQ5" s="1033" t="s">
        <v>364</v>
      </c>
      <c r="DR5" s="1034"/>
      <c r="DS5" s="1034"/>
      <c r="DT5" s="1034"/>
      <c r="DU5" s="1035"/>
      <c r="DV5" s="1033" t="s">
        <v>355</v>
      </c>
      <c r="DW5" s="1034"/>
      <c r="DX5" s="1034"/>
      <c r="DY5" s="1034"/>
      <c r="DZ5" s="1049"/>
      <c r="EA5" s="207"/>
    </row>
    <row r="6" spans="1:131" s="208" customFormat="1" ht="26.25" customHeight="1" thickBot="1" x14ac:dyDescent="0.2">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46"/>
      <c r="AG6" s="1037"/>
      <c r="AH6" s="1037"/>
      <c r="AI6" s="1037"/>
      <c r="AJ6" s="1050"/>
      <c r="AK6" s="1037"/>
      <c r="AL6" s="1037"/>
      <c r="AM6" s="1037"/>
      <c r="AN6" s="1037"/>
      <c r="AO6" s="1038"/>
      <c r="AP6" s="1036"/>
      <c r="AQ6" s="1037"/>
      <c r="AR6" s="1037"/>
      <c r="AS6" s="1037"/>
      <c r="AT6" s="1038"/>
      <c r="AU6" s="1036"/>
      <c r="AV6" s="1037"/>
      <c r="AW6" s="1037"/>
      <c r="AX6" s="1037"/>
      <c r="AY6" s="1050"/>
      <c r="AZ6" s="205"/>
      <c r="BA6" s="205"/>
      <c r="BB6" s="205"/>
      <c r="BC6" s="205"/>
      <c r="BD6" s="205"/>
      <c r="BE6" s="206"/>
      <c r="BF6" s="206"/>
      <c r="BG6" s="206"/>
      <c r="BH6" s="206"/>
      <c r="BI6" s="206"/>
      <c r="BJ6" s="206"/>
      <c r="BK6" s="206"/>
      <c r="BL6" s="206"/>
      <c r="BM6" s="206"/>
      <c r="BN6" s="206"/>
      <c r="BO6" s="206"/>
      <c r="BP6" s="206"/>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33"/>
      <c r="DH6" s="1134"/>
      <c r="DI6" s="1134"/>
      <c r="DJ6" s="1134"/>
      <c r="DK6" s="1135"/>
      <c r="DL6" s="1133"/>
      <c r="DM6" s="1134"/>
      <c r="DN6" s="1134"/>
      <c r="DO6" s="1134"/>
      <c r="DP6" s="1135"/>
      <c r="DQ6" s="1036"/>
      <c r="DR6" s="1037"/>
      <c r="DS6" s="1037"/>
      <c r="DT6" s="1037"/>
      <c r="DU6" s="1038"/>
      <c r="DV6" s="1036"/>
      <c r="DW6" s="1037"/>
      <c r="DX6" s="1037"/>
      <c r="DY6" s="1037"/>
      <c r="DZ6" s="1050"/>
      <c r="EA6" s="207"/>
    </row>
    <row r="7" spans="1:131" s="208" customFormat="1" ht="26.25" customHeight="1" thickTop="1" x14ac:dyDescent="0.15">
      <c r="A7" s="211">
        <v>1</v>
      </c>
      <c r="B7" s="1082" t="s">
        <v>365</v>
      </c>
      <c r="C7" s="1083"/>
      <c r="D7" s="1083"/>
      <c r="E7" s="1083"/>
      <c r="F7" s="1083"/>
      <c r="G7" s="1083"/>
      <c r="H7" s="1083"/>
      <c r="I7" s="1083"/>
      <c r="J7" s="1083"/>
      <c r="K7" s="1083"/>
      <c r="L7" s="1083"/>
      <c r="M7" s="1083"/>
      <c r="N7" s="1083"/>
      <c r="O7" s="1083"/>
      <c r="P7" s="1084"/>
      <c r="Q7" s="1136">
        <v>21087</v>
      </c>
      <c r="R7" s="1137"/>
      <c r="S7" s="1137"/>
      <c r="T7" s="1137"/>
      <c r="U7" s="1137"/>
      <c r="V7" s="1137">
        <v>19241</v>
      </c>
      <c r="W7" s="1137"/>
      <c r="X7" s="1137"/>
      <c r="Y7" s="1137"/>
      <c r="Z7" s="1137"/>
      <c r="AA7" s="1137">
        <v>1846</v>
      </c>
      <c r="AB7" s="1137"/>
      <c r="AC7" s="1137"/>
      <c r="AD7" s="1137"/>
      <c r="AE7" s="1138"/>
      <c r="AF7" s="1139">
        <v>1256</v>
      </c>
      <c r="AG7" s="1140"/>
      <c r="AH7" s="1140"/>
      <c r="AI7" s="1140"/>
      <c r="AJ7" s="1141"/>
      <c r="AK7" s="1123">
        <v>35</v>
      </c>
      <c r="AL7" s="1124"/>
      <c r="AM7" s="1124"/>
      <c r="AN7" s="1124"/>
      <c r="AO7" s="1124"/>
      <c r="AP7" s="1124">
        <v>19378</v>
      </c>
      <c r="AQ7" s="1124"/>
      <c r="AR7" s="1124"/>
      <c r="AS7" s="1124"/>
      <c r="AT7" s="1124"/>
      <c r="AU7" s="1125"/>
      <c r="AV7" s="1125"/>
      <c r="AW7" s="1125"/>
      <c r="AX7" s="1125"/>
      <c r="AY7" s="1126"/>
      <c r="AZ7" s="205"/>
      <c r="BA7" s="205"/>
      <c r="BB7" s="205"/>
      <c r="BC7" s="205"/>
      <c r="BD7" s="205"/>
      <c r="BE7" s="206"/>
      <c r="BF7" s="206"/>
      <c r="BG7" s="206"/>
      <c r="BH7" s="206"/>
      <c r="BI7" s="206"/>
      <c r="BJ7" s="206"/>
      <c r="BK7" s="206"/>
      <c r="BL7" s="206"/>
      <c r="BM7" s="206"/>
      <c r="BN7" s="206"/>
      <c r="BO7" s="206"/>
      <c r="BP7" s="206"/>
      <c r="BQ7" s="212">
        <v>1</v>
      </c>
      <c r="BR7" s="213" t="s">
        <v>534</v>
      </c>
      <c r="BS7" s="1127" t="s">
        <v>535</v>
      </c>
      <c r="BT7" s="1128"/>
      <c r="BU7" s="1128"/>
      <c r="BV7" s="1128"/>
      <c r="BW7" s="1128"/>
      <c r="BX7" s="1128"/>
      <c r="BY7" s="1128"/>
      <c r="BZ7" s="1128"/>
      <c r="CA7" s="1128"/>
      <c r="CB7" s="1128"/>
      <c r="CC7" s="1128"/>
      <c r="CD7" s="1128"/>
      <c r="CE7" s="1128"/>
      <c r="CF7" s="1128"/>
      <c r="CG7" s="1129"/>
      <c r="CH7" s="1120">
        <v>-7</v>
      </c>
      <c r="CI7" s="1121"/>
      <c r="CJ7" s="1121"/>
      <c r="CK7" s="1121"/>
      <c r="CL7" s="1122"/>
      <c r="CM7" s="1120">
        <v>223</v>
      </c>
      <c r="CN7" s="1121"/>
      <c r="CO7" s="1121"/>
      <c r="CP7" s="1121"/>
      <c r="CQ7" s="1122"/>
      <c r="CR7" s="1120">
        <v>50</v>
      </c>
      <c r="CS7" s="1121"/>
      <c r="CT7" s="1121"/>
      <c r="CU7" s="1121"/>
      <c r="CV7" s="1122"/>
      <c r="CW7" s="1120">
        <v>1</v>
      </c>
      <c r="CX7" s="1121"/>
      <c r="CY7" s="1121"/>
      <c r="CZ7" s="1121"/>
      <c r="DA7" s="1122"/>
      <c r="DB7" s="1120" t="s">
        <v>541</v>
      </c>
      <c r="DC7" s="1121"/>
      <c r="DD7" s="1121"/>
      <c r="DE7" s="1121"/>
      <c r="DF7" s="1122"/>
      <c r="DG7" s="1120" t="s">
        <v>541</v>
      </c>
      <c r="DH7" s="1121"/>
      <c r="DI7" s="1121"/>
      <c r="DJ7" s="1121"/>
      <c r="DK7" s="1122"/>
      <c r="DL7" s="1120">
        <v>177</v>
      </c>
      <c r="DM7" s="1121"/>
      <c r="DN7" s="1121"/>
      <c r="DO7" s="1121"/>
      <c r="DP7" s="1122"/>
      <c r="DQ7" s="1120">
        <v>177</v>
      </c>
      <c r="DR7" s="1121"/>
      <c r="DS7" s="1121"/>
      <c r="DT7" s="1121"/>
      <c r="DU7" s="1122"/>
      <c r="DV7" s="1147"/>
      <c r="DW7" s="1148"/>
      <c r="DX7" s="1148"/>
      <c r="DY7" s="1148"/>
      <c r="DZ7" s="1149"/>
      <c r="EA7" s="207"/>
    </row>
    <row r="8" spans="1:131" s="208" customFormat="1" ht="26.25" customHeight="1" x14ac:dyDescent="0.15">
      <c r="A8" s="214">
        <v>2</v>
      </c>
      <c r="B8" s="1069"/>
      <c r="C8" s="1070"/>
      <c r="D8" s="1070"/>
      <c r="E8" s="1070"/>
      <c r="F8" s="1070"/>
      <c r="G8" s="1070"/>
      <c r="H8" s="1070"/>
      <c r="I8" s="1070"/>
      <c r="J8" s="1070"/>
      <c r="K8" s="1070"/>
      <c r="L8" s="1070"/>
      <c r="M8" s="1070"/>
      <c r="N8" s="1070"/>
      <c r="O8" s="1070"/>
      <c r="P8" s="1071"/>
      <c r="Q8" s="1075"/>
      <c r="R8" s="1076"/>
      <c r="S8" s="1076"/>
      <c r="T8" s="1076"/>
      <c r="U8" s="1076"/>
      <c r="V8" s="1076"/>
      <c r="W8" s="1076"/>
      <c r="X8" s="1076"/>
      <c r="Y8" s="1076"/>
      <c r="Z8" s="1076"/>
      <c r="AA8" s="1076"/>
      <c r="AB8" s="1076"/>
      <c r="AC8" s="1076"/>
      <c r="AD8" s="1076"/>
      <c r="AE8" s="1077"/>
      <c r="AF8" s="1051"/>
      <c r="AG8" s="1052"/>
      <c r="AH8" s="1052"/>
      <c r="AI8" s="1052"/>
      <c r="AJ8" s="1053"/>
      <c r="AK8" s="1118"/>
      <c r="AL8" s="1119"/>
      <c r="AM8" s="1119"/>
      <c r="AN8" s="1119"/>
      <c r="AO8" s="1119"/>
      <c r="AP8" s="1119"/>
      <c r="AQ8" s="1119"/>
      <c r="AR8" s="1119"/>
      <c r="AS8" s="1119"/>
      <c r="AT8" s="1119"/>
      <c r="AU8" s="1116"/>
      <c r="AV8" s="1116"/>
      <c r="AW8" s="1116"/>
      <c r="AX8" s="1116"/>
      <c r="AY8" s="1117"/>
      <c r="AZ8" s="205"/>
      <c r="BA8" s="205"/>
      <c r="BB8" s="205"/>
      <c r="BC8" s="205"/>
      <c r="BD8" s="205"/>
      <c r="BE8" s="206"/>
      <c r="BF8" s="206"/>
      <c r="BG8" s="206"/>
      <c r="BH8" s="206"/>
      <c r="BI8" s="206"/>
      <c r="BJ8" s="206"/>
      <c r="BK8" s="206"/>
      <c r="BL8" s="206"/>
      <c r="BM8" s="206"/>
      <c r="BN8" s="206"/>
      <c r="BO8" s="206"/>
      <c r="BP8" s="206"/>
      <c r="BQ8" s="215">
        <v>2</v>
      </c>
      <c r="BR8" s="216"/>
      <c r="BS8" s="1046" t="s">
        <v>536</v>
      </c>
      <c r="BT8" s="1047"/>
      <c r="BU8" s="1047"/>
      <c r="BV8" s="1047"/>
      <c r="BW8" s="1047"/>
      <c r="BX8" s="1047"/>
      <c r="BY8" s="1047"/>
      <c r="BZ8" s="1047"/>
      <c r="CA8" s="1047"/>
      <c r="CB8" s="1047"/>
      <c r="CC8" s="1047"/>
      <c r="CD8" s="1047"/>
      <c r="CE8" s="1047"/>
      <c r="CF8" s="1047"/>
      <c r="CG8" s="1048"/>
      <c r="CH8" s="1021">
        <v>0</v>
      </c>
      <c r="CI8" s="1022"/>
      <c r="CJ8" s="1022"/>
      <c r="CK8" s="1022"/>
      <c r="CL8" s="1023"/>
      <c r="CM8" s="1021">
        <v>9</v>
      </c>
      <c r="CN8" s="1022"/>
      <c r="CO8" s="1022"/>
      <c r="CP8" s="1022"/>
      <c r="CQ8" s="1023"/>
      <c r="CR8" s="1021">
        <v>1</v>
      </c>
      <c r="CS8" s="1022"/>
      <c r="CT8" s="1022"/>
      <c r="CU8" s="1022"/>
      <c r="CV8" s="1023"/>
      <c r="CW8" s="1021" t="s">
        <v>541</v>
      </c>
      <c r="CX8" s="1022"/>
      <c r="CY8" s="1022"/>
      <c r="CZ8" s="1022"/>
      <c r="DA8" s="1023"/>
      <c r="DB8" s="1021" t="s">
        <v>541</v>
      </c>
      <c r="DC8" s="1022"/>
      <c r="DD8" s="1022"/>
      <c r="DE8" s="1022"/>
      <c r="DF8" s="1023"/>
      <c r="DG8" s="1021" t="s">
        <v>541</v>
      </c>
      <c r="DH8" s="1022"/>
      <c r="DI8" s="1022"/>
      <c r="DJ8" s="1022"/>
      <c r="DK8" s="1023"/>
      <c r="DL8" s="1021" t="s">
        <v>541</v>
      </c>
      <c r="DM8" s="1022"/>
      <c r="DN8" s="1022"/>
      <c r="DO8" s="1022"/>
      <c r="DP8" s="1023"/>
      <c r="DQ8" s="1021" t="s">
        <v>541</v>
      </c>
      <c r="DR8" s="1022"/>
      <c r="DS8" s="1022"/>
      <c r="DT8" s="1022"/>
      <c r="DU8" s="1023"/>
      <c r="DV8" s="1024"/>
      <c r="DW8" s="1025"/>
      <c r="DX8" s="1025"/>
      <c r="DY8" s="1025"/>
      <c r="DZ8" s="1026"/>
      <c r="EA8" s="207"/>
    </row>
    <row r="9" spans="1:131" s="208" customFormat="1" ht="26.25" customHeight="1" x14ac:dyDescent="0.15">
      <c r="A9" s="214">
        <v>3</v>
      </c>
      <c r="B9" s="1069"/>
      <c r="C9" s="1070"/>
      <c r="D9" s="1070"/>
      <c r="E9" s="1070"/>
      <c r="F9" s="1070"/>
      <c r="G9" s="1070"/>
      <c r="H9" s="1070"/>
      <c r="I9" s="1070"/>
      <c r="J9" s="1070"/>
      <c r="K9" s="1070"/>
      <c r="L9" s="1070"/>
      <c r="M9" s="1070"/>
      <c r="N9" s="1070"/>
      <c r="O9" s="1070"/>
      <c r="P9" s="1071"/>
      <c r="Q9" s="1075"/>
      <c r="R9" s="1076"/>
      <c r="S9" s="1076"/>
      <c r="T9" s="1076"/>
      <c r="U9" s="1076"/>
      <c r="V9" s="1076"/>
      <c r="W9" s="1076"/>
      <c r="X9" s="1076"/>
      <c r="Y9" s="1076"/>
      <c r="Z9" s="1076"/>
      <c r="AA9" s="1076"/>
      <c r="AB9" s="1076"/>
      <c r="AC9" s="1076"/>
      <c r="AD9" s="1076"/>
      <c r="AE9" s="1077"/>
      <c r="AF9" s="1051"/>
      <c r="AG9" s="1052"/>
      <c r="AH9" s="1052"/>
      <c r="AI9" s="1052"/>
      <c r="AJ9" s="1053"/>
      <c r="AK9" s="1118"/>
      <c r="AL9" s="1119"/>
      <c r="AM9" s="1119"/>
      <c r="AN9" s="1119"/>
      <c r="AO9" s="1119"/>
      <c r="AP9" s="1119"/>
      <c r="AQ9" s="1119"/>
      <c r="AR9" s="1119"/>
      <c r="AS9" s="1119"/>
      <c r="AT9" s="1119"/>
      <c r="AU9" s="1116"/>
      <c r="AV9" s="1116"/>
      <c r="AW9" s="1116"/>
      <c r="AX9" s="1116"/>
      <c r="AY9" s="1117"/>
      <c r="AZ9" s="205"/>
      <c r="BA9" s="205"/>
      <c r="BB9" s="205"/>
      <c r="BC9" s="205"/>
      <c r="BD9" s="205"/>
      <c r="BE9" s="206"/>
      <c r="BF9" s="206"/>
      <c r="BG9" s="206"/>
      <c r="BH9" s="206"/>
      <c r="BI9" s="206"/>
      <c r="BJ9" s="206"/>
      <c r="BK9" s="206"/>
      <c r="BL9" s="206"/>
      <c r="BM9" s="206"/>
      <c r="BN9" s="206"/>
      <c r="BO9" s="206"/>
      <c r="BP9" s="206"/>
      <c r="BQ9" s="215">
        <v>3</v>
      </c>
      <c r="BR9" s="216"/>
      <c r="BS9" s="1046" t="s">
        <v>537</v>
      </c>
      <c r="BT9" s="1047"/>
      <c r="BU9" s="1047"/>
      <c r="BV9" s="1047"/>
      <c r="BW9" s="1047"/>
      <c r="BX9" s="1047"/>
      <c r="BY9" s="1047"/>
      <c r="BZ9" s="1047"/>
      <c r="CA9" s="1047"/>
      <c r="CB9" s="1047"/>
      <c r="CC9" s="1047"/>
      <c r="CD9" s="1047"/>
      <c r="CE9" s="1047"/>
      <c r="CF9" s="1047"/>
      <c r="CG9" s="1048"/>
      <c r="CH9" s="1021">
        <v>19</v>
      </c>
      <c r="CI9" s="1022"/>
      <c r="CJ9" s="1022"/>
      <c r="CK9" s="1022"/>
      <c r="CL9" s="1023"/>
      <c r="CM9" s="1021">
        <v>199</v>
      </c>
      <c r="CN9" s="1022"/>
      <c r="CO9" s="1022"/>
      <c r="CP9" s="1022"/>
      <c r="CQ9" s="1023"/>
      <c r="CR9" s="1021">
        <v>30</v>
      </c>
      <c r="CS9" s="1022"/>
      <c r="CT9" s="1022"/>
      <c r="CU9" s="1022"/>
      <c r="CV9" s="1023"/>
      <c r="CW9" s="1021" t="s">
        <v>541</v>
      </c>
      <c r="CX9" s="1022"/>
      <c r="CY9" s="1022"/>
      <c r="CZ9" s="1022"/>
      <c r="DA9" s="1023"/>
      <c r="DB9" s="1021" t="s">
        <v>541</v>
      </c>
      <c r="DC9" s="1022"/>
      <c r="DD9" s="1022"/>
      <c r="DE9" s="1022"/>
      <c r="DF9" s="1023"/>
      <c r="DG9" s="1021" t="s">
        <v>541</v>
      </c>
      <c r="DH9" s="1022"/>
      <c r="DI9" s="1022"/>
      <c r="DJ9" s="1022"/>
      <c r="DK9" s="1023"/>
      <c r="DL9" s="1021" t="s">
        <v>541</v>
      </c>
      <c r="DM9" s="1022"/>
      <c r="DN9" s="1022"/>
      <c r="DO9" s="1022"/>
      <c r="DP9" s="1023"/>
      <c r="DQ9" s="1021" t="s">
        <v>542</v>
      </c>
      <c r="DR9" s="1022"/>
      <c r="DS9" s="1022"/>
      <c r="DT9" s="1022"/>
      <c r="DU9" s="1023"/>
      <c r="DV9" s="1024"/>
      <c r="DW9" s="1025"/>
      <c r="DX9" s="1025"/>
      <c r="DY9" s="1025"/>
      <c r="DZ9" s="1026"/>
      <c r="EA9" s="207"/>
    </row>
    <row r="10" spans="1:131" s="208" customFormat="1" ht="26.25" customHeight="1" x14ac:dyDescent="0.15">
      <c r="A10" s="214">
        <v>4</v>
      </c>
      <c r="B10" s="1069"/>
      <c r="C10" s="1070"/>
      <c r="D10" s="1070"/>
      <c r="E10" s="1070"/>
      <c r="F10" s="1070"/>
      <c r="G10" s="1070"/>
      <c r="H10" s="1070"/>
      <c r="I10" s="1070"/>
      <c r="J10" s="1070"/>
      <c r="K10" s="1070"/>
      <c r="L10" s="1070"/>
      <c r="M10" s="1070"/>
      <c r="N10" s="1070"/>
      <c r="O10" s="1070"/>
      <c r="P10" s="1071"/>
      <c r="Q10" s="1075"/>
      <c r="R10" s="1076"/>
      <c r="S10" s="1076"/>
      <c r="T10" s="1076"/>
      <c r="U10" s="1076"/>
      <c r="V10" s="1076"/>
      <c r="W10" s="1076"/>
      <c r="X10" s="1076"/>
      <c r="Y10" s="1076"/>
      <c r="Z10" s="1076"/>
      <c r="AA10" s="1076"/>
      <c r="AB10" s="1076"/>
      <c r="AC10" s="1076"/>
      <c r="AD10" s="1076"/>
      <c r="AE10" s="1077"/>
      <c r="AF10" s="1051"/>
      <c r="AG10" s="1052"/>
      <c r="AH10" s="1052"/>
      <c r="AI10" s="1052"/>
      <c r="AJ10" s="1053"/>
      <c r="AK10" s="1118"/>
      <c r="AL10" s="1119"/>
      <c r="AM10" s="1119"/>
      <c r="AN10" s="1119"/>
      <c r="AO10" s="1119"/>
      <c r="AP10" s="1119"/>
      <c r="AQ10" s="1119"/>
      <c r="AR10" s="1119"/>
      <c r="AS10" s="1119"/>
      <c r="AT10" s="1119"/>
      <c r="AU10" s="1116"/>
      <c r="AV10" s="1116"/>
      <c r="AW10" s="1116"/>
      <c r="AX10" s="1116"/>
      <c r="AY10" s="1117"/>
      <c r="AZ10" s="205"/>
      <c r="BA10" s="205"/>
      <c r="BB10" s="205"/>
      <c r="BC10" s="205"/>
      <c r="BD10" s="205"/>
      <c r="BE10" s="206"/>
      <c r="BF10" s="206"/>
      <c r="BG10" s="206"/>
      <c r="BH10" s="206"/>
      <c r="BI10" s="206"/>
      <c r="BJ10" s="206"/>
      <c r="BK10" s="206"/>
      <c r="BL10" s="206"/>
      <c r="BM10" s="206"/>
      <c r="BN10" s="206"/>
      <c r="BO10" s="206"/>
      <c r="BP10" s="206"/>
      <c r="BQ10" s="215">
        <v>4</v>
      </c>
      <c r="BR10" s="216"/>
      <c r="BS10" s="1046" t="s">
        <v>538</v>
      </c>
      <c r="BT10" s="1047"/>
      <c r="BU10" s="1047"/>
      <c r="BV10" s="1047"/>
      <c r="BW10" s="1047"/>
      <c r="BX10" s="1047"/>
      <c r="BY10" s="1047"/>
      <c r="BZ10" s="1047"/>
      <c r="CA10" s="1047"/>
      <c r="CB10" s="1047"/>
      <c r="CC10" s="1047"/>
      <c r="CD10" s="1047"/>
      <c r="CE10" s="1047"/>
      <c r="CF10" s="1047"/>
      <c r="CG10" s="1048"/>
      <c r="CH10" s="1021">
        <v>1</v>
      </c>
      <c r="CI10" s="1022"/>
      <c r="CJ10" s="1022"/>
      <c r="CK10" s="1022"/>
      <c r="CL10" s="1023"/>
      <c r="CM10" s="1021">
        <v>216</v>
      </c>
      <c r="CN10" s="1022"/>
      <c r="CO10" s="1022"/>
      <c r="CP10" s="1022"/>
      <c r="CQ10" s="1023"/>
      <c r="CR10" s="1021">
        <v>50</v>
      </c>
      <c r="CS10" s="1022"/>
      <c r="CT10" s="1022"/>
      <c r="CU10" s="1022"/>
      <c r="CV10" s="1023"/>
      <c r="CW10" s="1021" t="s">
        <v>541</v>
      </c>
      <c r="CX10" s="1022"/>
      <c r="CY10" s="1022"/>
      <c r="CZ10" s="1022"/>
      <c r="DA10" s="1023"/>
      <c r="DB10" s="1021" t="s">
        <v>541</v>
      </c>
      <c r="DC10" s="1022"/>
      <c r="DD10" s="1022"/>
      <c r="DE10" s="1022"/>
      <c r="DF10" s="1023"/>
      <c r="DG10" s="1021" t="s">
        <v>541</v>
      </c>
      <c r="DH10" s="1022"/>
      <c r="DI10" s="1022"/>
      <c r="DJ10" s="1022"/>
      <c r="DK10" s="1023"/>
      <c r="DL10" s="1021" t="s">
        <v>542</v>
      </c>
      <c r="DM10" s="1022"/>
      <c r="DN10" s="1022"/>
      <c r="DO10" s="1022"/>
      <c r="DP10" s="1023"/>
      <c r="DQ10" s="1021" t="s">
        <v>541</v>
      </c>
      <c r="DR10" s="1022"/>
      <c r="DS10" s="1022"/>
      <c r="DT10" s="1022"/>
      <c r="DU10" s="1023"/>
      <c r="DV10" s="1024"/>
      <c r="DW10" s="1025"/>
      <c r="DX10" s="1025"/>
      <c r="DY10" s="1025"/>
      <c r="DZ10" s="1026"/>
      <c r="EA10" s="207"/>
    </row>
    <row r="11" spans="1:131" s="208" customFormat="1" ht="26.25" customHeight="1" x14ac:dyDescent="0.15">
      <c r="A11" s="214">
        <v>5</v>
      </c>
      <c r="B11" s="1069"/>
      <c r="C11" s="1070"/>
      <c r="D11" s="1070"/>
      <c r="E11" s="1070"/>
      <c r="F11" s="1070"/>
      <c r="G11" s="1070"/>
      <c r="H11" s="1070"/>
      <c r="I11" s="1070"/>
      <c r="J11" s="1070"/>
      <c r="K11" s="1070"/>
      <c r="L11" s="1070"/>
      <c r="M11" s="1070"/>
      <c r="N11" s="1070"/>
      <c r="O11" s="1070"/>
      <c r="P11" s="1071"/>
      <c r="Q11" s="1075"/>
      <c r="R11" s="1076"/>
      <c r="S11" s="1076"/>
      <c r="T11" s="1076"/>
      <c r="U11" s="1076"/>
      <c r="V11" s="1076"/>
      <c r="W11" s="1076"/>
      <c r="X11" s="1076"/>
      <c r="Y11" s="1076"/>
      <c r="Z11" s="1076"/>
      <c r="AA11" s="1076"/>
      <c r="AB11" s="1076"/>
      <c r="AC11" s="1076"/>
      <c r="AD11" s="1076"/>
      <c r="AE11" s="1077"/>
      <c r="AF11" s="1051"/>
      <c r="AG11" s="1052"/>
      <c r="AH11" s="1052"/>
      <c r="AI11" s="1052"/>
      <c r="AJ11" s="1053"/>
      <c r="AK11" s="1118"/>
      <c r="AL11" s="1119"/>
      <c r="AM11" s="1119"/>
      <c r="AN11" s="1119"/>
      <c r="AO11" s="1119"/>
      <c r="AP11" s="1119"/>
      <c r="AQ11" s="1119"/>
      <c r="AR11" s="1119"/>
      <c r="AS11" s="1119"/>
      <c r="AT11" s="1119"/>
      <c r="AU11" s="1116"/>
      <c r="AV11" s="1116"/>
      <c r="AW11" s="1116"/>
      <c r="AX11" s="1116"/>
      <c r="AY11" s="1117"/>
      <c r="AZ11" s="205"/>
      <c r="BA11" s="205"/>
      <c r="BB11" s="205"/>
      <c r="BC11" s="205"/>
      <c r="BD11" s="205"/>
      <c r="BE11" s="206"/>
      <c r="BF11" s="206"/>
      <c r="BG11" s="206"/>
      <c r="BH11" s="206"/>
      <c r="BI11" s="206"/>
      <c r="BJ11" s="206"/>
      <c r="BK11" s="206"/>
      <c r="BL11" s="206"/>
      <c r="BM11" s="206"/>
      <c r="BN11" s="206"/>
      <c r="BO11" s="206"/>
      <c r="BP11" s="206"/>
      <c r="BQ11" s="215">
        <v>5</v>
      </c>
      <c r="BR11" s="216"/>
      <c r="BS11" s="1046" t="s">
        <v>539</v>
      </c>
      <c r="BT11" s="1047"/>
      <c r="BU11" s="1047"/>
      <c r="BV11" s="1047"/>
      <c r="BW11" s="1047"/>
      <c r="BX11" s="1047"/>
      <c r="BY11" s="1047"/>
      <c r="BZ11" s="1047"/>
      <c r="CA11" s="1047"/>
      <c r="CB11" s="1047"/>
      <c r="CC11" s="1047"/>
      <c r="CD11" s="1047"/>
      <c r="CE11" s="1047"/>
      <c r="CF11" s="1047"/>
      <c r="CG11" s="1048"/>
      <c r="CH11" s="1021">
        <v>2</v>
      </c>
      <c r="CI11" s="1022"/>
      <c r="CJ11" s="1022"/>
      <c r="CK11" s="1022"/>
      <c r="CL11" s="1023"/>
      <c r="CM11" s="1021">
        <v>25</v>
      </c>
      <c r="CN11" s="1022"/>
      <c r="CO11" s="1022"/>
      <c r="CP11" s="1022"/>
      <c r="CQ11" s="1023"/>
      <c r="CR11" s="1021">
        <v>3</v>
      </c>
      <c r="CS11" s="1022"/>
      <c r="CT11" s="1022"/>
      <c r="CU11" s="1022"/>
      <c r="CV11" s="1023"/>
      <c r="CW11" s="1021">
        <v>2</v>
      </c>
      <c r="CX11" s="1022"/>
      <c r="CY11" s="1022"/>
      <c r="CZ11" s="1022"/>
      <c r="DA11" s="1023"/>
      <c r="DB11" s="1021" t="s">
        <v>541</v>
      </c>
      <c r="DC11" s="1022"/>
      <c r="DD11" s="1022"/>
      <c r="DE11" s="1022"/>
      <c r="DF11" s="1023"/>
      <c r="DG11" s="1021" t="s">
        <v>541</v>
      </c>
      <c r="DH11" s="1022"/>
      <c r="DI11" s="1022"/>
      <c r="DJ11" s="1022"/>
      <c r="DK11" s="1023"/>
      <c r="DL11" s="1021" t="s">
        <v>541</v>
      </c>
      <c r="DM11" s="1022"/>
      <c r="DN11" s="1022"/>
      <c r="DO11" s="1022"/>
      <c r="DP11" s="1023"/>
      <c r="DQ11" s="1021" t="s">
        <v>542</v>
      </c>
      <c r="DR11" s="1022"/>
      <c r="DS11" s="1022"/>
      <c r="DT11" s="1022"/>
      <c r="DU11" s="1023"/>
      <c r="DV11" s="1024"/>
      <c r="DW11" s="1025"/>
      <c r="DX11" s="1025"/>
      <c r="DY11" s="1025"/>
      <c r="DZ11" s="1026"/>
      <c r="EA11" s="207"/>
    </row>
    <row r="12" spans="1:131" s="208" customFormat="1" ht="26.25" customHeight="1" x14ac:dyDescent="0.15">
      <c r="A12" s="214">
        <v>6</v>
      </c>
      <c r="B12" s="1069"/>
      <c r="C12" s="1070"/>
      <c r="D12" s="1070"/>
      <c r="E12" s="1070"/>
      <c r="F12" s="1070"/>
      <c r="G12" s="1070"/>
      <c r="H12" s="1070"/>
      <c r="I12" s="1070"/>
      <c r="J12" s="1070"/>
      <c r="K12" s="1070"/>
      <c r="L12" s="1070"/>
      <c r="M12" s="1070"/>
      <c r="N12" s="1070"/>
      <c r="O12" s="1070"/>
      <c r="P12" s="1071"/>
      <c r="Q12" s="1075"/>
      <c r="R12" s="1076"/>
      <c r="S12" s="1076"/>
      <c r="T12" s="1076"/>
      <c r="U12" s="1076"/>
      <c r="V12" s="1076"/>
      <c r="W12" s="1076"/>
      <c r="X12" s="1076"/>
      <c r="Y12" s="1076"/>
      <c r="Z12" s="1076"/>
      <c r="AA12" s="1076"/>
      <c r="AB12" s="1076"/>
      <c r="AC12" s="1076"/>
      <c r="AD12" s="1076"/>
      <c r="AE12" s="1077"/>
      <c r="AF12" s="1051"/>
      <c r="AG12" s="1052"/>
      <c r="AH12" s="1052"/>
      <c r="AI12" s="1052"/>
      <c r="AJ12" s="1053"/>
      <c r="AK12" s="1118"/>
      <c r="AL12" s="1119"/>
      <c r="AM12" s="1119"/>
      <c r="AN12" s="1119"/>
      <c r="AO12" s="1119"/>
      <c r="AP12" s="1119"/>
      <c r="AQ12" s="1119"/>
      <c r="AR12" s="1119"/>
      <c r="AS12" s="1119"/>
      <c r="AT12" s="1119"/>
      <c r="AU12" s="1116"/>
      <c r="AV12" s="1116"/>
      <c r="AW12" s="1116"/>
      <c r="AX12" s="1116"/>
      <c r="AY12" s="1117"/>
      <c r="AZ12" s="205"/>
      <c r="BA12" s="205"/>
      <c r="BB12" s="205"/>
      <c r="BC12" s="205"/>
      <c r="BD12" s="205"/>
      <c r="BE12" s="206"/>
      <c r="BF12" s="206"/>
      <c r="BG12" s="206"/>
      <c r="BH12" s="206"/>
      <c r="BI12" s="206"/>
      <c r="BJ12" s="206"/>
      <c r="BK12" s="206"/>
      <c r="BL12" s="206"/>
      <c r="BM12" s="206"/>
      <c r="BN12" s="206"/>
      <c r="BO12" s="206"/>
      <c r="BP12" s="206"/>
      <c r="BQ12" s="215">
        <v>6</v>
      </c>
      <c r="BR12" s="216"/>
      <c r="BS12" s="1046" t="s">
        <v>540</v>
      </c>
      <c r="BT12" s="1047"/>
      <c r="BU12" s="1047"/>
      <c r="BV12" s="1047"/>
      <c r="BW12" s="1047"/>
      <c r="BX12" s="1047"/>
      <c r="BY12" s="1047"/>
      <c r="BZ12" s="1047"/>
      <c r="CA12" s="1047"/>
      <c r="CB12" s="1047"/>
      <c r="CC12" s="1047"/>
      <c r="CD12" s="1047"/>
      <c r="CE12" s="1047"/>
      <c r="CF12" s="1047"/>
      <c r="CG12" s="1048"/>
      <c r="CH12" s="1021">
        <v>0</v>
      </c>
      <c r="CI12" s="1022"/>
      <c r="CJ12" s="1022"/>
      <c r="CK12" s="1022"/>
      <c r="CL12" s="1023"/>
      <c r="CM12" s="1021">
        <v>34</v>
      </c>
      <c r="CN12" s="1022"/>
      <c r="CO12" s="1022"/>
      <c r="CP12" s="1022"/>
      <c r="CQ12" s="1023"/>
      <c r="CR12" s="1021">
        <v>10</v>
      </c>
      <c r="CS12" s="1022"/>
      <c r="CT12" s="1022"/>
      <c r="CU12" s="1022"/>
      <c r="CV12" s="1023"/>
      <c r="CW12" s="1021" t="s">
        <v>541</v>
      </c>
      <c r="CX12" s="1022"/>
      <c r="CY12" s="1022"/>
      <c r="CZ12" s="1022"/>
      <c r="DA12" s="1023"/>
      <c r="DB12" s="1021" t="s">
        <v>541</v>
      </c>
      <c r="DC12" s="1022"/>
      <c r="DD12" s="1022"/>
      <c r="DE12" s="1022"/>
      <c r="DF12" s="1023"/>
      <c r="DG12" s="1021" t="s">
        <v>541</v>
      </c>
      <c r="DH12" s="1022"/>
      <c r="DI12" s="1022"/>
      <c r="DJ12" s="1022"/>
      <c r="DK12" s="1023"/>
      <c r="DL12" s="1021" t="s">
        <v>542</v>
      </c>
      <c r="DM12" s="1022"/>
      <c r="DN12" s="1022"/>
      <c r="DO12" s="1022"/>
      <c r="DP12" s="1023"/>
      <c r="DQ12" s="1021" t="s">
        <v>550</v>
      </c>
      <c r="DR12" s="1022"/>
      <c r="DS12" s="1022"/>
      <c r="DT12" s="1022"/>
      <c r="DU12" s="1023"/>
      <c r="DV12" s="1024"/>
      <c r="DW12" s="1025"/>
      <c r="DX12" s="1025"/>
      <c r="DY12" s="1025"/>
      <c r="DZ12" s="1026"/>
      <c r="EA12" s="207"/>
    </row>
    <row r="13" spans="1:131" s="208" customFormat="1" ht="26.25" customHeight="1" x14ac:dyDescent="0.15">
      <c r="A13" s="214">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18"/>
      <c r="AL13" s="1119"/>
      <c r="AM13" s="1119"/>
      <c r="AN13" s="1119"/>
      <c r="AO13" s="1119"/>
      <c r="AP13" s="1119"/>
      <c r="AQ13" s="1119"/>
      <c r="AR13" s="1119"/>
      <c r="AS13" s="1119"/>
      <c r="AT13" s="1119"/>
      <c r="AU13" s="1116"/>
      <c r="AV13" s="1116"/>
      <c r="AW13" s="1116"/>
      <c r="AX13" s="1116"/>
      <c r="AY13" s="1117"/>
      <c r="AZ13" s="205"/>
      <c r="BA13" s="205"/>
      <c r="BB13" s="205"/>
      <c r="BC13" s="205"/>
      <c r="BD13" s="205"/>
      <c r="BE13" s="206"/>
      <c r="BF13" s="206"/>
      <c r="BG13" s="206"/>
      <c r="BH13" s="206"/>
      <c r="BI13" s="206"/>
      <c r="BJ13" s="206"/>
      <c r="BK13" s="206"/>
      <c r="BL13" s="206"/>
      <c r="BM13" s="206"/>
      <c r="BN13" s="206"/>
      <c r="BO13" s="206"/>
      <c r="BP13" s="206"/>
      <c r="BQ13" s="215">
        <v>7</v>
      </c>
      <c r="BR13" s="216"/>
      <c r="BS13" s="1046"/>
      <c r="BT13" s="1047"/>
      <c r="BU13" s="1047"/>
      <c r="BV13" s="1047"/>
      <c r="BW13" s="1047"/>
      <c r="BX13" s="1047"/>
      <c r="BY13" s="1047"/>
      <c r="BZ13" s="1047"/>
      <c r="CA13" s="1047"/>
      <c r="CB13" s="1047"/>
      <c r="CC13" s="1047"/>
      <c r="CD13" s="1047"/>
      <c r="CE13" s="1047"/>
      <c r="CF13" s="1047"/>
      <c r="CG13" s="1048"/>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07"/>
    </row>
    <row r="14" spans="1:131" s="208" customFormat="1" ht="26.25" customHeight="1" x14ac:dyDescent="0.15">
      <c r="A14" s="214">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18"/>
      <c r="AL14" s="1119"/>
      <c r="AM14" s="1119"/>
      <c r="AN14" s="1119"/>
      <c r="AO14" s="1119"/>
      <c r="AP14" s="1119"/>
      <c r="AQ14" s="1119"/>
      <c r="AR14" s="1119"/>
      <c r="AS14" s="1119"/>
      <c r="AT14" s="1119"/>
      <c r="AU14" s="1116"/>
      <c r="AV14" s="1116"/>
      <c r="AW14" s="1116"/>
      <c r="AX14" s="1116"/>
      <c r="AY14" s="1117"/>
      <c r="AZ14" s="205"/>
      <c r="BA14" s="205"/>
      <c r="BB14" s="205"/>
      <c r="BC14" s="205"/>
      <c r="BD14" s="205"/>
      <c r="BE14" s="206"/>
      <c r="BF14" s="206"/>
      <c r="BG14" s="206"/>
      <c r="BH14" s="206"/>
      <c r="BI14" s="206"/>
      <c r="BJ14" s="206"/>
      <c r="BK14" s="206"/>
      <c r="BL14" s="206"/>
      <c r="BM14" s="206"/>
      <c r="BN14" s="206"/>
      <c r="BO14" s="206"/>
      <c r="BP14" s="206"/>
      <c r="BQ14" s="215">
        <v>8</v>
      </c>
      <c r="BR14" s="216"/>
      <c r="BS14" s="1046"/>
      <c r="BT14" s="1047"/>
      <c r="BU14" s="1047"/>
      <c r="BV14" s="1047"/>
      <c r="BW14" s="1047"/>
      <c r="BX14" s="1047"/>
      <c r="BY14" s="1047"/>
      <c r="BZ14" s="1047"/>
      <c r="CA14" s="1047"/>
      <c r="CB14" s="1047"/>
      <c r="CC14" s="1047"/>
      <c r="CD14" s="1047"/>
      <c r="CE14" s="1047"/>
      <c r="CF14" s="1047"/>
      <c r="CG14" s="1048"/>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07"/>
    </row>
    <row r="15" spans="1:131" s="208" customFormat="1" ht="26.25" customHeight="1" x14ac:dyDescent="0.15">
      <c r="A15" s="214">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18"/>
      <c r="AL15" s="1119"/>
      <c r="AM15" s="1119"/>
      <c r="AN15" s="1119"/>
      <c r="AO15" s="1119"/>
      <c r="AP15" s="1119"/>
      <c r="AQ15" s="1119"/>
      <c r="AR15" s="1119"/>
      <c r="AS15" s="1119"/>
      <c r="AT15" s="1119"/>
      <c r="AU15" s="1116"/>
      <c r="AV15" s="1116"/>
      <c r="AW15" s="1116"/>
      <c r="AX15" s="1116"/>
      <c r="AY15" s="1117"/>
      <c r="AZ15" s="205"/>
      <c r="BA15" s="205"/>
      <c r="BB15" s="205"/>
      <c r="BC15" s="205"/>
      <c r="BD15" s="205"/>
      <c r="BE15" s="206"/>
      <c r="BF15" s="206"/>
      <c r="BG15" s="206"/>
      <c r="BH15" s="206"/>
      <c r="BI15" s="206"/>
      <c r="BJ15" s="206"/>
      <c r="BK15" s="206"/>
      <c r="BL15" s="206"/>
      <c r="BM15" s="206"/>
      <c r="BN15" s="206"/>
      <c r="BO15" s="206"/>
      <c r="BP15" s="206"/>
      <c r="BQ15" s="215">
        <v>9</v>
      </c>
      <c r="BR15" s="216"/>
      <c r="BS15" s="1046"/>
      <c r="BT15" s="1047"/>
      <c r="BU15" s="1047"/>
      <c r="BV15" s="1047"/>
      <c r="BW15" s="1047"/>
      <c r="BX15" s="1047"/>
      <c r="BY15" s="1047"/>
      <c r="BZ15" s="1047"/>
      <c r="CA15" s="1047"/>
      <c r="CB15" s="1047"/>
      <c r="CC15" s="1047"/>
      <c r="CD15" s="1047"/>
      <c r="CE15" s="1047"/>
      <c r="CF15" s="1047"/>
      <c r="CG15" s="1048"/>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07"/>
    </row>
    <row r="16" spans="1:131" s="208" customFormat="1" ht="26.25" customHeight="1" x14ac:dyDescent="0.15">
      <c r="A16" s="214">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18"/>
      <c r="AL16" s="1119"/>
      <c r="AM16" s="1119"/>
      <c r="AN16" s="1119"/>
      <c r="AO16" s="1119"/>
      <c r="AP16" s="1119"/>
      <c r="AQ16" s="1119"/>
      <c r="AR16" s="1119"/>
      <c r="AS16" s="1119"/>
      <c r="AT16" s="1119"/>
      <c r="AU16" s="1116"/>
      <c r="AV16" s="1116"/>
      <c r="AW16" s="1116"/>
      <c r="AX16" s="1116"/>
      <c r="AY16" s="1117"/>
      <c r="AZ16" s="205"/>
      <c r="BA16" s="205"/>
      <c r="BB16" s="205"/>
      <c r="BC16" s="205"/>
      <c r="BD16" s="205"/>
      <c r="BE16" s="206"/>
      <c r="BF16" s="206"/>
      <c r="BG16" s="206"/>
      <c r="BH16" s="206"/>
      <c r="BI16" s="206"/>
      <c r="BJ16" s="206"/>
      <c r="BK16" s="206"/>
      <c r="BL16" s="206"/>
      <c r="BM16" s="206"/>
      <c r="BN16" s="206"/>
      <c r="BO16" s="206"/>
      <c r="BP16" s="206"/>
      <c r="BQ16" s="215">
        <v>10</v>
      </c>
      <c r="BR16" s="216"/>
      <c r="BS16" s="1046"/>
      <c r="BT16" s="1047"/>
      <c r="BU16" s="1047"/>
      <c r="BV16" s="1047"/>
      <c r="BW16" s="1047"/>
      <c r="BX16" s="1047"/>
      <c r="BY16" s="1047"/>
      <c r="BZ16" s="1047"/>
      <c r="CA16" s="1047"/>
      <c r="CB16" s="1047"/>
      <c r="CC16" s="1047"/>
      <c r="CD16" s="1047"/>
      <c r="CE16" s="1047"/>
      <c r="CF16" s="1047"/>
      <c r="CG16" s="1048"/>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07"/>
    </row>
    <row r="17" spans="1:131" s="208" customFormat="1" ht="26.25" customHeight="1" x14ac:dyDescent="0.15">
      <c r="A17" s="214">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18"/>
      <c r="AL17" s="1119"/>
      <c r="AM17" s="1119"/>
      <c r="AN17" s="1119"/>
      <c r="AO17" s="1119"/>
      <c r="AP17" s="1119"/>
      <c r="AQ17" s="1119"/>
      <c r="AR17" s="1119"/>
      <c r="AS17" s="1119"/>
      <c r="AT17" s="1119"/>
      <c r="AU17" s="1116"/>
      <c r="AV17" s="1116"/>
      <c r="AW17" s="1116"/>
      <c r="AX17" s="1116"/>
      <c r="AY17" s="1117"/>
      <c r="AZ17" s="205"/>
      <c r="BA17" s="205"/>
      <c r="BB17" s="205"/>
      <c r="BC17" s="205"/>
      <c r="BD17" s="205"/>
      <c r="BE17" s="206"/>
      <c r="BF17" s="206"/>
      <c r="BG17" s="206"/>
      <c r="BH17" s="206"/>
      <c r="BI17" s="206"/>
      <c r="BJ17" s="206"/>
      <c r="BK17" s="206"/>
      <c r="BL17" s="206"/>
      <c r="BM17" s="206"/>
      <c r="BN17" s="206"/>
      <c r="BO17" s="206"/>
      <c r="BP17" s="206"/>
      <c r="BQ17" s="215">
        <v>11</v>
      </c>
      <c r="BR17" s="216"/>
      <c r="BS17" s="1046"/>
      <c r="BT17" s="1047"/>
      <c r="BU17" s="1047"/>
      <c r="BV17" s="1047"/>
      <c r="BW17" s="1047"/>
      <c r="BX17" s="1047"/>
      <c r="BY17" s="1047"/>
      <c r="BZ17" s="1047"/>
      <c r="CA17" s="1047"/>
      <c r="CB17" s="1047"/>
      <c r="CC17" s="1047"/>
      <c r="CD17" s="1047"/>
      <c r="CE17" s="1047"/>
      <c r="CF17" s="1047"/>
      <c r="CG17" s="1048"/>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07"/>
    </row>
    <row r="18" spans="1:131" s="208" customFormat="1" ht="26.25" customHeight="1" x14ac:dyDescent="0.15">
      <c r="A18" s="214">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18"/>
      <c r="AL18" s="1119"/>
      <c r="AM18" s="1119"/>
      <c r="AN18" s="1119"/>
      <c r="AO18" s="1119"/>
      <c r="AP18" s="1119"/>
      <c r="AQ18" s="1119"/>
      <c r="AR18" s="1119"/>
      <c r="AS18" s="1119"/>
      <c r="AT18" s="1119"/>
      <c r="AU18" s="1116"/>
      <c r="AV18" s="1116"/>
      <c r="AW18" s="1116"/>
      <c r="AX18" s="1116"/>
      <c r="AY18" s="1117"/>
      <c r="AZ18" s="205"/>
      <c r="BA18" s="205"/>
      <c r="BB18" s="205"/>
      <c r="BC18" s="205"/>
      <c r="BD18" s="205"/>
      <c r="BE18" s="206"/>
      <c r="BF18" s="206"/>
      <c r="BG18" s="206"/>
      <c r="BH18" s="206"/>
      <c r="BI18" s="206"/>
      <c r="BJ18" s="206"/>
      <c r="BK18" s="206"/>
      <c r="BL18" s="206"/>
      <c r="BM18" s="206"/>
      <c r="BN18" s="206"/>
      <c r="BO18" s="206"/>
      <c r="BP18" s="206"/>
      <c r="BQ18" s="215">
        <v>12</v>
      </c>
      <c r="BR18" s="216"/>
      <c r="BS18" s="1046"/>
      <c r="BT18" s="1047"/>
      <c r="BU18" s="1047"/>
      <c r="BV18" s="1047"/>
      <c r="BW18" s="1047"/>
      <c r="BX18" s="1047"/>
      <c r="BY18" s="1047"/>
      <c r="BZ18" s="1047"/>
      <c r="CA18" s="1047"/>
      <c r="CB18" s="1047"/>
      <c r="CC18" s="1047"/>
      <c r="CD18" s="1047"/>
      <c r="CE18" s="1047"/>
      <c r="CF18" s="1047"/>
      <c r="CG18" s="1048"/>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07"/>
    </row>
    <row r="19" spans="1:131" s="208" customFormat="1" ht="26.25" customHeight="1" x14ac:dyDescent="0.15">
      <c r="A19" s="214">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18"/>
      <c r="AL19" s="1119"/>
      <c r="AM19" s="1119"/>
      <c r="AN19" s="1119"/>
      <c r="AO19" s="1119"/>
      <c r="AP19" s="1119"/>
      <c r="AQ19" s="1119"/>
      <c r="AR19" s="1119"/>
      <c r="AS19" s="1119"/>
      <c r="AT19" s="1119"/>
      <c r="AU19" s="1116"/>
      <c r="AV19" s="1116"/>
      <c r="AW19" s="1116"/>
      <c r="AX19" s="1116"/>
      <c r="AY19" s="1117"/>
      <c r="AZ19" s="205"/>
      <c r="BA19" s="205"/>
      <c r="BB19" s="205"/>
      <c r="BC19" s="205"/>
      <c r="BD19" s="205"/>
      <c r="BE19" s="206"/>
      <c r="BF19" s="206"/>
      <c r="BG19" s="206"/>
      <c r="BH19" s="206"/>
      <c r="BI19" s="206"/>
      <c r="BJ19" s="206"/>
      <c r="BK19" s="206"/>
      <c r="BL19" s="206"/>
      <c r="BM19" s="206"/>
      <c r="BN19" s="206"/>
      <c r="BO19" s="206"/>
      <c r="BP19" s="206"/>
      <c r="BQ19" s="215">
        <v>13</v>
      </c>
      <c r="BR19" s="216"/>
      <c r="BS19" s="1046"/>
      <c r="BT19" s="1047"/>
      <c r="BU19" s="1047"/>
      <c r="BV19" s="1047"/>
      <c r="BW19" s="1047"/>
      <c r="BX19" s="1047"/>
      <c r="BY19" s="1047"/>
      <c r="BZ19" s="1047"/>
      <c r="CA19" s="1047"/>
      <c r="CB19" s="1047"/>
      <c r="CC19" s="1047"/>
      <c r="CD19" s="1047"/>
      <c r="CE19" s="1047"/>
      <c r="CF19" s="1047"/>
      <c r="CG19" s="1048"/>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07"/>
    </row>
    <row r="20" spans="1:131" s="208" customFormat="1" ht="26.25" customHeight="1" x14ac:dyDescent="0.15">
      <c r="A20" s="214">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18"/>
      <c r="AL20" s="1119"/>
      <c r="AM20" s="1119"/>
      <c r="AN20" s="1119"/>
      <c r="AO20" s="1119"/>
      <c r="AP20" s="1119"/>
      <c r="AQ20" s="1119"/>
      <c r="AR20" s="1119"/>
      <c r="AS20" s="1119"/>
      <c r="AT20" s="1119"/>
      <c r="AU20" s="1116"/>
      <c r="AV20" s="1116"/>
      <c r="AW20" s="1116"/>
      <c r="AX20" s="1116"/>
      <c r="AY20" s="1117"/>
      <c r="AZ20" s="205"/>
      <c r="BA20" s="205"/>
      <c r="BB20" s="205"/>
      <c r="BC20" s="205"/>
      <c r="BD20" s="205"/>
      <c r="BE20" s="206"/>
      <c r="BF20" s="206"/>
      <c r="BG20" s="206"/>
      <c r="BH20" s="206"/>
      <c r="BI20" s="206"/>
      <c r="BJ20" s="206"/>
      <c r="BK20" s="206"/>
      <c r="BL20" s="206"/>
      <c r="BM20" s="206"/>
      <c r="BN20" s="206"/>
      <c r="BO20" s="206"/>
      <c r="BP20" s="206"/>
      <c r="BQ20" s="215">
        <v>14</v>
      </c>
      <c r="BR20" s="216"/>
      <c r="BS20" s="1046"/>
      <c r="BT20" s="1047"/>
      <c r="BU20" s="1047"/>
      <c r="BV20" s="1047"/>
      <c r="BW20" s="1047"/>
      <c r="BX20" s="1047"/>
      <c r="BY20" s="1047"/>
      <c r="BZ20" s="1047"/>
      <c r="CA20" s="1047"/>
      <c r="CB20" s="1047"/>
      <c r="CC20" s="1047"/>
      <c r="CD20" s="1047"/>
      <c r="CE20" s="1047"/>
      <c r="CF20" s="1047"/>
      <c r="CG20" s="1048"/>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07"/>
    </row>
    <row r="21" spans="1:131" s="208" customFormat="1" ht="26.25" customHeight="1" thickBot="1" x14ac:dyDescent="0.2">
      <c r="A21" s="214">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18"/>
      <c r="AL21" s="1119"/>
      <c r="AM21" s="1119"/>
      <c r="AN21" s="1119"/>
      <c r="AO21" s="1119"/>
      <c r="AP21" s="1119"/>
      <c r="AQ21" s="1119"/>
      <c r="AR21" s="1119"/>
      <c r="AS21" s="1119"/>
      <c r="AT21" s="1119"/>
      <c r="AU21" s="1116"/>
      <c r="AV21" s="1116"/>
      <c r="AW21" s="1116"/>
      <c r="AX21" s="1116"/>
      <c r="AY21" s="1117"/>
      <c r="AZ21" s="205"/>
      <c r="BA21" s="205"/>
      <c r="BB21" s="205"/>
      <c r="BC21" s="205"/>
      <c r="BD21" s="205"/>
      <c r="BE21" s="206"/>
      <c r="BF21" s="206"/>
      <c r="BG21" s="206"/>
      <c r="BH21" s="206"/>
      <c r="BI21" s="206"/>
      <c r="BJ21" s="206"/>
      <c r="BK21" s="206"/>
      <c r="BL21" s="206"/>
      <c r="BM21" s="206"/>
      <c r="BN21" s="206"/>
      <c r="BO21" s="206"/>
      <c r="BP21" s="206"/>
      <c r="BQ21" s="215">
        <v>15</v>
      </c>
      <c r="BR21" s="216"/>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07"/>
    </row>
    <row r="22" spans="1:131" s="208" customFormat="1" ht="26.25" customHeight="1" x14ac:dyDescent="0.15">
      <c r="A22" s="214">
        <v>16</v>
      </c>
      <c r="B22" s="1069"/>
      <c r="C22" s="1070"/>
      <c r="D22" s="1070"/>
      <c r="E22" s="1070"/>
      <c r="F22" s="1070"/>
      <c r="G22" s="1070"/>
      <c r="H22" s="1070"/>
      <c r="I22" s="1070"/>
      <c r="J22" s="1070"/>
      <c r="K22" s="1070"/>
      <c r="L22" s="1070"/>
      <c r="M22" s="1070"/>
      <c r="N22" s="1070"/>
      <c r="O22" s="1070"/>
      <c r="P22" s="1071"/>
      <c r="Q22" s="1113"/>
      <c r="R22" s="1114"/>
      <c r="S22" s="1114"/>
      <c r="T22" s="1114"/>
      <c r="U22" s="1114"/>
      <c r="V22" s="1114"/>
      <c r="W22" s="1114"/>
      <c r="X22" s="1114"/>
      <c r="Y22" s="1114"/>
      <c r="Z22" s="1114"/>
      <c r="AA22" s="1114"/>
      <c r="AB22" s="1114"/>
      <c r="AC22" s="1114"/>
      <c r="AD22" s="1114"/>
      <c r="AE22" s="1115"/>
      <c r="AF22" s="1051"/>
      <c r="AG22" s="1052"/>
      <c r="AH22" s="1052"/>
      <c r="AI22" s="1052"/>
      <c r="AJ22" s="1053"/>
      <c r="AK22" s="1109"/>
      <c r="AL22" s="1110"/>
      <c r="AM22" s="1110"/>
      <c r="AN22" s="1110"/>
      <c r="AO22" s="1110"/>
      <c r="AP22" s="1110"/>
      <c r="AQ22" s="1110"/>
      <c r="AR22" s="1110"/>
      <c r="AS22" s="1110"/>
      <c r="AT22" s="1110"/>
      <c r="AU22" s="1111"/>
      <c r="AV22" s="1111"/>
      <c r="AW22" s="1111"/>
      <c r="AX22" s="1111"/>
      <c r="AY22" s="1112"/>
      <c r="AZ22" s="1067" t="s">
        <v>366</v>
      </c>
      <c r="BA22" s="1067"/>
      <c r="BB22" s="1067"/>
      <c r="BC22" s="1067"/>
      <c r="BD22" s="1068"/>
      <c r="BE22" s="206"/>
      <c r="BF22" s="206"/>
      <c r="BG22" s="206"/>
      <c r="BH22" s="206"/>
      <c r="BI22" s="206"/>
      <c r="BJ22" s="206"/>
      <c r="BK22" s="206"/>
      <c r="BL22" s="206"/>
      <c r="BM22" s="206"/>
      <c r="BN22" s="206"/>
      <c r="BO22" s="206"/>
      <c r="BP22" s="206"/>
      <c r="BQ22" s="215">
        <v>16</v>
      </c>
      <c r="BR22" s="216"/>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100">
        <v>21087</v>
      </c>
      <c r="R23" s="1101"/>
      <c r="S23" s="1101"/>
      <c r="T23" s="1101"/>
      <c r="U23" s="1101"/>
      <c r="V23" s="1101">
        <v>19241</v>
      </c>
      <c r="W23" s="1101"/>
      <c r="X23" s="1101"/>
      <c r="Y23" s="1101"/>
      <c r="Z23" s="1101"/>
      <c r="AA23" s="1101">
        <v>1846</v>
      </c>
      <c r="AB23" s="1101"/>
      <c r="AC23" s="1101"/>
      <c r="AD23" s="1101"/>
      <c r="AE23" s="1102"/>
      <c r="AF23" s="1103">
        <v>1256</v>
      </c>
      <c r="AG23" s="1101"/>
      <c r="AH23" s="1101"/>
      <c r="AI23" s="1101"/>
      <c r="AJ23" s="1104"/>
      <c r="AK23" s="1105"/>
      <c r="AL23" s="1106"/>
      <c r="AM23" s="1106"/>
      <c r="AN23" s="1106"/>
      <c r="AO23" s="1106"/>
      <c r="AP23" s="1101">
        <v>35</v>
      </c>
      <c r="AQ23" s="1101"/>
      <c r="AR23" s="1101"/>
      <c r="AS23" s="1101"/>
      <c r="AT23" s="1101"/>
      <c r="AU23" s="1107">
        <v>19378</v>
      </c>
      <c r="AV23" s="1107"/>
      <c r="AW23" s="1107"/>
      <c r="AX23" s="1107"/>
      <c r="AY23" s="1108"/>
      <c r="AZ23" s="1097" t="s">
        <v>112</v>
      </c>
      <c r="BA23" s="1098"/>
      <c r="BB23" s="1098"/>
      <c r="BC23" s="1098"/>
      <c r="BD23" s="1099"/>
      <c r="BE23" s="206"/>
      <c r="BF23" s="206"/>
      <c r="BG23" s="206"/>
      <c r="BH23" s="206"/>
      <c r="BI23" s="206"/>
      <c r="BJ23" s="206"/>
      <c r="BK23" s="206"/>
      <c r="BL23" s="206"/>
      <c r="BM23" s="206"/>
      <c r="BN23" s="206"/>
      <c r="BO23" s="206"/>
      <c r="BP23" s="206"/>
      <c r="BQ23" s="215">
        <v>17</v>
      </c>
      <c r="BR23" s="216"/>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07"/>
    </row>
    <row r="24" spans="1:131" s="208" customFormat="1" ht="26.25" customHeight="1" x14ac:dyDescent="0.15">
      <c r="A24" s="1096" t="s">
        <v>369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05"/>
      <c r="BA24" s="205"/>
      <c r="BB24" s="205"/>
      <c r="BC24" s="205"/>
      <c r="BD24" s="205"/>
      <c r="BE24" s="206"/>
      <c r="BF24" s="206"/>
      <c r="BG24" s="206"/>
      <c r="BH24" s="206"/>
      <c r="BI24" s="206"/>
      <c r="BJ24" s="206"/>
      <c r="BK24" s="206"/>
      <c r="BL24" s="206"/>
      <c r="BM24" s="206"/>
      <c r="BN24" s="206"/>
      <c r="BO24" s="206"/>
      <c r="BP24" s="206"/>
      <c r="BQ24" s="215">
        <v>18</v>
      </c>
      <c r="BR24" s="216"/>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07"/>
    </row>
    <row r="25" spans="1:131" s="200" customFormat="1" ht="26.25" customHeight="1" thickBot="1" x14ac:dyDescent="0.2">
      <c r="A25" s="1095" t="s">
        <v>370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05"/>
      <c r="BK25" s="205"/>
      <c r="BL25" s="205"/>
      <c r="BM25" s="205"/>
      <c r="BN25" s="205"/>
      <c r="BO25" s="218"/>
      <c r="BP25" s="218"/>
      <c r="BQ25" s="215">
        <v>19</v>
      </c>
      <c r="BR25" s="216"/>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199"/>
    </row>
    <row r="26" spans="1:131" s="200" customFormat="1" ht="26.25" customHeight="1" x14ac:dyDescent="0.15">
      <c r="A26" s="1027" t="s">
        <v>348</v>
      </c>
      <c r="B26" s="1028"/>
      <c r="C26" s="1028"/>
      <c r="D26" s="1028"/>
      <c r="E26" s="1028"/>
      <c r="F26" s="1028"/>
      <c r="G26" s="1028"/>
      <c r="H26" s="1028"/>
      <c r="I26" s="1028"/>
      <c r="J26" s="1028"/>
      <c r="K26" s="1028"/>
      <c r="L26" s="1028"/>
      <c r="M26" s="1028"/>
      <c r="N26" s="1028"/>
      <c r="O26" s="1028"/>
      <c r="P26" s="1029"/>
      <c r="Q26" s="1033" t="s">
        <v>371</v>
      </c>
      <c r="R26" s="1034"/>
      <c r="S26" s="1034"/>
      <c r="T26" s="1034"/>
      <c r="U26" s="1035"/>
      <c r="V26" s="1033" t="s">
        <v>372</v>
      </c>
      <c r="W26" s="1034"/>
      <c r="X26" s="1034"/>
      <c r="Y26" s="1034"/>
      <c r="Z26" s="1035"/>
      <c r="AA26" s="1033" t="s">
        <v>373</v>
      </c>
      <c r="AB26" s="1034"/>
      <c r="AC26" s="1034"/>
      <c r="AD26" s="1034"/>
      <c r="AE26" s="1034"/>
      <c r="AF26" s="1091" t="s">
        <v>374</v>
      </c>
      <c r="AG26" s="1040"/>
      <c r="AH26" s="1040"/>
      <c r="AI26" s="1040"/>
      <c r="AJ26" s="1092"/>
      <c r="AK26" s="1034" t="s">
        <v>375</v>
      </c>
      <c r="AL26" s="1034"/>
      <c r="AM26" s="1034"/>
      <c r="AN26" s="1034"/>
      <c r="AO26" s="1035"/>
      <c r="AP26" s="1033" t="s">
        <v>376</v>
      </c>
      <c r="AQ26" s="1034"/>
      <c r="AR26" s="1034"/>
      <c r="AS26" s="1034"/>
      <c r="AT26" s="1035"/>
      <c r="AU26" s="1033" t="s">
        <v>377</v>
      </c>
      <c r="AV26" s="1034"/>
      <c r="AW26" s="1034"/>
      <c r="AX26" s="1034"/>
      <c r="AY26" s="1035"/>
      <c r="AZ26" s="1033" t="s">
        <v>378</v>
      </c>
      <c r="BA26" s="1034"/>
      <c r="BB26" s="1034"/>
      <c r="BC26" s="1034"/>
      <c r="BD26" s="1035"/>
      <c r="BE26" s="1033" t="s">
        <v>355</v>
      </c>
      <c r="BF26" s="1034"/>
      <c r="BG26" s="1034"/>
      <c r="BH26" s="1034"/>
      <c r="BI26" s="1049"/>
      <c r="BJ26" s="205"/>
      <c r="BK26" s="205"/>
      <c r="BL26" s="205"/>
      <c r="BM26" s="205"/>
      <c r="BN26" s="205"/>
      <c r="BO26" s="218"/>
      <c r="BP26" s="218"/>
      <c r="BQ26" s="215">
        <v>20</v>
      </c>
      <c r="BR26" s="216"/>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199"/>
    </row>
    <row r="27" spans="1:131" s="200" customFormat="1" ht="26.25" customHeight="1" thickBot="1" x14ac:dyDescent="0.2">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3"/>
      <c r="AG27" s="1043"/>
      <c r="AH27" s="1043"/>
      <c r="AI27" s="1043"/>
      <c r="AJ27" s="1094"/>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05"/>
      <c r="BK27" s="205"/>
      <c r="BL27" s="205"/>
      <c r="BM27" s="205"/>
      <c r="BN27" s="205"/>
      <c r="BO27" s="218"/>
      <c r="BP27" s="218"/>
      <c r="BQ27" s="215">
        <v>21</v>
      </c>
      <c r="BR27" s="216"/>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199"/>
    </row>
    <row r="28" spans="1:131" s="200" customFormat="1" ht="26.25" customHeight="1" thickTop="1" x14ac:dyDescent="0.15">
      <c r="A28" s="219">
        <v>1</v>
      </c>
      <c r="B28" s="1082" t="s">
        <v>379</v>
      </c>
      <c r="C28" s="1083"/>
      <c r="D28" s="1083"/>
      <c r="E28" s="1083"/>
      <c r="F28" s="1083"/>
      <c r="G28" s="1083"/>
      <c r="H28" s="1083"/>
      <c r="I28" s="1083"/>
      <c r="J28" s="1083"/>
      <c r="K28" s="1083"/>
      <c r="L28" s="1083"/>
      <c r="M28" s="1083"/>
      <c r="N28" s="1083"/>
      <c r="O28" s="1083"/>
      <c r="P28" s="1084"/>
      <c r="Q28" s="1085">
        <v>4301</v>
      </c>
      <c r="R28" s="1086"/>
      <c r="S28" s="1086"/>
      <c r="T28" s="1086"/>
      <c r="U28" s="1086"/>
      <c r="V28" s="1086">
        <v>4247</v>
      </c>
      <c r="W28" s="1086"/>
      <c r="X28" s="1086"/>
      <c r="Y28" s="1086"/>
      <c r="Z28" s="1086"/>
      <c r="AA28" s="1086">
        <v>54</v>
      </c>
      <c r="AB28" s="1086"/>
      <c r="AC28" s="1086"/>
      <c r="AD28" s="1086"/>
      <c r="AE28" s="1087"/>
      <c r="AF28" s="1088">
        <v>54</v>
      </c>
      <c r="AG28" s="1086"/>
      <c r="AH28" s="1086"/>
      <c r="AI28" s="1086"/>
      <c r="AJ28" s="1089"/>
      <c r="AK28" s="1090">
        <v>130</v>
      </c>
      <c r="AL28" s="1078"/>
      <c r="AM28" s="1078"/>
      <c r="AN28" s="1078"/>
      <c r="AO28" s="1078"/>
      <c r="AP28" s="1078" t="s">
        <v>542</v>
      </c>
      <c r="AQ28" s="1078"/>
      <c r="AR28" s="1078"/>
      <c r="AS28" s="1078"/>
      <c r="AT28" s="1078"/>
      <c r="AU28" s="1078" t="s">
        <v>541</v>
      </c>
      <c r="AV28" s="1078"/>
      <c r="AW28" s="1078"/>
      <c r="AX28" s="1078"/>
      <c r="AY28" s="1078"/>
      <c r="AZ28" s="1079" t="s">
        <v>542</v>
      </c>
      <c r="BA28" s="1079"/>
      <c r="BB28" s="1079"/>
      <c r="BC28" s="1079"/>
      <c r="BD28" s="1079"/>
      <c r="BE28" s="1080"/>
      <c r="BF28" s="1080"/>
      <c r="BG28" s="1080"/>
      <c r="BH28" s="1080"/>
      <c r="BI28" s="1081"/>
      <c r="BJ28" s="205"/>
      <c r="BK28" s="205"/>
      <c r="BL28" s="205"/>
      <c r="BM28" s="205"/>
      <c r="BN28" s="205"/>
      <c r="BO28" s="218"/>
      <c r="BP28" s="218"/>
      <c r="BQ28" s="215">
        <v>22</v>
      </c>
      <c r="BR28" s="216"/>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199"/>
    </row>
    <row r="29" spans="1:131" s="200" customFormat="1" ht="26.25" customHeight="1" x14ac:dyDescent="0.15">
      <c r="A29" s="219">
        <v>2</v>
      </c>
      <c r="B29" s="1069" t="s">
        <v>380</v>
      </c>
      <c r="C29" s="1070"/>
      <c r="D29" s="1070"/>
      <c r="E29" s="1070"/>
      <c r="F29" s="1070"/>
      <c r="G29" s="1070"/>
      <c r="H29" s="1070"/>
      <c r="I29" s="1070"/>
      <c r="J29" s="1070"/>
      <c r="K29" s="1070"/>
      <c r="L29" s="1070"/>
      <c r="M29" s="1070"/>
      <c r="N29" s="1070"/>
      <c r="O29" s="1070"/>
      <c r="P29" s="1071"/>
      <c r="Q29" s="1075">
        <v>3344</v>
      </c>
      <c r="R29" s="1076"/>
      <c r="S29" s="1076"/>
      <c r="T29" s="1076"/>
      <c r="U29" s="1076"/>
      <c r="V29" s="1076">
        <v>3084</v>
      </c>
      <c r="W29" s="1076"/>
      <c r="X29" s="1076"/>
      <c r="Y29" s="1076"/>
      <c r="Z29" s="1076"/>
      <c r="AA29" s="1076">
        <v>260</v>
      </c>
      <c r="AB29" s="1076"/>
      <c r="AC29" s="1076"/>
      <c r="AD29" s="1076"/>
      <c r="AE29" s="1077"/>
      <c r="AF29" s="1051">
        <v>260</v>
      </c>
      <c r="AG29" s="1052"/>
      <c r="AH29" s="1052"/>
      <c r="AI29" s="1052"/>
      <c r="AJ29" s="1053"/>
      <c r="AK29" s="1009">
        <v>512</v>
      </c>
      <c r="AL29" s="1000"/>
      <c r="AM29" s="1000"/>
      <c r="AN29" s="1000"/>
      <c r="AO29" s="1000"/>
      <c r="AP29" s="1000" t="s">
        <v>542</v>
      </c>
      <c r="AQ29" s="1000"/>
      <c r="AR29" s="1000"/>
      <c r="AS29" s="1000"/>
      <c r="AT29" s="1000"/>
      <c r="AU29" s="1000" t="s">
        <v>541</v>
      </c>
      <c r="AV29" s="1000"/>
      <c r="AW29" s="1000"/>
      <c r="AX29" s="1000"/>
      <c r="AY29" s="1000"/>
      <c r="AZ29" s="1074" t="s">
        <v>542</v>
      </c>
      <c r="BA29" s="1074"/>
      <c r="BB29" s="1074"/>
      <c r="BC29" s="1074"/>
      <c r="BD29" s="1074"/>
      <c r="BE29" s="1064"/>
      <c r="BF29" s="1064"/>
      <c r="BG29" s="1064"/>
      <c r="BH29" s="1064"/>
      <c r="BI29" s="1065"/>
      <c r="BJ29" s="205"/>
      <c r="BK29" s="205"/>
      <c r="BL29" s="205"/>
      <c r="BM29" s="205"/>
      <c r="BN29" s="205"/>
      <c r="BO29" s="218"/>
      <c r="BP29" s="218"/>
      <c r="BQ29" s="215">
        <v>23</v>
      </c>
      <c r="BR29" s="216"/>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199"/>
    </row>
    <row r="30" spans="1:131" s="200" customFormat="1" ht="26.25" customHeight="1" x14ac:dyDescent="0.15">
      <c r="A30" s="219">
        <v>3</v>
      </c>
      <c r="B30" s="1069" t="s">
        <v>381</v>
      </c>
      <c r="C30" s="1070"/>
      <c r="D30" s="1070"/>
      <c r="E30" s="1070"/>
      <c r="F30" s="1070"/>
      <c r="G30" s="1070"/>
      <c r="H30" s="1070"/>
      <c r="I30" s="1070"/>
      <c r="J30" s="1070"/>
      <c r="K30" s="1070"/>
      <c r="L30" s="1070"/>
      <c r="M30" s="1070"/>
      <c r="N30" s="1070"/>
      <c r="O30" s="1070"/>
      <c r="P30" s="1071"/>
      <c r="Q30" s="1075">
        <v>386</v>
      </c>
      <c r="R30" s="1076"/>
      <c r="S30" s="1076"/>
      <c r="T30" s="1076"/>
      <c r="U30" s="1076"/>
      <c r="V30" s="1076">
        <v>379</v>
      </c>
      <c r="W30" s="1076"/>
      <c r="X30" s="1076"/>
      <c r="Y30" s="1076"/>
      <c r="Z30" s="1076"/>
      <c r="AA30" s="1076">
        <v>7</v>
      </c>
      <c r="AB30" s="1076"/>
      <c r="AC30" s="1076"/>
      <c r="AD30" s="1076"/>
      <c r="AE30" s="1077"/>
      <c r="AF30" s="1051">
        <v>7</v>
      </c>
      <c r="AG30" s="1052"/>
      <c r="AH30" s="1052"/>
      <c r="AI30" s="1052"/>
      <c r="AJ30" s="1053"/>
      <c r="AK30" s="1009">
        <v>156</v>
      </c>
      <c r="AL30" s="1000"/>
      <c r="AM30" s="1000"/>
      <c r="AN30" s="1000"/>
      <c r="AO30" s="1000"/>
      <c r="AP30" s="1000" t="s">
        <v>541</v>
      </c>
      <c r="AQ30" s="1000"/>
      <c r="AR30" s="1000"/>
      <c r="AS30" s="1000"/>
      <c r="AT30" s="1000"/>
      <c r="AU30" s="1000" t="s">
        <v>542</v>
      </c>
      <c r="AV30" s="1000"/>
      <c r="AW30" s="1000"/>
      <c r="AX30" s="1000"/>
      <c r="AY30" s="1000"/>
      <c r="AZ30" s="1074" t="s">
        <v>541</v>
      </c>
      <c r="BA30" s="1074"/>
      <c r="BB30" s="1074"/>
      <c r="BC30" s="1074"/>
      <c r="BD30" s="1074"/>
      <c r="BE30" s="1064"/>
      <c r="BF30" s="1064"/>
      <c r="BG30" s="1064"/>
      <c r="BH30" s="1064"/>
      <c r="BI30" s="1065"/>
      <c r="BJ30" s="205"/>
      <c r="BK30" s="205"/>
      <c r="BL30" s="205"/>
      <c r="BM30" s="205"/>
      <c r="BN30" s="205"/>
      <c r="BO30" s="218"/>
      <c r="BP30" s="218"/>
      <c r="BQ30" s="215">
        <v>24</v>
      </c>
      <c r="BR30" s="216"/>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199"/>
    </row>
    <row r="31" spans="1:131" s="200" customFormat="1" ht="26.25" customHeight="1" x14ac:dyDescent="0.15">
      <c r="A31" s="219">
        <v>4</v>
      </c>
      <c r="B31" s="1069" t="s">
        <v>382</v>
      </c>
      <c r="C31" s="1070"/>
      <c r="D31" s="1070"/>
      <c r="E31" s="1070"/>
      <c r="F31" s="1070"/>
      <c r="G31" s="1070"/>
      <c r="H31" s="1070"/>
      <c r="I31" s="1070"/>
      <c r="J31" s="1070"/>
      <c r="K31" s="1070"/>
      <c r="L31" s="1070"/>
      <c r="M31" s="1070"/>
      <c r="N31" s="1070"/>
      <c r="O31" s="1070"/>
      <c r="P31" s="1071"/>
      <c r="Q31" s="1075">
        <v>54</v>
      </c>
      <c r="R31" s="1076"/>
      <c r="S31" s="1076"/>
      <c r="T31" s="1076"/>
      <c r="U31" s="1076"/>
      <c r="V31" s="1076">
        <v>54</v>
      </c>
      <c r="W31" s="1076"/>
      <c r="X31" s="1076"/>
      <c r="Y31" s="1076"/>
      <c r="Z31" s="1076"/>
      <c r="AA31" s="1076">
        <v>0</v>
      </c>
      <c r="AB31" s="1076"/>
      <c r="AC31" s="1076"/>
      <c r="AD31" s="1076"/>
      <c r="AE31" s="1077"/>
      <c r="AF31" s="1051" t="s">
        <v>112</v>
      </c>
      <c r="AG31" s="1052"/>
      <c r="AH31" s="1052"/>
      <c r="AI31" s="1052"/>
      <c r="AJ31" s="1053"/>
      <c r="AK31" s="1009">
        <v>54</v>
      </c>
      <c r="AL31" s="1000"/>
      <c r="AM31" s="1000"/>
      <c r="AN31" s="1000"/>
      <c r="AO31" s="1000"/>
      <c r="AP31" s="1000" t="s">
        <v>541</v>
      </c>
      <c r="AQ31" s="1000"/>
      <c r="AR31" s="1000"/>
      <c r="AS31" s="1000"/>
      <c r="AT31" s="1000"/>
      <c r="AU31" s="1000" t="s">
        <v>541</v>
      </c>
      <c r="AV31" s="1000"/>
      <c r="AW31" s="1000"/>
      <c r="AX31" s="1000"/>
      <c r="AY31" s="1000"/>
      <c r="AZ31" s="1074" t="s">
        <v>541</v>
      </c>
      <c r="BA31" s="1074"/>
      <c r="BB31" s="1074"/>
      <c r="BC31" s="1074"/>
      <c r="BD31" s="1074"/>
      <c r="BE31" s="1064"/>
      <c r="BF31" s="1064"/>
      <c r="BG31" s="1064"/>
      <c r="BH31" s="1064"/>
      <c r="BI31" s="1065"/>
      <c r="BJ31" s="205"/>
      <c r="BK31" s="205"/>
      <c r="BL31" s="205"/>
      <c r="BM31" s="205"/>
      <c r="BN31" s="205"/>
      <c r="BO31" s="218"/>
      <c r="BP31" s="218"/>
      <c r="BQ31" s="215">
        <v>25</v>
      </c>
      <c r="BR31" s="216"/>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199"/>
    </row>
    <row r="32" spans="1:131" s="200" customFormat="1" ht="26.25" customHeight="1" x14ac:dyDescent="0.15">
      <c r="A32" s="219">
        <v>5</v>
      </c>
      <c r="B32" s="1069" t="s">
        <v>383</v>
      </c>
      <c r="C32" s="1070"/>
      <c r="D32" s="1070"/>
      <c r="E32" s="1070"/>
      <c r="F32" s="1070"/>
      <c r="G32" s="1070"/>
      <c r="H32" s="1070"/>
      <c r="I32" s="1070"/>
      <c r="J32" s="1070"/>
      <c r="K32" s="1070"/>
      <c r="L32" s="1070"/>
      <c r="M32" s="1070"/>
      <c r="N32" s="1070"/>
      <c r="O32" s="1070"/>
      <c r="P32" s="1071"/>
      <c r="Q32" s="1075">
        <v>504</v>
      </c>
      <c r="R32" s="1076"/>
      <c r="S32" s="1076"/>
      <c r="T32" s="1076"/>
      <c r="U32" s="1076"/>
      <c r="V32" s="1076">
        <v>540</v>
      </c>
      <c r="W32" s="1076"/>
      <c r="X32" s="1076"/>
      <c r="Y32" s="1076"/>
      <c r="Z32" s="1076"/>
      <c r="AA32" s="1076">
        <v>-36</v>
      </c>
      <c r="AB32" s="1076"/>
      <c r="AC32" s="1076"/>
      <c r="AD32" s="1076"/>
      <c r="AE32" s="1077"/>
      <c r="AF32" s="1051">
        <v>877</v>
      </c>
      <c r="AG32" s="1052"/>
      <c r="AH32" s="1052"/>
      <c r="AI32" s="1052"/>
      <c r="AJ32" s="1053"/>
      <c r="AK32" s="1009">
        <v>55</v>
      </c>
      <c r="AL32" s="1000"/>
      <c r="AM32" s="1000"/>
      <c r="AN32" s="1000"/>
      <c r="AO32" s="1000"/>
      <c r="AP32" s="1000">
        <v>2016</v>
      </c>
      <c r="AQ32" s="1000"/>
      <c r="AR32" s="1000"/>
      <c r="AS32" s="1000"/>
      <c r="AT32" s="1000"/>
      <c r="AU32" s="1000">
        <v>193</v>
      </c>
      <c r="AV32" s="1000"/>
      <c r="AW32" s="1000"/>
      <c r="AX32" s="1000"/>
      <c r="AY32" s="1000"/>
      <c r="AZ32" s="1074" t="s">
        <v>541</v>
      </c>
      <c r="BA32" s="1074"/>
      <c r="BB32" s="1074"/>
      <c r="BC32" s="1074"/>
      <c r="BD32" s="1074"/>
      <c r="BE32" s="1064" t="s">
        <v>384</v>
      </c>
      <c r="BF32" s="1064"/>
      <c r="BG32" s="1064"/>
      <c r="BH32" s="1064"/>
      <c r="BI32" s="1065"/>
      <c r="BJ32" s="205"/>
      <c r="BK32" s="205"/>
      <c r="BL32" s="205"/>
      <c r="BM32" s="205"/>
      <c r="BN32" s="205"/>
      <c r="BO32" s="218"/>
      <c r="BP32" s="218"/>
      <c r="BQ32" s="215">
        <v>26</v>
      </c>
      <c r="BR32" s="216"/>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199"/>
    </row>
    <row r="33" spans="1:131" s="200" customFormat="1" ht="26.25" customHeight="1" x14ac:dyDescent="0.15">
      <c r="A33" s="219">
        <v>6</v>
      </c>
      <c r="B33" s="1069" t="s">
        <v>385</v>
      </c>
      <c r="C33" s="1070"/>
      <c r="D33" s="1070"/>
      <c r="E33" s="1070"/>
      <c r="F33" s="1070"/>
      <c r="G33" s="1070"/>
      <c r="H33" s="1070"/>
      <c r="I33" s="1070"/>
      <c r="J33" s="1070"/>
      <c r="K33" s="1070"/>
      <c r="L33" s="1070"/>
      <c r="M33" s="1070"/>
      <c r="N33" s="1070"/>
      <c r="O33" s="1070"/>
      <c r="P33" s="1071"/>
      <c r="Q33" s="1075">
        <v>2170</v>
      </c>
      <c r="R33" s="1076"/>
      <c r="S33" s="1076"/>
      <c r="T33" s="1076"/>
      <c r="U33" s="1076"/>
      <c r="V33" s="1076">
        <v>2357</v>
      </c>
      <c r="W33" s="1076"/>
      <c r="X33" s="1076"/>
      <c r="Y33" s="1076"/>
      <c r="Z33" s="1076"/>
      <c r="AA33" s="1076">
        <v>-187</v>
      </c>
      <c r="AB33" s="1076"/>
      <c r="AC33" s="1076"/>
      <c r="AD33" s="1076"/>
      <c r="AE33" s="1077"/>
      <c r="AF33" s="1051">
        <v>141</v>
      </c>
      <c r="AG33" s="1052"/>
      <c r="AH33" s="1052"/>
      <c r="AI33" s="1052"/>
      <c r="AJ33" s="1053"/>
      <c r="AK33" s="1009">
        <v>274</v>
      </c>
      <c r="AL33" s="1000"/>
      <c r="AM33" s="1000"/>
      <c r="AN33" s="1000"/>
      <c r="AO33" s="1000"/>
      <c r="AP33" s="1000">
        <v>3192</v>
      </c>
      <c r="AQ33" s="1000"/>
      <c r="AR33" s="1000"/>
      <c r="AS33" s="1000"/>
      <c r="AT33" s="1000"/>
      <c r="AU33" s="1000">
        <v>1893</v>
      </c>
      <c r="AV33" s="1000"/>
      <c r="AW33" s="1000"/>
      <c r="AX33" s="1000"/>
      <c r="AY33" s="1000"/>
      <c r="AZ33" s="1074" t="s">
        <v>541</v>
      </c>
      <c r="BA33" s="1074"/>
      <c r="BB33" s="1074"/>
      <c r="BC33" s="1074"/>
      <c r="BD33" s="1074"/>
      <c r="BE33" s="1064" t="s">
        <v>384</v>
      </c>
      <c r="BF33" s="1064"/>
      <c r="BG33" s="1064"/>
      <c r="BH33" s="1064"/>
      <c r="BI33" s="1065"/>
      <c r="BJ33" s="205"/>
      <c r="BK33" s="205"/>
      <c r="BL33" s="205"/>
      <c r="BM33" s="205"/>
      <c r="BN33" s="205"/>
      <c r="BO33" s="218"/>
      <c r="BP33" s="218"/>
      <c r="BQ33" s="215">
        <v>27</v>
      </c>
      <c r="BR33" s="216"/>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199"/>
    </row>
    <row r="34" spans="1:131" s="200" customFormat="1" ht="26.25" customHeight="1" x14ac:dyDescent="0.15">
      <c r="A34" s="219">
        <v>7</v>
      </c>
      <c r="B34" s="1069" t="s">
        <v>386</v>
      </c>
      <c r="C34" s="1070"/>
      <c r="D34" s="1070"/>
      <c r="E34" s="1070"/>
      <c r="F34" s="1070"/>
      <c r="G34" s="1070"/>
      <c r="H34" s="1070"/>
      <c r="I34" s="1070"/>
      <c r="J34" s="1070"/>
      <c r="K34" s="1070"/>
      <c r="L34" s="1070"/>
      <c r="M34" s="1070"/>
      <c r="N34" s="1070"/>
      <c r="O34" s="1070"/>
      <c r="P34" s="1071"/>
      <c r="Q34" s="1075">
        <v>751</v>
      </c>
      <c r="R34" s="1076"/>
      <c r="S34" s="1076"/>
      <c r="T34" s="1076"/>
      <c r="U34" s="1076"/>
      <c r="V34" s="1076">
        <v>691</v>
      </c>
      <c r="W34" s="1076"/>
      <c r="X34" s="1076"/>
      <c r="Y34" s="1076"/>
      <c r="Z34" s="1076"/>
      <c r="AA34" s="1076">
        <v>60</v>
      </c>
      <c r="AB34" s="1076"/>
      <c r="AC34" s="1076"/>
      <c r="AD34" s="1076"/>
      <c r="AE34" s="1077"/>
      <c r="AF34" s="1051">
        <v>13</v>
      </c>
      <c r="AG34" s="1052"/>
      <c r="AH34" s="1052"/>
      <c r="AI34" s="1052"/>
      <c r="AJ34" s="1053"/>
      <c r="AK34" s="1009">
        <v>351</v>
      </c>
      <c r="AL34" s="1000"/>
      <c r="AM34" s="1000"/>
      <c r="AN34" s="1000"/>
      <c r="AO34" s="1000"/>
      <c r="AP34" s="1000">
        <v>2800</v>
      </c>
      <c r="AQ34" s="1000"/>
      <c r="AR34" s="1000"/>
      <c r="AS34" s="1000"/>
      <c r="AT34" s="1000"/>
      <c r="AU34" s="1000">
        <v>2694</v>
      </c>
      <c r="AV34" s="1000"/>
      <c r="AW34" s="1000"/>
      <c r="AX34" s="1000"/>
      <c r="AY34" s="1000"/>
      <c r="AZ34" s="1074" t="s">
        <v>541</v>
      </c>
      <c r="BA34" s="1074"/>
      <c r="BB34" s="1074"/>
      <c r="BC34" s="1074"/>
      <c r="BD34" s="1074"/>
      <c r="BE34" s="1064" t="s">
        <v>387</v>
      </c>
      <c r="BF34" s="1064"/>
      <c r="BG34" s="1064"/>
      <c r="BH34" s="1064"/>
      <c r="BI34" s="1065"/>
      <c r="BJ34" s="205"/>
      <c r="BK34" s="205"/>
      <c r="BL34" s="205"/>
      <c r="BM34" s="205"/>
      <c r="BN34" s="205"/>
      <c r="BO34" s="218"/>
      <c r="BP34" s="218"/>
      <c r="BQ34" s="215">
        <v>28</v>
      </c>
      <c r="BR34" s="216"/>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199"/>
    </row>
    <row r="35" spans="1:131" s="200" customFormat="1" ht="26.25" customHeight="1" x14ac:dyDescent="0.15">
      <c r="A35" s="219">
        <v>8</v>
      </c>
      <c r="B35" s="1069"/>
      <c r="C35" s="1070"/>
      <c r="D35" s="1070"/>
      <c r="E35" s="1070"/>
      <c r="F35" s="1070"/>
      <c r="G35" s="1070"/>
      <c r="H35" s="1070"/>
      <c r="I35" s="1070"/>
      <c r="J35" s="1070"/>
      <c r="K35" s="1070"/>
      <c r="L35" s="1070"/>
      <c r="M35" s="1070"/>
      <c r="N35" s="1070"/>
      <c r="O35" s="1070"/>
      <c r="P35" s="1071"/>
      <c r="Q35" s="1075"/>
      <c r="R35" s="1076"/>
      <c r="S35" s="1076"/>
      <c r="T35" s="1076"/>
      <c r="U35" s="1076"/>
      <c r="V35" s="1076"/>
      <c r="W35" s="1076"/>
      <c r="X35" s="1076"/>
      <c r="Y35" s="1076"/>
      <c r="Z35" s="1076"/>
      <c r="AA35" s="1076"/>
      <c r="AB35" s="1076"/>
      <c r="AC35" s="1076"/>
      <c r="AD35" s="1076"/>
      <c r="AE35" s="1077"/>
      <c r="AF35" s="1051"/>
      <c r="AG35" s="1052"/>
      <c r="AH35" s="1052"/>
      <c r="AI35" s="1052"/>
      <c r="AJ35" s="1053"/>
      <c r="AK35" s="1009"/>
      <c r="AL35" s="1000"/>
      <c r="AM35" s="1000"/>
      <c r="AN35" s="1000"/>
      <c r="AO35" s="1000"/>
      <c r="AP35" s="1000"/>
      <c r="AQ35" s="1000"/>
      <c r="AR35" s="1000"/>
      <c r="AS35" s="1000"/>
      <c r="AT35" s="1000"/>
      <c r="AU35" s="1000"/>
      <c r="AV35" s="1000"/>
      <c r="AW35" s="1000"/>
      <c r="AX35" s="1000"/>
      <c r="AY35" s="1000"/>
      <c r="AZ35" s="1074"/>
      <c r="BA35" s="1074"/>
      <c r="BB35" s="1074"/>
      <c r="BC35" s="1074"/>
      <c r="BD35" s="1074"/>
      <c r="BE35" s="1064"/>
      <c r="BF35" s="1064"/>
      <c r="BG35" s="1064"/>
      <c r="BH35" s="1064"/>
      <c r="BI35" s="1065"/>
      <c r="BJ35" s="205"/>
      <c r="BK35" s="205"/>
      <c r="BL35" s="205"/>
      <c r="BM35" s="205"/>
      <c r="BN35" s="205"/>
      <c r="BO35" s="218"/>
      <c r="BP35" s="218"/>
      <c r="BQ35" s="215">
        <v>29</v>
      </c>
      <c r="BR35" s="216"/>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199"/>
    </row>
    <row r="36" spans="1:131" s="200" customFormat="1" ht="26.25" customHeight="1" x14ac:dyDescent="0.15">
      <c r="A36" s="219">
        <v>9</v>
      </c>
      <c r="B36" s="1069"/>
      <c r="C36" s="1070"/>
      <c r="D36" s="1070"/>
      <c r="E36" s="1070"/>
      <c r="F36" s="1070"/>
      <c r="G36" s="1070"/>
      <c r="H36" s="1070"/>
      <c r="I36" s="1070"/>
      <c r="J36" s="1070"/>
      <c r="K36" s="1070"/>
      <c r="L36" s="1070"/>
      <c r="M36" s="1070"/>
      <c r="N36" s="1070"/>
      <c r="O36" s="1070"/>
      <c r="P36" s="1071"/>
      <c r="Q36" s="1075"/>
      <c r="R36" s="1076"/>
      <c r="S36" s="1076"/>
      <c r="T36" s="1076"/>
      <c r="U36" s="1076"/>
      <c r="V36" s="1076"/>
      <c r="W36" s="1076"/>
      <c r="X36" s="1076"/>
      <c r="Y36" s="1076"/>
      <c r="Z36" s="1076"/>
      <c r="AA36" s="1076"/>
      <c r="AB36" s="1076"/>
      <c r="AC36" s="1076"/>
      <c r="AD36" s="1076"/>
      <c r="AE36" s="1077"/>
      <c r="AF36" s="1051"/>
      <c r="AG36" s="1052"/>
      <c r="AH36" s="1052"/>
      <c r="AI36" s="1052"/>
      <c r="AJ36" s="1053"/>
      <c r="AK36" s="1009"/>
      <c r="AL36" s="1000"/>
      <c r="AM36" s="1000"/>
      <c r="AN36" s="1000"/>
      <c r="AO36" s="1000"/>
      <c r="AP36" s="1000"/>
      <c r="AQ36" s="1000"/>
      <c r="AR36" s="1000"/>
      <c r="AS36" s="1000"/>
      <c r="AT36" s="1000"/>
      <c r="AU36" s="1000"/>
      <c r="AV36" s="1000"/>
      <c r="AW36" s="1000"/>
      <c r="AX36" s="1000"/>
      <c r="AY36" s="1000"/>
      <c r="AZ36" s="1074"/>
      <c r="BA36" s="1074"/>
      <c r="BB36" s="1074"/>
      <c r="BC36" s="1074"/>
      <c r="BD36" s="1074"/>
      <c r="BE36" s="1064"/>
      <c r="BF36" s="1064"/>
      <c r="BG36" s="1064"/>
      <c r="BH36" s="1064"/>
      <c r="BI36" s="1065"/>
      <c r="BJ36" s="205"/>
      <c r="BK36" s="205"/>
      <c r="BL36" s="205"/>
      <c r="BM36" s="205"/>
      <c r="BN36" s="205"/>
      <c r="BO36" s="218"/>
      <c r="BP36" s="218"/>
      <c r="BQ36" s="215">
        <v>30</v>
      </c>
      <c r="BR36" s="216"/>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199"/>
    </row>
    <row r="37" spans="1:131" s="200" customFormat="1" ht="26.25" customHeight="1" x14ac:dyDescent="0.15">
      <c r="A37" s="219">
        <v>10</v>
      </c>
      <c r="B37" s="1069"/>
      <c r="C37" s="1070"/>
      <c r="D37" s="1070"/>
      <c r="E37" s="1070"/>
      <c r="F37" s="1070"/>
      <c r="G37" s="1070"/>
      <c r="H37" s="1070"/>
      <c r="I37" s="1070"/>
      <c r="J37" s="1070"/>
      <c r="K37" s="1070"/>
      <c r="L37" s="1070"/>
      <c r="M37" s="1070"/>
      <c r="N37" s="1070"/>
      <c r="O37" s="1070"/>
      <c r="P37" s="1071"/>
      <c r="Q37" s="1075"/>
      <c r="R37" s="1076"/>
      <c r="S37" s="1076"/>
      <c r="T37" s="1076"/>
      <c r="U37" s="1076"/>
      <c r="V37" s="1076"/>
      <c r="W37" s="1076"/>
      <c r="X37" s="1076"/>
      <c r="Y37" s="1076"/>
      <c r="Z37" s="1076"/>
      <c r="AA37" s="1076"/>
      <c r="AB37" s="1076"/>
      <c r="AC37" s="1076"/>
      <c r="AD37" s="1076"/>
      <c r="AE37" s="1077"/>
      <c r="AF37" s="1051"/>
      <c r="AG37" s="1052"/>
      <c r="AH37" s="1052"/>
      <c r="AI37" s="1052"/>
      <c r="AJ37" s="1053"/>
      <c r="AK37" s="1009"/>
      <c r="AL37" s="1000"/>
      <c r="AM37" s="1000"/>
      <c r="AN37" s="1000"/>
      <c r="AO37" s="1000"/>
      <c r="AP37" s="1000"/>
      <c r="AQ37" s="1000"/>
      <c r="AR37" s="1000"/>
      <c r="AS37" s="1000"/>
      <c r="AT37" s="1000"/>
      <c r="AU37" s="1000"/>
      <c r="AV37" s="1000"/>
      <c r="AW37" s="1000"/>
      <c r="AX37" s="1000"/>
      <c r="AY37" s="1000"/>
      <c r="AZ37" s="1074"/>
      <c r="BA37" s="1074"/>
      <c r="BB37" s="1074"/>
      <c r="BC37" s="1074"/>
      <c r="BD37" s="1074"/>
      <c r="BE37" s="1064"/>
      <c r="BF37" s="1064"/>
      <c r="BG37" s="1064"/>
      <c r="BH37" s="1064"/>
      <c r="BI37" s="1065"/>
      <c r="BJ37" s="205"/>
      <c r="BK37" s="205"/>
      <c r="BL37" s="205"/>
      <c r="BM37" s="205"/>
      <c r="BN37" s="205"/>
      <c r="BO37" s="218"/>
      <c r="BP37" s="218"/>
      <c r="BQ37" s="215">
        <v>31</v>
      </c>
      <c r="BR37" s="216"/>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199"/>
    </row>
    <row r="38" spans="1:131" s="200" customFormat="1" ht="26.25" customHeight="1" x14ac:dyDescent="0.15">
      <c r="A38" s="219">
        <v>11</v>
      </c>
      <c r="B38" s="1069"/>
      <c r="C38" s="1070"/>
      <c r="D38" s="1070"/>
      <c r="E38" s="1070"/>
      <c r="F38" s="1070"/>
      <c r="G38" s="1070"/>
      <c r="H38" s="1070"/>
      <c r="I38" s="1070"/>
      <c r="J38" s="1070"/>
      <c r="K38" s="1070"/>
      <c r="L38" s="1070"/>
      <c r="M38" s="1070"/>
      <c r="N38" s="1070"/>
      <c r="O38" s="1070"/>
      <c r="P38" s="1071"/>
      <c r="Q38" s="1075"/>
      <c r="R38" s="1076"/>
      <c r="S38" s="1076"/>
      <c r="T38" s="1076"/>
      <c r="U38" s="1076"/>
      <c r="V38" s="1076"/>
      <c r="W38" s="1076"/>
      <c r="X38" s="1076"/>
      <c r="Y38" s="1076"/>
      <c r="Z38" s="1076"/>
      <c r="AA38" s="1076"/>
      <c r="AB38" s="1076"/>
      <c r="AC38" s="1076"/>
      <c r="AD38" s="1076"/>
      <c r="AE38" s="1077"/>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74"/>
      <c r="BA38" s="1074"/>
      <c r="BB38" s="1074"/>
      <c r="BC38" s="1074"/>
      <c r="BD38" s="1074"/>
      <c r="BE38" s="1064"/>
      <c r="BF38" s="1064"/>
      <c r="BG38" s="1064"/>
      <c r="BH38" s="1064"/>
      <c r="BI38" s="1065"/>
      <c r="BJ38" s="205"/>
      <c r="BK38" s="205"/>
      <c r="BL38" s="205"/>
      <c r="BM38" s="205"/>
      <c r="BN38" s="205"/>
      <c r="BO38" s="218"/>
      <c r="BP38" s="218"/>
      <c r="BQ38" s="215">
        <v>32</v>
      </c>
      <c r="BR38" s="216"/>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199"/>
    </row>
    <row r="39" spans="1:131" s="200" customFormat="1" ht="26.25" customHeight="1" x14ac:dyDescent="0.15">
      <c r="A39" s="219">
        <v>12</v>
      </c>
      <c r="B39" s="1069"/>
      <c r="C39" s="1070"/>
      <c r="D39" s="1070"/>
      <c r="E39" s="1070"/>
      <c r="F39" s="1070"/>
      <c r="G39" s="1070"/>
      <c r="H39" s="1070"/>
      <c r="I39" s="1070"/>
      <c r="J39" s="1070"/>
      <c r="K39" s="1070"/>
      <c r="L39" s="1070"/>
      <c r="M39" s="1070"/>
      <c r="N39" s="1070"/>
      <c r="O39" s="1070"/>
      <c r="P39" s="1071"/>
      <c r="Q39" s="1075"/>
      <c r="R39" s="1076"/>
      <c r="S39" s="1076"/>
      <c r="T39" s="1076"/>
      <c r="U39" s="1076"/>
      <c r="V39" s="1076"/>
      <c r="W39" s="1076"/>
      <c r="X39" s="1076"/>
      <c r="Y39" s="1076"/>
      <c r="Z39" s="1076"/>
      <c r="AA39" s="1076"/>
      <c r="AB39" s="1076"/>
      <c r="AC39" s="1076"/>
      <c r="AD39" s="1076"/>
      <c r="AE39" s="1077"/>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74"/>
      <c r="BA39" s="1074"/>
      <c r="BB39" s="1074"/>
      <c r="BC39" s="1074"/>
      <c r="BD39" s="1074"/>
      <c r="BE39" s="1064"/>
      <c r="BF39" s="1064"/>
      <c r="BG39" s="1064"/>
      <c r="BH39" s="1064"/>
      <c r="BI39" s="1065"/>
      <c r="BJ39" s="205"/>
      <c r="BK39" s="205"/>
      <c r="BL39" s="205"/>
      <c r="BM39" s="205"/>
      <c r="BN39" s="205"/>
      <c r="BO39" s="218"/>
      <c r="BP39" s="218"/>
      <c r="BQ39" s="215">
        <v>33</v>
      </c>
      <c r="BR39" s="216"/>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199"/>
    </row>
    <row r="40" spans="1:131" s="200" customFormat="1" ht="26.25" customHeight="1" x14ac:dyDescent="0.15">
      <c r="A40" s="214">
        <v>13</v>
      </c>
      <c r="B40" s="1069"/>
      <c r="C40" s="1070"/>
      <c r="D40" s="1070"/>
      <c r="E40" s="1070"/>
      <c r="F40" s="1070"/>
      <c r="G40" s="1070"/>
      <c r="H40" s="1070"/>
      <c r="I40" s="1070"/>
      <c r="J40" s="1070"/>
      <c r="K40" s="1070"/>
      <c r="L40" s="1070"/>
      <c r="M40" s="1070"/>
      <c r="N40" s="1070"/>
      <c r="O40" s="1070"/>
      <c r="P40" s="1071"/>
      <c r="Q40" s="1075"/>
      <c r="R40" s="1076"/>
      <c r="S40" s="1076"/>
      <c r="T40" s="1076"/>
      <c r="U40" s="1076"/>
      <c r="V40" s="1076"/>
      <c r="W40" s="1076"/>
      <c r="X40" s="1076"/>
      <c r="Y40" s="1076"/>
      <c r="Z40" s="1076"/>
      <c r="AA40" s="1076"/>
      <c r="AB40" s="1076"/>
      <c r="AC40" s="1076"/>
      <c r="AD40" s="1076"/>
      <c r="AE40" s="1077"/>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74"/>
      <c r="BA40" s="1074"/>
      <c r="BB40" s="1074"/>
      <c r="BC40" s="1074"/>
      <c r="BD40" s="1074"/>
      <c r="BE40" s="1064"/>
      <c r="BF40" s="1064"/>
      <c r="BG40" s="1064"/>
      <c r="BH40" s="1064"/>
      <c r="BI40" s="1065"/>
      <c r="BJ40" s="205"/>
      <c r="BK40" s="205"/>
      <c r="BL40" s="205"/>
      <c r="BM40" s="205"/>
      <c r="BN40" s="205"/>
      <c r="BO40" s="218"/>
      <c r="BP40" s="218"/>
      <c r="BQ40" s="215">
        <v>34</v>
      </c>
      <c r="BR40" s="216"/>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199"/>
    </row>
    <row r="41" spans="1:131" s="200" customFormat="1" ht="26.25" customHeight="1" x14ac:dyDescent="0.15">
      <c r="A41" s="214">
        <v>14</v>
      </c>
      <c r="B41" s="1069"/>
      <c r="C41" s="1070"/>
      <c r="D41" s="1070"/>
      <c r="E41" s="1070"/>
      <c r="F41" s="1070"/>
      <c r="G41" s="1070"/>
      <c r="H41" s="1070"/>
      <c r="I41" s="1070"/>
      <c r="J41" s="1070"/>
      <c r="K41" s="1070"/>
      <c r="L41" s="1070"/>
      <c r="M41" s="1070"/>
      <c r="N41" s="1070"/>
      <c r="O41" s="1070"/>
      <c r="P41" s="1071"/>
      <c r="Q41" s="1075"/>
      <c r="R41" s="1076"/>
      <c r="S41" s="1076"/>
      <c r="T41" s="1076"/>
      <c r="U41" s="1076"/>
      <c r="V41" s="1076"/>
      <c r="W41" s="1076"/>
      <c r="X41" s="1076"/>
      <c r="Y41" s="1076"/>
      <c r="Z41" s="1076"/>
      <c r="AA41" s="1076"/>
      <c r="AB41" s="1076"/>
      <c r="AC41" s="1076"/>
      <c r="AD41" s="1076"/>
      <c r="AE41" s="1077"/>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74"/>
      <c r="BA41" s="1074"/>
      <c r="BB41" s="1074"/>
      <c r="BC41" s="1074"/>
      <c r="BD41" s="1074"/>
      <c r="BE41" s="1064"/>
      <c r="BF41" s="1064"/>
      <c r="BG41" s="1064"/>
      <c r="BH41" s="1064"/>
      <c r="BI41" s="1065"/>
      <c r="BJ41" s="205"/>
      <c r="BK41" s="205"/>
      <c r="BL41" s="205"/>
      <c r="BM41" s="205"/>
      <c r="BN41" s="205"/>
      <c r="BO41" s="218"/>
      <c r="BP41" s="218"/>
      <c r="BQ41" s="215">
        <v>35</v>
      </c>
      <c r="BR41" s="216"/>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199"/>
    </row>
    <row r="42" spans="1:131" s="200" customFormat="1" ht="26.25" customHeight="1" x14ac:dyDescent="0.15">
      <c r="A42" s="214">
        <v>15</v>
      </c>
      <c r="B42" s="1069"/>
      <c r="C42" s="1070"/>
      <c r="D42" s="1070"/>
      <c r="E42" s="1070"/>
      <c r="F42" s="1070"/>
      <c r="G42" s="1070"/>
      <c r="H42" s="1070"/>
      <c r="I42" s="1070"/>
      <c r="J42" s="1070"/>
      <c r="K42" s="1070"/>
      <c r="L42" s="1070"/>
      <c r="M42" s="1070"/>
      <c r="N42" s="1070"/>
      <c r="O42" s="1070"/>
      <c r="P42" s="1071"/>
      <c r="Q42" s="1075"/>
      <c r="R42" s="1076"/>
      <c r="S42" s="1076"/>
      <c r="T42" s="1076"/>
      <c r="U42" s="1076"/>
      <c r="V42" s="1076"/>
      <c r="W42" s="1076"/>
      <c r="X42" s="1076"/>
      <c r="Y42" s="1076"/>
      <c r="Z42" s="1076"/>
      <c r="AA42" s="1076"/>
      <c r="AB42" s="1076"/>
      <c r="AC42" s="1076"/>
      <c r="AD42" s="1076"/>
      <c r="AE42" s="1077"/>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74"/>
      <c r="BA42" s="1074"/>
      <c r="BB42" s="1074"/>
      <c r="BC42" s="1074"/>
      <c r="BD42" s="1074"/>
      <c r="BE42" s="1064"/>
      <c r="BF42" s="1064"/>
      <c r="BG42" s="1064"/>
      <c r="BH42" s="1064"/>
      <c r="BI42" s="1065"/>
      <c r="BJ42" s="205"/>
      <c r="BK42" s="205"/>
      <c r="BL42" s="205"/>
      <c r="BM42" s="205"/>
      <c r="BN42" s="205"/>
      <c r="BO42" s="218"/>
      <c r="BP42" s="218"/>
      <c r="BQ42" s="215">
        <v>36</v>
      </c>
      <c r="BR42" s="216"/>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199"/>
    </row>
    <row r="43" spans="1:131" s="200" customFormat="1" ht="26.25" customHeight="1" x14ac:dyDescent="0.15">
      <c r="A43" s="214">
        <v>16</v>
      </c>
      <c r="B43" s="1069"/>
      <c r="C43" s="1070"/>
      <c r="D43" s="1070"/>
      <c r="E43" s="1070"/>
      <c r="F43" s="1070"/>
      <c r="G43" s="1070"/>
      <c r="H43" s="1070"/>
      <c r="I43" s="1070"/>
      <c r="J43" s="1070"/>
      <c r="K43" s="1070"/>
      <c r="L43" s="1070"/>
      <c r="M43" s="1070"/>
      <c r="N43" s="1070"/>
      <c r="O43" s="1070"/>
      <c r="P43" s="1071"/>
      <c r="Q43" s="1075"/>
      <c r="R43" s="1076"/>
      <c r="S43" s="1076"/>
      <c r="T43" s="1076"/>
      <c r="U43" s="1076"/>
      <c r="V43" s="1076"/>
      <c r="W43" s="1076"/>
      <c r="X43" s="1076"/>
      <c r="Y43" s="1076"/>
      <c r="Z43" s="1076"/>
      <c r="AA43" s="1076"/>
      <c r="AB43" s="1076"/>
      <c r="AC43" s="1076"/>
      <c r="AD43" s="1076"/>
      <c r="AE43" s="1077"/>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74"/>
      <c r="BA43" s="1074"/>
      <c r="BB43" s="1074"/>
      <c r="BC43" s="1074"/>
      <c r="BD43" s="1074"/>
      <c r="BE43" s="1064"/>
      <c r="BF43" s="1064"/>
      <c r="BG43" s="1064"/>
      <c r="BH43" s="1064"/>
      <c r="BI43" s="1065"/>
      <c r="BJ43" s="205"/>
      <c r="BK43" s="205"/>
      <c r="BL43" s="205"/>
      <c r="BM43" s="205"/>
      <c r="BN43" s="205"/>
      <c r="BO43" s="218"/>
      <c r="BP43" s="218"/>
      <c r="BQ43" s="215">
        <v>37</v>
      </c>
      <c r="BR43" s="216"/>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199"/>
    </row>
    <row r="44" spans="1:131" s="200" customFormat="1" ht="26.25" customHeight="1" x14ac:dyDescent="0.15">
      <c r="A44" s="214">
        <v>17</v>
      </c>
      <c r="B44" s="1069"/>
      <c r="C44" s="1070"/>
      <c r="D44" s="1070"/>
      <c r="E44" s="1070"/>
      <c r="F44" s="1070"/>
      <c r="G44" s="1070"/>
      <c r="H44" s="1070"/>
      <c r="I44" s="1070"/>
      <c r="J44" s="1070"/>
      <c r="K44" s="1070"/>
      <c r="L44" s="1070"/>
      <c r="M44" s="1070"/>
      <c r="N44" s="1070"/>
      <c r="O44" s="1070"/>
      <c r="P44" s="1071"/>
      <c r="Q44" s="1075"/>
      <c r="R44" s="1076"/>
      <c r="S44" s="1076"/>
      <c r="T44" s="1076"/>
      <c r="U44" s="1076"/>
      <c r="V44" s="1076"/>
      <c r="W44" s="1076"/>
      <c r="X44" s="1076"/>
      <c r="Y44" s="1076"/>
      <c r="Z44" s="1076"/>
      <c r="AA44" s="1076"/>
      <c r="AB44" s="1076"/>
      <c r="AC44" s="1076"/>
      <c r="AD44" s="1076"/>
      <c r="AE44" s="1077"/>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74"/>
      <c r="BA44" s="1074"/>
      <c r="BB44" s="1074"/>
      <c r="BC44" s="1074"/>
      <c r="BD44" s="1074"/>
      <c r="BE44" s="1064"/>
      <c r="BF44" s="1064"/>
      <c r="BG44" s="1064"/>
      <c r="BH44" s="1064"/>
      <c r="BI44" s="1065"/>
      <c r="BJ44" s="205"/>
      <c r="BK44" s="205"/>
      <c r="BL44" s="205"/>
      <c r="BM44" s="205"/>
      <c r="BN44" s="205"/>
      <c r="BO44" s="218"/>
      <c r="BP44" s="218"/>
      <c r="BQ44" s="215">
        <v>38</v>
      </c>
      <c r="BR44" s="216"/>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199"/>
    </row>
    <row r="45" spans="1:131" s="200" customFormat="1" ht="26.25" customHeight="1" x14ac:dyDescent="0.15">
      <c r="A45" s="214">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74"/>
      <c r="BA45" s="1074"/>
      <c r="BB45" s="1074"/>
      <c r="BC45" s="1074"/>
      <c r="BD45" s="1074"/>
      <c r="BE45" s="1064"/>
      <c r="BF45" s="1064"/>
      <c r="BG45" s="1064"/>
      <c r="BH45" s="1064"/>
      <c r="BI45" s="1065"/>
      <c r="BJ45" s="205"/>
      <c r="BK45" s="205"/>
      <c r="BL45" s="205"/>
      <c r="BM45" s="205"/>
      <c r="BN45" s="205"/>
      <c r="BO45" s="218"/>
      <c r="BP45" s="218"/>
      <c r="BQ45" s="215">
        <v>39</v>
      </c>
      <c r="BR45" s="216"/>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199"/>
    </row>
    <row r="46" spans="1:131" s="200" customFormat="1" ht="26.25" customHeight="1" x14ac:dyDescent="0.15">
      <c r="A46" s="214">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74"/>
      <c r="BA46" s="1074"/>
      <c r="BB46" s="1074"/>
      <c r="BC46" s="1074"/>
      <c r="BD46" s="1074"/>
      <c r="BE46" s="1064"/>
      <c r="BF46" s="1064"/>
      <c r="BG46" s="1064"/>
      <c r="BH46" s="1064"/>
      <c r="BI46" s="1065"/>
      <c r="BJ46" s="205"/>
      <c r="BK46" s="205"/>
      <c r="BL46" s="205"/>
      <c r="BM46" s="205"/>
      <c r="BN46" s="205"/>
      <c r="BO46" s="218"/>
      <c r="BP46" s="218"/>
      <c r="BQ46" s="215">
        <v>40</v>
      </c>
      <c r="BR46" s="216"/>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199"/>
    </row>
    <row r="47" spans="1:131" s="200" customFormat="1" ht="26.25" customHeight="1" x14ac:dyDescent="0.15">
      <c r="A47" s="214">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74"/>
      <c r="BA47" s="1074"/>
      <c r="BB47" s="1074"/>
      <c r="BC47" s="1074"/>
      <c r="BD47" s="1074"/>
      <c r="BE47" s="1064"/>
      <c r="BF47" s="1064"/>
      <c r="BG47" s="1064"/>
      <c r="BH47" s="1064"/>
      <c r="BI47" s="1065"/>
      <c r="BJ47" s="205"/>
      <c r="BK47" s="205"/>
      <c r="BL47" s="205"/>
      <c r="BM47" s="205"/>
      <c r="BN47" s="205"/>
      <c r="BO47" s="218"/>
      <c r="BP47" s="218"/>
      <c r="BQ47" s="215">
        <v>41</v>
      </c>
      <c r="BR47" s="216"/>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199"/>
    </row>
    <row r="48" spans="1:131" s="200" customFormat="1" ht="26.25" customHeight="1" x14ac:dyDescent="0.15">
      <c r="A48" s="214">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74"/>
      <c r="BA48" s="1074"/>
      <c r="BB48" s="1074"/>
      <c r="BC48" s="1074"/>
      <c r="BD48" s="1074"/>
      <c r="BE48" s="1064"/>
      <c r="BF48" s="1064"/>
      <c r="BG48" s="1064"/>
      <c r="BH48" s="1064"/>
      <c r="BI48" s="1065"/>
      <c r="BJ48" s="205"/>
      <c r="BK48" s="205"/>
      <c r="BL48" s="205"/>
      <c r="BM48" s="205"/>
      <c r="BN48" s="205"/>
      <c r="BO48" s="218"/>
      <c r="BP48" s="218"/>
      <c r="BQ48" s="215">
        <v>42</v>
      </c>
      <c r="BR48" s="216"/>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199"/>
    </row>
    <row r="49" spans="1:131" s="200" customFormat="1" ht="26.25" customHeight="1" x14ac:dyDescent="0.15">
      <c r="A49" s="214">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74"/>
      <c r="BA49" s="1074"/>
      <c r="BB49" s="1074"/>
      <c r="BC49" s="1074"/>
      <c r="BD49" s="1074"/>
      <c r="BE49" s="1064"/>
      <c r="BF49" s="1064"/>
      <c r="BG49" s="1064"/>
      <c r="BH49" s="1064"/>
      <c r="BI49" s="1065"/>
      <c r="BJ49" s="205"/>
      <c r="BK49" s="205"/>
      <c r="BL49" s="205"/>
      <c r="BM49" s="205"/>
      <c r="BN49" s="205"/>
      <c r="BO49" s="218"/>
      <c r="BP49" s="218"/>
      <c r="BQ49" s="215">
        <v>43</v>
      </c>
      <c r="BR49" s="216"/>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199"/>
    </row>
    <row r="50" spans="1:131" s="200" customFormat="1" ht="26.25" customHeight="1" x14ac:dyDescent="0.15">
      <c r="A50" s="214">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05"/>
      <c r="BK50" s="205"/>
      <c r="BL50" s="205"/>
      <c r="BM50" s="205"/>
      <c r="BN50" s="205"/>
      <c r="BO50" s="218"/>
      <c r="BP50" s="218"/>
      <c r="BQ50" s="215">
        <v>44</v>
      </c>
      <c r="BR50" s="216"/>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199"/>
    </row>
    <row r="51" spans="1:131" s="200" customFormat="1" ht="26.25" customHeight="1" x14ac:dyDescent="0.15">
      <c r="A51" s="214">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05"/>
      <c r="BK51" s="205"/>
      <c r="BL51" s="205"/>
      <c r="BM51" s="205"/>
      <c r="BN51" s="205"/>
      <c r="BO51" s="218"/>
      <c r="BP51" s="218"/>
      <c r="BQ51" s="215">
        <v>45</v>
      </c>
      <c r="BR51" s="216"/>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199"/>
    </row>
    <row r="52" spans="1:131" s="200" customFormat="1" ht="26.25" customHeight="1" x14ac:dyDescent="0.15">
      <c r="A52" s="214">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05"/>
      <c r="BK52" s="205"/>
      <c r="BL52" s="205"/>
      <c r="BM52" s="205"/>
      <c r="BN52" s="205"/>
      <c r="BO52" s="218"/>
      <c r="BP52" s="218"/>
      <c r="BQ52" s="215">
        <v>46</v>
      </c>
      <c r="BR52" s="216"/>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199"/>
    </row>
    <row r="53" spans="1:131" s="200" customFormat="1" ht="26.25" customHeight="1" x14ac:dyDescent="0.15">
      <c r="A53" s="214">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05"/>
      <c r="BK53" s="205"/>
      <c r="BL53" s="205"/>
      <c r="BM53" s="205"/>
      <c r="BN53" s="205"/>
      <c r="BO53" s="218"/>
      <c r="BP53" s="218"/>
      <c r="BQ53" s="215">
        <v>47</v>
      </c>
      <c r="BR53" s="216"/>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199"/>
    </row>
    <row r="54" spans="1:131" s="200" customFormat="1" ht="26.25" customHeight="1" x14ac:dyDescent="0.15">
      <c r="A54" s="214">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05"/>
      <c r="BK54" s="205"/>
      <c r="BL54" s="205"/>
      <c r="BM54" s="205"/>
      <c r="BN54" s="205"/>
      <c r="BO54" s="218"/>
      <c r="BP54" s="218"/>
      <c r="BQ54" s="215">
        <v>48</v>
      </c>
      <c r="BR54" s="216"/>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199"/>
    </row>
    <row r="55" spans="1:131" s="200" customFormat="1" ht="26.25" customHeight="1" x14ac:dyDescent="0.15">
      <c r="A55" s="214">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05"/>
      <c r="BK55" s="205"/>
      <c r="BL55" s="205"/>
      <c r="BM55" s="205"/>
      <c r="BN55" s="205"/>
      <c r="BO55" s="218"/>
      <c r="BP55" s="218"/>
      <c r="BQ55" s="215">
        <v>49</v>
      </c>
      <c r="BR55" s="216"/>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199"/>
    </row>
    <row r="56" spans="1:131" s="200" customFormat="1" ht="26.25" customHeight="1" x14ac:dyDescent="0.15">
      <c r="A56" s="214">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05"/>
      <c r="BK56" s="205"/>
      <c r="BL56" s="205"/>
      <c r="BM56" s="205"/>
      <c r="BN56" s="205"/>
      <c r="BO56" s="218"/>
      <c r="BP56" s="218"/>
      <c r="BQ56" s="215">
        <v>50</v>
      </c>
      <c r="BR56" s="216"/>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199"/>
    </row>
    <row r="57" spans="1:131" s="200" customFormat="1" ht="26.25" customHeight="1" x14ac:dyDescent="0.15">
      <c r="A57" s="214">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05"/>
      <c r="BK57" s="205"/>
      <c r="BL57" s="205"/>
      <c r="BM57" s="205"/>
      <c r="BN57" s="205"/>
      <c r="BO57" s="218"/>
      <c r="BP57" s="218"/>
      <c r="BQ57" s="215">
        <v>51</v>
      </c>
      <c r="BR57" s="216"/>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199"/>
    </row>
    <row r="58" spans="1:131" s="200" customFormat="1" ht="26.25" customHeight="1" x14ac:dyDescent="0.15">
      <c r="A58" s="214">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05"/>
      <c r="BK58" s="205"/>
      <c r="BL58" s="205"/>
      <c r="BM58" s="205"/>
      <c r="BN58" s="205"/>
      <c r="BO58" s="218"/>
      <c r="BP58" s="218"/>
      <c r="BQ58" s="215">
        <v>52</v>
      </c>
      <c r="BR58" s="216"/>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199"/>
    </row>
    <row r="59" spans="1:131" s="200" customFormat="1" ht="26.25" customHeight="1" x14ac:dyDescent="0.15">
      <c r="A59" s="214">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05"/>
      <c r="BK59" s="205"/>
      <c r="BL59" s="205"/>
      <c r="BM59" s="205"/>
      <c r="BN59" s="205"/>
      <c r="BO59" s="218"/>
      <c r="BP59" s="218"/>
      <c r="BQ59" s="215">
        <v>53</v>
      </c>
      <c r="BR59" s="216"/>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199"/>
    </row>
    <row r="60" spans="1:131" s="200" customFormat="1" ht="26.25" customHeight="1" x14ac:dyDescent="0.15">
      <c r="A60" s="214">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05"/>
      <c r="BK60" s="205"/>
      <c r="BL60" s="205"/>
      <c r="BM60" s="205"/>
      <c r="BN60" s="205"/>
      <c r="BO60" s="218"/>
      <c r="BP60" s="218"/>
      <c r="BQ60" s="215">
        <v>54</v>
      </c>
      <c r="BR60" s="216"/>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199"/>
    </row>
    <row r="61" spans="1:131" s="200" customFormat="1" ht="26.25" customHeight="1" thickBot="1" x14ac:dyDescent="0.2">
      <c r="A61" s="214">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05"/>
      <c r="BK61" s="205"/>
      <c r="BL61" s="205"/>
      <c r="BM61" s="205"/>
      <c r="BN61" s="205"/>
      <c r="BO61" s="218"/>
      <c r="BP61" s="218"/>
      <c r="BQ61" s="215">
        <v>55</v>
      </c>
      <c r="BR61" s="216"/>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199"/>
    </row>
    <row r="62" spans="1:131" s="200" customFormat="1" ht="26.25" customHeight="1" x14ac:dyDescent="0.15">
      <c r="A62" s="214">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388</v>
      </c>
      <c r="BK62" s="1067"/>
      <c r="BL62" s="1067"/>
      <c r="BM62" s="1067"/>
      <c r="BN62" s="1068"/>
      <c r="BO62" s="218"/>
      <c r="BP62" s="218"/>
      <c r="BQ62" s="215">
        <v>56</v>
      </c>
      <c r="BR62" s="216"/>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199"/>
    </row>
    <row r="63" spans="1:131" s="200" customFormat="1" ht="26.25" customHeight="1" thickBot="1" x14ac:dyDescent="0.2">
      <c r="A63" s="217" t="s">
        <v>367</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60"/>
      <c r="AF63" s="1061">
        <v>1353</v>
      </c>
      <c r="AG63" s="988"/>
      <c r="AH63" s="988"/>
      <c r="AI63" s="988"/>
      <c r="AJ63" s="1062"/>
      <c r="AK63" s="1063"/>
      <c r="AL63" s="992"/>
      <c r="AM63" s="992"/>
      <c r="AN63" s="992"/>
      <c r="AO63" s="992"/>
      <c r="AP63" s="988">
        <v>8008</v>
      </c>
      <c r="AQ63" s="988"/>
      <c r="AR63" s="988"/>
      <c r="AS63" s="988"/>
      <c r="AT63" s="988"/>
      <c r="AU63" s="988"/>
      <c r="AV63" s="988"/>
      <c r="AW63" s="988"/>
      <c r="AX63" s="988"/>
      <c r="AY63" s="988"/>
      <c r="AZ63" s="1057"/>
      <c r="BA63" s="1057"/>
      <c r="BB63" s="1057"/>
      <c r="BC63" s="1057"/>
      <c r="BD63" s="1057"/>
      <c r="BE63" s="989"/>
      <c r="BF63" s="989"/>
      <c r="BG63" s="989"/>
      <c r="BH63" s="989"/>
      <c r="BI63" s="990"/>
      <c r="BJ63" s="1058" t="s">
        <v>112</v>
      </c>
      <c r="BK63" s="980"/>
      <c r="BL63" s="980"/>
      <c r="BM63" s="980"/>
      <c r="BN63" s="1059"/>
      <c r="BO63" s="218"/>
      <c r="BP63" s="218"/>
      <c r="BQ63" s="215">
        <v>57</v>
      </c>
      <c r="BR63" s="216"/>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199"/>
    </row>
    <row r="66" spans="1:131" s="200" customFormat="1" ht="26.25" customHeight="1" x14ac:dyDescent="0.15">
      <c r="A66" s="1027" t="s">
        <v>391</v>
      </c>
      <c r="B66" s="1028"/>
      <c r="C66" s="1028"/>
      <c r="D66" s="1028"/>
      <c r="E66" s="1028"/>
      <c r="F66" s="1028"/>
      <c r="G66" s="1028"/>
      <c r="H66" s="1028"/>
      <c r="I66" s="1028"/>
      <c r="J66" s="1028"/>
      <c r="K66" s="1028"/>
      <c r="L66" s="1028"/>
      <c r="M66" s="1028"/>
      <c r="N66" s="1028"/>
      <c r="O66" s="1028"/>
      <c r="P66" s="1029"/>
      <c r="Q66" s="1033" t="s">
        <v>371</v>
      </c>
      <c r="R66" s="1034"/>
      <c r="S66" s="1034"/>
      <c r="T66" s="1034"/>
      <c r="U66" s="1035"/>
      <c r="V66" s="1033" t="s">
        <v>372</v>
      </c>
      <c r="W66" s="1034"/>
      <c r="X66" s="1034"/>
      <c r="Y66" s="1034"/>
      <c r="Z66" s="1035"/>
      <c r="AA66" s="1033" t="s">
        <v>373</v>
      </c>
      <c r="AB66" s="1034"/>
      <c r="AC66" s="1034"/>
      <c r="AD66" s="1034"/>
      <c r="AE66" s="1035"/>
      <c r="AF66" s="1039" t="s">
        <v>374</v>
      </c>
      <c r="AG66" s="1040"/>
      <c r="AH66" s="1040"/>
      <c r="AI66" s="1040"/>
      <c r="AJ66" s="1041"/>
      <c r="AK66" s="1033" t="s">
        <v>375</v>
      </c>
      <c r="AL66" s="1028"/>
      <c r="AM66" s="1028"/>
      <c r="AN66" s="1028"/>
      <c r="AO66" s="1029"/>
      <c r="AP66" s="1033" t="s">
        <v>376</v>
      </c>
      <c r="AQ66" s="1034"/>
      <c r="AR66" s="1034"/>
      <c r="AS66" s="1034"/>
      <c r="AT66" s="1035"/>
      <c r="AU66" s="1033" t="s">
        <v>392</v>
      </c>
      <c r="AV66" s="1034"/>
      <c r="AW66" s="1034"/>
      <c r="AX66" s="1034"/>
      <c r="AY66" s="1035"/>
      <c r="AZ66" s="1033" t="s">
        <v>355</v>
      </c>
      <c r="BA66" s="1034"/>
      <c r="BB66" s="1034"/>
      <c r="BC66" s="1034"/>
      <c r="BD66" s="1049"/>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7" t="s">
        <v>543</v>
      </c>
      <c r="C68" s="1018"/>
      <c r="D68" s="1018"/>
      <c r="E68" s="1018"/>
      <c r="F68" s="1018"/>
      <c r="G68" s="1018"/>
      <c r="H68" s="1018"/>
      <c r="I68" s="1018"/>
      <c r="J68" s="1018"/>
      <c r="K68" s="1018"/>
      <c r="L68" s="1018"/>
      <c r="M68" s="1018"/>
      <c r="N68" s="1018"/>
      <c r="O68" s="1018"/>
      <c r="P68" s="1019"/>
      <c r="Q68" s="1020">
        <v>3480</v>
      </c>
      <c r="R68" s="1014"/>
      <c r="S68" s="1014"/>
      <c r="T68" s="1014"/>
      <c r="U68" s="1014"/>
      <c r="V68" s="1014">
        <v>3322</v>
      </c>
      <c r="W68" s="1014"/>
      <c r="X68" s="1014"/>
      <c r="Y68" s="1014"/>
      <c r="Z68" s="1014"/>
      <c r="AA68" s="1014">
        <v>158</v>
      </c>
      <c r="AB68" s="1014"/>
      <c r="AC68" s="1014"/>
      <c r="AD68" s="1014"/>
      <c r="AE68" s="1014"/>
      <c r="AF68" s="1014">
        <v>112</v>
      </c>
      <c r="AG68" s="1014"/>
      <c r="AH68" s="1014"/>
      <c r="AI68" s="1014"/>
      <c r="AJ68" s="1014"/>
      <c r="AK68" s="1014">
        <v>19</v>
      </c>
      <c r="AL68" s="1014"/>
      <c r="AM68" s="1014"/>
      <c r="AN68" s="1014"/>
      <c r="AO68" s="1014"/>
      <c r="AP68" s="1014">
        <v>2458</v>
      </c>
      <c r="AQ68" s="1014"/>
      <c r="AR68" s="1014"/>
      <c r="AS68" s="1014"/>
      <c r="AT68" s="1014"/>
      <c r="AU68" s="1014" t="s">
        <v>541</v>
      </c>
      <c r="AV68" s="1014"/>
      <c r="AW68" s="1014"/>
      <c r="AX68" s="1014"/>
      <c r="AY68" s="1014"/>
      <c r="AZ68" s="1015"/>
      <c r="BA68" s="1015"/>
      <c r="BB68" s="1015"/>
      <c r="BC68" s="1015"/>
      <c r="BD68" s="1016"/>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544</v>
      </c>
      <c r="C69" s="1004"/>
      <c r="D69" s="1004"/>
      <c r="E69" s="1004"/>
      <c r="F69" s="1004"/>
      <c r="G69" s="1004"/>
      <c r="H69" s="1004"/>
      <c r="I69" s="1004"/>
      <c r="J69" s="1004"/>
      <c r="K69" s="1004"/>
      <c r="L69" s="1004"/>
      <c r="M69" s="1004"/>
      <c r="N69" s="1004"/>
      <c r="O69" s="1004"/>
      <c r="P69" s="1005"/>
      <c r="Q69" s="1006">
        <v>192</v>
      </c>
      <c r="R69" s="1000"/>
      <c r="S69" s="1000"/>
      <c r="T69" s="1000"/>
      <c r="U69" s="1000"/>
      <c r="V69" s="1000">
        <v>190</v>
      </c>
      <c r="W69" s="1000"/>
      <c r="X69" s="1000"/>
      <c r="Y69" s="1000"/>
      <c r="Z69" s="1000"/>
      <c r="AA69" s="1000">
        <v>2</v>
      </c>
      <c r="AB69" s="1000"/>
      <c r="AC69" s="1000"/>
      <c r="AD69" s="1000"/>
      <c r="AE69" s="1000"/>
      <c r="AF69" s="1000">
        <v>2</v>
      </c>
      <c r="AG69" s="1000"/>
      <c r="AH69" s="1000"/>
      <c r="AI69" s="1000"/>
      <c r="AJ69" s="1000"/>
      <c r="AK69" s="1000" t="s">
        <v>541</v>
      </c>
      <c r="AL69" s="1000"/>
      <c r="AM69" s="1000"/>
      <c r="AN69" s="1000"/>
      <c r="AO69" s="1000"/>
      <c r="AP69" s="1000">
        <v>95</v>
      </c>
      <c r="AQ69" s="1000"/>
      <c r="AR69" s="1000"/>
      <c r="AS69" s="1000"/>
      <c r="AT69" s="1000"/>
      <c r="AU69" s="1000" t="s">
        <v>541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545</v>
      </c>
      <c r="C70" s="1004"/>
      <c r="D70" s="1004"/>
      <c r="E70" s="1004"/>
      <c r="F70" s="1004"/>
      <c r="G70" s="1004"/>
      <c r="H70" s="1004"/>
      <c r="I70" s="1004"/>
      <c r="J70" s="1004"/>
      <c r="K70" s="1004"/>
      <c r="L70" s="1004"/>
      <c r="M70" s="1004"/>
      <c r="N70" s="1004"/>
      <c r="O70" s="1004"/>
      <c r="P70" s="1005"/>
      <c r="Q70" s="1006">
        <v>18</v>
      </c>
      <c r="R70" s="1000"/>
      <c r="S70" s="1000"/>
      <c r="T70" s="1000"/>
      <c r="U70" s="1000"/>
      <c r="V70" s="1000">
        <v>18</v>
      </c>
      <c r="W70" s="1000"/>
      <c r="X70" s="1000"/>
      <c r="Y70" s="1000"/>
      <c r="Z70" s="1000"/>
      <c r="AA70" s="1000">
        <v>0</v>
      </c>
      <c r="AB70" s="1000"/>
      <c r="AC70" s="1000"/>
      <c r="AD70" s="1000"/>
      <c r="AE70" s="1000"/>
      <c r="AF70" s="1000">
        <v>0</v>
      </c>
      <c r="AG70" s="1000"/>
      <c r="AH70" s="1000"/>
      <c r="AI70" s="1000"/>
      <c r="AJ70" s="1000"/>
      <c r="AK70" s="1000" t="s">
        <v>541</v>
      </c>
      <c r="AL70" s="1000"/>
      <c r="AM70" s="1000"/>
      <c r="AN70" s="1000"/>
      <c r="AO70" s="1000"/>
      <c r="AP70" s="1000" t="s">
        <v>541</v>
      </c>
      <c r="AQ70" s="1000"/>
      <c r="AR70" s="1000"/>
      <c r="AS70" s="1000"/>
      <c r="AT70" s="1000"/>
      <c r="AU70" s="1000" t="s">
        <v>541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546</v>
      </c>
      <c r="C71" s="1004"/>
      <c r="D71" s="1004"/>
      <c r="E71" s="1004"/>
      <c r="F71" s="1004"/>
      <c r="G71" s="1004"/>
      <c r="H71" s="1004"/>
      <c r="I71" s="1004"/>
      <c r="J71" s="1004"/>
      <c r="K71" s="1004"/>
      <c r="L71" s="1004"/>
      <c r="M71" s="1004"/>
      <c r="N71" s="1004"/>
      <c r="O71" s="1004"/>
      <c r="P71" s="1005"/>
      <c r="Q71" s="1007">
        <v>306</v>
      </c>
      <c r="R71" s="1008"/>
      <c r="S71" s="1008"/>
      <c r="T71" s="1008"/>
      <c r="U71" s="1009"/>
      <c r="V71" s="1010">
        <v>298</v>
      </c>
      <c r="W71" s="1008"/>
      <c r="X71" s="1008"/>
      <c r="Y71" s="1008"/>
      <c r="Z71" s="1009"/>
      <c r="AA71" s="1010">
        <v>8</v>
      </c>
      <c r="AB71" s="1008"/>
      <c r="AC71" s="1008"/>
      <c r="AD71" s="1008"/>
      <c r="AE71" s="1009"/>
      <c r="AF71" s="1010">
        <v>16</v>
      </c>
      <c r="AG71" s="1008"/>
      <c r="AH71" s="1008"/>
      <c r="AI71" s="1008"/>
      <c r="AJ71" s="1009"/>
      <c r="AK71" s="1010" t="s">
        <v>541</v>
      </c>
      <c r="AL71" s="1008"/>
      <c r="AM71" s="1008"/>
      <c r="AN71" s="1008"/>
      <c r="AO71" s="1009"/>
      <c r="AP71" s="1010" t="s">
        <v>541</v>
      </c>
      <c r="AQ71" s="1008"/>
      <c r="AR71" s="1008"/>
      <c r="AS71" s="1008"/>
      <c r="AT71" s="1009"/>
      <c r="AU71" s="1010" t="s">
        <v>541</v>
      </c>
      <c r="AV71" s="1008"/>
      <c r="AW71" s="1008"/>
      <c r="AX71" s="1008"/>
      <c r="AY71" s="1009"/>
      <c r="AZ71" s="1011"/>
      <c r="BA71" s="1012"/>
      <c r="BB71" s="1012"/>
      <c r="BC71" s="1012"/>
      <c r="BD71" s="1013"/>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547</v>
      </c>
      <c r="C72" s="1004"/>
      <c r="D72" s="1004"/>
      <c r="E72" s="1004"/>
      <c r="F72" s="1004"/>
      <c r="G72" s="1004"/>
      <c r="H72" s="1004"/>
      <c r="I72" s="1004"/>
      <c r="J72" s="1004"/>
      <c r="K72" s="1004"/>
      <c r="L72" s="1004"/>
      <c r="M72" s="1004"/>
      <c r="N72" s="1004"/>
      <c r="O72" s="1004"/>
      <c r="P72" s="1005"/>
      <c r="Q72" s="1007">
        <v>11014</v>
      </c>
      <c r="R72" s="1008"/>
      <c r="S72" s="1008"/>
      <c r="T72" s="1008"/>
      <c r="U72" s="1009"/>
      <c r="V72" s="1010">
        <v>9060</v>
      </c>
      <c r="W72" s="1008"/>
      <c r="X72" s="1008"/>
      <c r="Y72" s="1008"/>
      <c r="Z72" s="1009"/>
      <c r="AA72" s="1010">
        <v>1954</v>
      </c>
      <c r="AB72" s="1008"/>
      <c r="AC72" s="1008"/>
      <c r="AD72" s="1008"/>
      <c r="AE72" s="1009"/>
      <c r="AF72" s="1010">
        <v>1954</v>
      </c>
      <c r="AG72" s="1008"/>
      <c r="AH72" s="1008"/>
      <c r="AI72" s="1008"/>
      <c r="AJ72" s="1009"/>
      <c r="AK72" s="1010">
        <v>639</v>
      </c>
      <c r="AL72" s="1008"/>
      <c r="AM72" s="1008"/>
      <c r="AN72" s="1008"/>
      <c r="AO72" s="1009"/>
      <c r="AP72" s="1010" t="s">
        <v>541</v>
      </c>
      <c r="AQ72" s="1008"/>
      <c r="AR72" s="1008"/>
      <c r="AS72" s="1008"/>
      <c r="AT72" s="1009"/>
      <c r="AU72" s="1010" t="s">
        <v>541</v>
      </c>
      <c r="AV72" s="1008"/>
      <c r="AW72" s="1008"/>
      <c r="AX72" s="1008"/>
      <c r="AY72" s="1009"/>
      <c r="AZ72" s="1011"/>
      <c r="BA72" s="1012"/>
      <c r="BB72" s="1012"/>
      <c r="BC72" s="1012"/>
      <c r="BD72" s="1013"/>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548</v>
      </c>
      <c r="C73" s="1004"/>
      <c r="D73" s="1004"/>
      <c r="E73" s="1004"/>
      <c r="F73" s="1004"/>
      <c r="G73" s="1004"/>
      <c r="H73" s="1004"/>
      <c r="I73" s="1004"/>
      <c r="J73" s="1004"/>
      <c r="K73" s="1004"/>
      <c r="L73" s="1004"/>
      <c r="M73" s="1004"/>
      <c r="N73" s="1004"/>
      <c r="O73" s="1004"/>
      <c r="P73" s="1005"/>
      <c r="Q73" s="1007">
        <v>270</v>
      </c>
      <c r="R73" s="1008"/>
      <c r="S73" s="1008"/>
      <c r="T73" s="1008"/>
      <c r="U73" s="1009"/>
      <c r="V73" s="1010">
        <v>262</v>
      </c>
      <c r="W73" s="1008"/>
      <c r="X73" s="1008"/>
      <c r="Y73" s="1008"/>
      <c r="Z73" s="1009"/>
      <c r="AA73" s="1010">
        <v>8</v>
      </c>
      <c r="AB73" s="1008"/>
      <c r="AC73" s="1008"/>
      <c r="AD73" s="1008"/>
      <c r="AE73" s="1009"/>
      <c r="AF73" s="1010">
        <v>8</v>
      </c>
      <c r="AG73" s="1008"/>
      <c r="AH73" s="1008"/>
      <c r="AI73" s="1008"/>
      <c r="AJ73" s="1009"/>
      <c r="AK73" s="1010" t="s">
        <v>541</v>
      </c>
      <c r="AL73" s="1008"/>
      <c r="AM73" s="1008"/>
      <c r="AN73" s="1008"/>
      <c r="AO73" s="1009"/>
      <c r="AP73" s="1010" t="s">
        <v>541</v>
      </c>
      <c r="AQ73" s="1008"/>
      <c r="AR73" s="1008"/>
      <c r="AS73" s="1008"/>
      <c r="AT73" s="1009"/>
      <c r="AU73" s="1010" t="s">
        <v>541</v>
      </c>
      <c r="AV73" s="1008"/>
      <c r="AW73" s="1008"/>
      <c r="AX73" s="1008"/>
      <c r="AY73" s="1009"/>
      <c r="AZ73" s="1011"/>
      <c r="BA73" s="1012"/>
      <c r="BB73" s="1012"/>
      <c r="BC73" s="1012"/>
      <c r="BD73" s="1013"/>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549</v>
      </c>
      <c r="C74" s="1004"/>
      <c r="D74" s="1004"/>
      <c r="E74" s="1004"/>
      <c r="F74" s="1004"/>
      <c r="G74" s="1004"/>
      <c r="H74" s="1004"/>
      <c r="I74" s="1004"/>
      <c r="J74" s="1004"/>
      <c r="K74" s="1004"/>
      <c r="L74" s="1004"/>
      <c r="M74" s="1004"/>
      <c r="N74" s="1004"/>
      <c r="O74" s="1004"/>
      <c r="P74" s="1005"/>
      <c r="Q74" s="1007">
        <v>287515</v>
      </c>
      <c r="R74" s="1008"/>
      <c r="S74" s="1008"/>
      <c r="T74" s="1008"/>
      <c r="U74" s="1009"/>
      <c r="V74" s="1010">
        <v>274140</v>
      </c>
      <c r="W74" s="1008"/>
      <c r="X74" s="1008"/>
      <c r="Y74" s="1008"/>
      <c r="Z74" s="1009"/>
      <c r="AA74" s="1010">
        <v>13375</v>
      </c>
      <c r="AB74" s="1008"/>
      <c r="AC74" s="1008"/>
      <c r="AD74" s="1008"/>
      <c r="AE74" s="1009"/>
      <c r="AF74" s="1010">
        <v>13375</v>
      </c>
      <c r="AG74" s="1008"/>
      <c r="AH74" s="1008"/>
      <c r="AI74" s="1008"/>
      <c r="AJ74" s="1009"/>
      <c r="AK74" s="1010" t="s">
        <v>541</v>
      </c>
      <c r="AL74" s="1008"/>
      <c r="AM74" s="1008"/>
      <c r="AN74" s="1008"/>
      <c r="AO74" s="1009"/>
      <c r="AP74" s="1010" t="s">
        <v>541</v>
      </c>
      <c r="AQ74" s="1008"/>
      <c r="AR74" s="1008"/>
      <c r="AS74" s="1008"/>
      <c r="AT74" s="1009"/>
      <c r="AU74" s="1010" t="s">
        <v>541</v>
      </c>
      <c r="AV74" s="1008"/>
      <c r="AW74" s="1008"/>
      <c r="AX74" s="1008"/>
      <c r="AY74" s="1009"/>
      <c r="AZ74" s="1011"/>
      <c r="BA74" s="1012"/>
      <c r="BB74" s="1012"/>
      <c r="BC74" s="1012"/>
      <c r="BD74" s="1013"/>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15467</v>
      </c>
      <c r="AG88" s="988"/>
      <c r="AH88" s="988"/>
      <c r="AI88" s="988"/>
      <c r="AJ88" s="988"/>
      <c r="AK88" s="992"/>
      <c r="AL88" s="992"/>
      <c r="AM88" s="992"/>
      <c r="AN88" s="992"/>
      <c r="AO88" s="992"/>
      <c r="AP88" s="988">
        <v>2553</v>
      </c>
      <c r="AQ88" s="988"/>
      <c r="AR88" s="988"/>
      <c r="AS88" s="988"/>
      <c r="AT88" s="988"/>
      <c r="AU88" s="988" t="s">
        <v>541</v>
      </c>
      <c r="AV88" s="988"/>
      <c r="AW88" s="988"/>
      <c r="AX88" s="988"/>
      <c r="AY88" s="988"/>
      <c r="AZ88" s="989" t="s">
        <v>541</v>
      </c>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287</v>
      </c>
      <c r="AG109" s="923"/>
      <c r="AH109" s="923"/>
      <c r="AI109" s="923"/>
      <c r="AJ109" s="924"/>
      <c r="AK109" s="925" t="s">
        <v>286</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287</v>
      </c>
      <c r="BW109" s="923"/>
      <c r="BX109" s="923"/>
      <c r="BY109" s="923"/>
      <c r="BZ109" s="924"/>
      <c r="CA109" s="925" t="s">
        <v>286</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287</v>
      </c>
      <c r="DM109" s="923"/>
      <c r="DN109" s="923"/>
      <c r="DO109" s="923"/>
      <c r="DP109" s="924"/>
      <c r="DQ109" s="925" t="s">
        <v>286</v>
      </c>
      <c r="DR109" s="923"/>
      <c r="DS109" s="923"/>
      <c r="DT109" s="923"/>
      <c r="DU109" s="924"/>
      <c r="DV109" s="925" t="s">
        <v>403</v>
      </c>
      <c r="DW109" s="923"/>
      <c r="DX109" s="923"/>
      <c r="DY109" s="923"/>
      <c r="DZ109" s="954"/>
    </row>
    <row r="110" spans="1:131" s="199" customFormat="1" ht="26.25" customHeight="1" x14ac:dyDescent="0.15">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1497757</v>
      </c>
      <c r="AB110" s="916"/>
      <c r="AC110" s="916"/>
      <c r="AD110" s="916"/>
      <c r="AE110" s="917"/>
      <c r="AF110" s="918">
        <v>1468998</v>
      </c>
      <c r="AG110" s="916"/>
      <c r="AH110" s="916"/>
      <c r="AI110" s="916"/>
      <c r="AJ110" s="917"/>
      <c r="AK110" s="918">
        <v>1511597</v>
      </c>
      <c r="AL110" s="916"/>
      <c r="AM110" s="916"/>
      <c r="AN110" s="916"/>
      <c r="AO110" s="917"/>
      <c r="AP110" s="919">
        <v>18.899999999999999</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17132103</v>
      </c>
      <c r="BR110" s="863"/>
      <c r="BS110" s="863"/>
      <c r="BT110" s="863"/>
      <c r="BU110" s="863"/>
      <c r="BV110" s="863">
        <v>18328046</v>
      </c>
      <c r="BW110" s="863"/>
      <c r="BX110" s="863"/>
      <c r="BY110" s="863"/>
      <c r="BZ110" s="863"/>
      <c r="CA110" s="863">
        <v>19377608</v>
      </c>
      <c r="CB110" s="863"/>
      <c r="CC110" s="863"/>
      <c r="CD110" s="863"/>
      <c r="CE110" s="863"/>
      <c r="CF110" s="887">
        <v>242.4</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v>4430</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4986829</v>
      </c>
      <c r="BR112" s="835"/>
      <c r="BS112" s="835"/>
      <c r="BT112" s="835"/>
      <c r="BU112" s="835"/>
      <c r="BV112" s="835">
        <v>5240403</v>
      </c>
      <c r="BW112" s="835"/>
      <c r="BX112" s="835"/>
      <c r="BY112" s="835"/>
      <c r="BZ112" s="835"/>
      <c r="CA112" s="835">
        <v>4982034</v>
      </c>
      <c r="CB112" s="835"/>
      <c r="CC112" s="835"/>
      <c r="CD112" s="835"/>
      <c r="CE112" s="835"/>
      <c r="CF112" s="896">
        <v>62.3</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3328</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307715</v>
      </c>
      <c r="AB113" s="944"/>
      <c r="AC113" s="944"/>
      <c r="AD113" s="944"/>
      <c r="AE113" s="945"/>
      <c r="AF113" s="946">
        <v>326374</v>
      </c>
      <c r="AG113" s="944"/>
      <c r="AH113" s="944"/>
      <c r="AI113" s="944"/>
      <c r="AJ113" s="945"/>
      <c r="AK113" s="946">
        <v>341090</v>
      </c>
      <c r="AL113" s="944"/>
      <c r="AM113" s="944"/>
      <c r="AN113" s="944"/>
      <c r="AO113" s="945"/>
      <c r="AP113" s="947">
        <v>4.3</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2210317</v>
      </c>
      <c r="BR113" s="835"/>
      <c r="BS113" s="835"/>
      <c r="BT113" s="835"/>
      <c r="BU113" s="835"/>
      <c r="BV113" s="835">
        <v>1912734</v>
      </c>
      <c r="BW113" s="835"/>
      <c r="BX113" s="835"/>
      <c r="BY113" s="835"/>
      <c r="BZ113" s="835"/>
      <c r="CA113" s="835">
        <v>1571805</v>
      </c>
      <c r="CB113" s="835"/>
      <c r="CC113" s="835"/>
      <c r="CD113" s="835"/>
      <c r="CE113" s="835"/>
      <c r="CF113" s="896">
        <v>19.7</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412572</v>
      </c>
      <c r="AB114" s="798"/>
      <c r="AC114" s="798"/>
      <c r="AD114" s="798"/>
      <c r="AE114" s="799"/>
      <c r="AF114" s="800">
        <v>423649</v>
      </c>
      <c r="AG114" s="798"/>
      <c r="AH114" s="798"/>
      <c r="AI114" s="798"/>
      <c r="AJ114" s="799"/>
      <c r="AK114" s="800">
        <v>389136</v>
      </c>
      <c r="AL114" s="798"/>
      <c r="AM114" s="798"/>
      <c r="AN114" s="798"/>
      <c r="AO114" s="799"/>
      <c r="AP114" s="845">
        <v>4.9000000000000004</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3257598</v>
      </c>
      <c r="BR114" s="835"/>
      <c r="BS114" s="835"/>
      <c r="BT114" s="835"/>
      <c r="BU114" s="835"/>
      <c r="BV114" s="835">
        <v>3069012</v>
      </c>
      <c r="BW114" s="835"/>
      <c r="BX114" s="835"/>
      <c r="BY114" s="835"/>
      <c r="BZ114" s="835"/>
      <c r="CA114" s="835">
        <v>2775501</v>
      </c>
      <c r="CB114" s="835"/>
      <c r="CC114" s="835"/>
      <c r="CD114" s="835"/>
      <c r="CE114" s="835"/>
      <c r="CF114" s="896">
        <v>34.700000000000003</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34179</v>
      </c>
      <c r="AB115" s="944"/>
      <c r="AC115" s="944"/>
      <c r="AD115" s="944"/>
      <c r="AE115" s="945"/>
      <c r="AF115" s="946">
        <v>27268</v>
      </c>
      <c r="AG115" s="944"/>
      <c r="AH115" s="944"/>
      <c r="AI115" s="944"/>
      <c r="AJ115" s="945"/>
      <c r="AK115" s="946">
        <v>23822</v>
      </c>
      <c r="AL115" s="944"/>
      <c r="AM115" s="944"/>
      <c r="AN115" s="944"/>
      <c r="AO115" s="945"/>
      <c r="AP115" s="947">
        <v>0.3</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v>219074</v>
      </c>
      <c r="BR115" s="835"/>
      <c r="BS115" s="835"/>
      <c r="BT115" s="835"/>
      <c r="BU115" s="835"/>
      <c r="BV115" s="835">
        <v>197862</v>
      </c>
      <c r="BW115" s="835"/>
      <c r="BX115" s="835"/>
      <c r="BY115" s="835"/>
      <c r="BZ115" s="835"/>
      <c r="CA115" s="835">
        <v>176698</v>
      </c>
      <c r="CB115" s="835"/>
      <c r="CC115" s="835"/>
      <c r="CD115" s="835"/>
      <c r="CE115" s="835"/>
      <c r="CF115" s="896">
        <v>2.2000000000000002</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1102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14</v>
      </c>
      <c r="AB116" s="798"/>
      <c r="AC116" s="798"/>
      <c r="AD116" s="798"/>
      <c r="AE116" s="799"/>
      <c r="AF116" s="800">
        <v>201</v>
      </c>
      <c r="AG116" s="798"/>
      <c r="AH116" s="798"/>
      <c r="AI116" s="798"/>
      <c r="AJ116" s="799"/>
      <c r="AK116" s="800">
        <v>23</v>
      </c>
      <c r="AL116" s="798"/>
      <c r="AM116" s="798"/>
      <c r="AN116" s="798"/>
      <c r="AO116" s="799"/>
      <c r="AP116" s="845">
        <v>0</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2252237</v>
      </c>
      <c r="AB117" s="930"/>
      <c r="AC117" s="930"/>
      <c r="AD117" s="930"/>
      <c r="AE117" s="931"/>
      <c r="AF117" s="932">
        <v>2246490</v>
      </c>
      <c r="AG117" s="930"/>
      <c r="AH117" s="930"/>
      <c r="AI117" s="930"/>
      <c r="AJ117" s="931"/>
      <c r="AK117" s="932">
        <v>2265668</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287</v>
      </c>
      <c r="AG118" s="923"/>
      <c r="AH118" s="923"/>
      <c r="AI118" s="923"/>
      <c r="AJ118" s="924"/>
      <c r="AK118" s="925" t="s">
        <v>286</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27810351</v>
      </c>
      <c r="BR119" s="866"/>
      <c r="BS119" s="866"/>
      <c r="BT119" s="866"/>
      <c r="BU119" s="866"/>
      <c r="BV119" s="866">
        <v>28748057</v>
      </c>
      <c r="BW119" s="866"/>
      <c r="BX119" s="866"/>
      <c r="BY119" s="866"/>
      <c r="BZ119" s="866"/>
      <c r="CA119" s="866">
        <v>28883646</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2421005</v>
      </c>
      <c r="BR120" s="863"/>
      <c r="BS120" s="863"/>
      <c r="BT120" s="863"/>
      <c r="BU120" s="863"/>
      <c r="BV120" s="863">
        <v>1950760</v>
      </c>
      <c r="BW120" s="863"/>
      <c r="BX120" s="863"/>
      <c r="BY120" s="863"/>
      <c r="BZ120" s="863"/>
      <c r="CA120" s="863">
        <v>1939456</v>
      </c>
      <c r="CB120" s="863"/>
      <c r="CC120" s="863"/>
      <c r="CD120" s="863"/>
      <c r="CE120" s="863"/>
      <c r="CF120" s="887">
        <v>24.3</v>
      </c>
      <c r="CG120" s="888"/>
      <c r="CH120" s="888"/>
      <c r="CI120" s="888"/>
      <c r="CJ120" s="888"/>
      <c r="CK120" s="889" t="s">
        <v>437</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2884099</v>
      </c>
      <c r="DH120" s="863"/>
      <c r="DI120" s="863"/>
      <c r="DJ120" s="863"/>
      <c r="DK120" s="863"/>
      <c r="DL120" s="863">
        <v>2755472</v>
      </c>
      <c r="DM120" s="863"/>
      <c r="DN120" s="863"/>
      <c r="DO120" s="863"/>
      <c r="DP120" s="863"/>
      <c r="DQ120" s="863">
        <v>2695921</v>
      </c>
      <c r="DR120" s="863"/>
      <c r="DS120" s="863"/>
      <c r="DT120" s="863"/>
      <c r="DU120" s="863"/>
      <c r="DV120" s="864">
        <v>33.700000000000003</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1569502</v>
      </c>
      <c r="BR121" s="835"/>
      <c r="BS121" s="835"/>
      <c r="BT121" s="835"/>
      <c r="BU121" s="835"/>
      <c r="BV121" s="835">
        <v>1536662</v>
      </c>
      <c r="BW121" s="835"/>
      <c r="BX121" s="835"/>
      <c r="BY121" s="835"/>
      <c r="BZ121" s="835"/>
      <c r="CA121" s="835">
        <v>1459956</v>
      </c>
      <c r="CB121" s="835"/>
      <c r="CC121" s="835"/>
      <c r="CD121" s="835"/>
      <c r="CE121" s="835"/>
      <c r="CF121" s="896">
        <v>18.3</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1627850</v>
      </c>
      <c r="DH121" s="835"/>
      <c r="DI121" s="835"/>
      <c r="DJ121" s="835"/>
      <c r="DK121" s="835"/>
      <c r="DL121" s="835">
        <v>2033635</v>
      </c>
      <c r="DM121" s="835"/>
      <c r="DN121" s="835"/>
      <c r="DO121" s="835"/>
      <c r="DP121" s="835"/>
      <c r="DQ121" s="835">
        <v>1893078</v>
      </c>
      <c r="DR121" s="835"/>
      <c r="DS121" s="835"/>
      <c r="DT121" s="835"/>
      <c r="DU121" s="835"/>
      <c r="DV121" s="812">
        <v>23.7</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16422210</v>
      </c>
      <c r="BR122" s="866"/>
      <c r="BS122" s="866"/>
      <c r="BT122" s="866"/>
      <c r="BU122" s="866"/>
      <c r="BV122" s="866">
        <v>16850591</v>
      </c>
      <c r="BW122" s="866"/>
      <c r="BX122" s="866"/>
      <c r="BY122" s="866"/>
      <c r="BZ122" s="866"/>
      <c r="CA122" s="866">
        <v>17355669</v>
      </c>
      <c r="CB122" s="866"/>
      <c r="CC122" s="866"/>
      <c r="CD122" s="866"/>
      <c r="CE122" s="866"/>
      <c r="CF122" s="867">
        <v>217.1</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v>474880</v>
      </c>
      <c r="DH122" s="835"/>
      <c r="DI122" s="835"/>
      <c r="DJ122" s="835"/>
      <c r="DK122" s="835"/>
      <c r="DL122" s="835">
        <v>451296</v>
      </c>
      <c r="DM122" s="835"/>
      <c r="DN122" s="835"/>
      <c r="DO122" s="835"/>
      <c r="DP122" s="835"/>
      <c r="DQ122" s="835">
        <v>393035</v>
      </c>
      <c r="DR122" s="835"/>
      <c r="DS122" s="835"/>
      <c r="DT122" s="835"/>
      <c r="DU122" s="835"/>
      <c r="DV122" s="812">
        <v>4.9000000000000004</v>
      </c>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441</v>
      </c>
      <c r="BP123" s="899"/>
      <c r="BQ123" s="853">
        <v>20412717</v>
      </c>
      <c r="BR123" s="854"/>
      <c r="BS123" s="854"/>
      <c r="BT123" s="854"/>
      <c r="BU123" s="854"/>
      <c r="BV123" s="854">
        <v>20338013</v>
      </c>
      <c r="BW123" s="854"/>
      <c r="BX123" s="854"/>
      <c r="BY123" s="854"/>
      <c r="BZ123" s="854"/>
      <c r="CA123" s="854">
        <v>20755081</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v>23280</v>
      </c>
      <c r="AB124" s="798"/>
      <c r="AC124" s="798"/>
      <c r="AD124" s="798"/>
      <c r="AE124" s="799"/>
      <c r="AF124" s="800">
        <v>23280</v>
      </c>
      <c r="AG124" s="798"/>
      <c r="AH124" s="798"/>
      <c r="AI124" s="798"/>
      <c r="AJ124" s="799"/>
      <c r="AK124" s="800">
        <v>23280</v>
      </c>
      <c r="AL124" s="798"/>
      <c r="AM124" s="798"/>
      <c r="AN124" s="798"/>
      <c r="AO124" s="799"/>
      <c r="AP124" s="845">
        <v>0.3</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90.8</v>
      </c>
      <c r="BR124" s="852"/>
      <c r="BS124" s="852"/>
      <c r="BT124" s="852"/>
      <c r="BU124" s="852"/>
      <c r="BV124" s="852">
        <v>102.4</v>
      </c>
      <c r="BW124" s="852"/>
      <c r="BX124" s="852"/>
      <c r="BY124" s="852"/>
      <c r="BZ124" s="852"/>
      <c r="CA124" s="852">
        <v>101.6</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10116</v>
      </c>
      <c r="AB126" s="798"/>
      <c r="AC126" s="798"/>
      <c r="AD126" s="798"/>
      <c r="AE126" s="799"/>
      <c r="AF126" s="800">
        <v>3328</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v>3490</v>
      </c>
      <c r="DH126" s="835"/>
      <c r="DI126" s="835"/>
      <c r="DJ126" s="835"/>
      <c r="DK126" s="835"/>
      <c r="DL126" s="835">
        <v>4740</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783</v>
      </c>
      <c r="AB127" s="798"/>
      <c r="AC127" s="798"/>
      <c r="AD127" s="798"/>
      <c r="AE127" s="799"/>
      <c r="AF127" s="800">
        <v>660</v>
      </c>
      <c r="AG127" s="798"/>
      <c r="AH127" s="798"/>
      <c r="AI127" s="798"/>
      <c r="AJ127" s="799"/>
      <c r="AK127" s="800">
        <v>542</v>
      </c>
      <c r="AL127" s="798"/>
      <c r="AM127" s="798"/>
      <c r="AN127" s="798"/>
      <c r="AO127" s="799"/>
      <c r="AP127" s="845">
        <v>0</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86278</v>
      </c>
      <c r="AB128" s="819"/>
      <c r="AC128" s="819"/>
      <c r="AD128" s="819"/>
      <c r="AE128" s="820"/>
      <c r="AF128" s="821">
        <v>87091</v>
      </c>
      <c r="AG128" s="819"/>
      <c r="AH128" s="819"/>
      <c r="AI128" s="819"/>
      <c r="AJ128" s="820"/>
      <c r="AK128" s="821">
        <v>106903</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112</v>
      </c>
      <c r="BG128" s="805"/>
      <c r="BH128" s="805"/>
      <c r="BI128" s="805"/>
      <c r="BJ128" s="805"/>
      <c r="BK128" s="805"/>
      <c r="BL128" s="828"/>
      <c r="BM128" s="804">
        <v>13.41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v>215584</v>
      </c>
      <c r="DH128" s="809"/>
      <c r="DI128" s="809"/>
      <c r="DJ128" s="809"/>
      <c r="DK128" s="809"/>
      <c r="DL128" s="809">
        <v>193122</v>
      </c>
      <c r="DM128" s="809"/>
      <c r="DN128" s="809"/>
      <c r="DO128" s="809"/>
      <c r="DP128" s="809"/>
      <c r="DQ128" s="809">
        <v>176698</v>
      </c>
      <c r="DR128" s="809"/>
      <c r="DS128" s="809"/>
      <c r="DT128" s="809"/>
      <c r="DU128" s="809"/>
      <c r="DV128" s="810">
        <v>2.2000000000000002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9662429</v>
      </c>
      <c r="AB129" s="798"/>
      <c r="AC129" s="798"/>
      <c r="AD129" s="798"/>
      <c r="AE129" s="799"/>
      <c r="AF129" s="800">
        <v>9756527</v>
      </c>
      <c r="AG129" s="798"/>
      <c r="AH129" s="798"/>
      <c r="AI129" s="798"/>
      <c r="AJ129" s="799"/>
      <c r="AK129" s="800">
        <v>9568936</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112</v>
      </c>
      <c r="BG129" s="788"/>
      <c r="BH129" s="788"/>
      <c r="BI129" s="788"/>
      <c r="BJ129" s="788"/>
      <c r="BK129" s="788"/>
      <c r="BL129" s="789"/>
      <c r="BM129" s="787">
        <v>18.41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1522028</v>
      </c>
      <c r="AB130" s="798"/>
      <c r="AC130" s="798"/>
      <c r="AD130" s="798"/>
      <c r="AE130" s="799"/>
      <c r="AF130" s="800">
        <v>1549842</v>
      </c>
      <c r="AG130" s="798"/>
      <c r="AH130" s="798"/>
      <c r="AI130" s="798"/>
      <c r="AJ130" s="799"/>
      <c r="AK130" s="800">
        <v>1574674</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7.5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8140401</v>
      </c>
      <c r="AB131" s="781"/>
      <c r="AC131" s="781"/>
      <c r="AD131" s="781"/>
      <c r="AE131" s="782"/>
      <c r="AF131" s="783">
        <v>8206685</v>
      </c>
      <c r="AG131" s="781"/>
      <c r="AH131" s="781"/>
      <c r="AI131" s="781"/>
      <c r="AJ131" s="782"/>
      <c r="AK131" s="783">
        <v>7994262</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v>101.6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7.9103105610000002</v>
      </c>
      <c r="AB132" s="761"/>
      <c r="AC132" s="761"/>
      <c r="AD132" s="761"/>
      <c r="AE132" s="762"/>
      <c r="AF132" s="763">
        <v>7.4275666730000003</v>
      </c>
      <c r="AG132" s="761"/>
      <c r="AH132" s="761"/>
      <c r="AI132" s="761"/>
      <c r="AJ132" s="762"/>
      <c r="AK132" s="763">
        <v>7.3063779999999996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8.6</v>
      </c>
      <c r="AB133" s="740"/>
      <c r="AC133" s="740"/>
      <c r="AD133" s="740"/>
      <c r="AE133" s="741"/>
      <c r="AF133" s="739">
        <v>7.9</v>
      </c>
      <c r="AG133" s="740"/>
      <c r="AH133" s="740"/>
      <c r="AI133" s="740"/>
      <c r="AJ133" s="741"/>
      <c r="AK133" s="739">
        <v>7.5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5" t="s">
        <v>469</v>
      </c>
      <c r="L7" s="256"/>
      <c r="M7" s="257" t="s">
        <v>470</v>
      </c>
      <c r="N7" s="258"/>
    </row>
    <row r="8" spans="1:16" x14ac:dyDescent="0.15">
      <c r="A8" s="250"/>
      <c r="B8" s="246"/>
      <c r="C8" s="246"/>
      <c r="D8" s="246"/>
      <c r="E8" s="246"/>
      <c r="F8" s="246"/>
      <c r="G8" s="259"/>
      <c r="H8" s="260"/>
      <c r="I8" s="260"/>
      <c r="J8" s="261"/>
      <c r="K8" s="1156"/>
      <c r="L8" s="262" t="s">
        <v>471</v>
      </c>
      <c r="M8" s="263" t="s">
        <v>472</v>
      </c>
      <c r="N8" s="264" t="s">
        <v>473</v>
      </c>
    </row>
    <row r="9" spans="1:16" x14ac:dyDescent="0.15">
      <c r="A9" s="250"/>
      <c r="B9" s="246"/>
      <c r="C9" s="246"/>
      <c r="D9" s="246"/>
      <c r="E9" s="246"/>
      <c r="F9" s="246"/>
      <c r="G9" s="1169" t="s">
        <v>474</v>
      </c>
      <c r="H9" s="1170"/>
      <c r="I9" s="1170"/>
      <c r="J9" s="1171"/>
      <c r="K9" s="265">
        <v>2456640</v>
      </c>
      <c r="L9" s="266">
        <v>90304</v>
      </c>
      <c r="M9" s="267">
        <v>88814</v>
      </c>
      <c r="N9" s="268">
        <v>1.7</v>
      </c>
    </row>
    <row r="10" spans="1:16" x14ac:dyDescent="0.15">
      <c r="A10" s="250"/>
      <c r="B10" s="246"/>
      <c r="C10" s="246"/>
      <c r="D10" s="246"/>
      <c r="E10" s="246"/>
      <c r="F10" s="246"/>
      <c r="G10" s="1169" t="s">
        <v>475</v>
      </c>
      <c r="H10" s="1170"/>
      <c r="I10" s="1170"/>
      <c r="J10" s="1171"/>
      <c r="K10" s="269">
        <v>2361</v>
      </c>
      <c r="L10" s="270">
        <v>87</v>
      </c>
      <c r="M10" s="271">
        <v>7348</v>
      </c>
      <c r="N10" s="272">
        <v>-98.8</v>
      </c>
    </row>
    <row r="11" spans="1:16" ht="13.5" customHeight="1" x14ac:dyDescent="0.15">
      <c r="A11" s="250"/>
      <c r="B11" s="246"/>
      <c r="C11" s="246"/>
      <c r="D11" s="246"/>
      <c r="E11" s="246"/>
      <c r="F11" s="246"/>
      <c r="G11" s="1169" t="s">
        <v>476</v>
      </c>
      <c r="H11" s="1170"/>
      <c r="I11" s="1170"/>
      <c r="J11" s="1171"/>
      <c r="K11" s="269">
        <v>466860</v>
      </c>
      <c r="L11" s="270">
        <v>17161</v>
      </c>
      <c r="M11" s="271">
        <v>9064</v>
      </c>
      <c r="N11" s="272">
        <v>89.3</v>
      </c>
    </row>
    <row r="12" spans="1:16" ht="13.5" customHeight="1" x14ac:dyDescent="0.15">
      <c r="A12" s="250"/>
      <c r="B12" s="246"/>
      <c r="C12" s="246"/>
      <c r="D12" s="246"/>
      <c r="E12" s="246"/>
      <c r="F12" s="246"/>
      <c r="G12" s="1169" t="s">
        <v>477</v>
      </c>
      <c r="H12" s="1170"/>
      <c r="I12" s="1170"/>
      <c r="J12" s="1171"/>
      <c r="K12" s="269">
        <v>47044</v>
      </c>
      <c r="L12" s="270">
        <v>1729</v>
      </c>
      <c r="M12" s="271">
        <v>917</v>
      </c>
      <c r="N12" s="272">
        <v>88.5</v>
      </c>
    </row>
    <row r="13" spans="1:16" ht="13.5" customHeight="1" x14ac:dyDescent="0.15">
      <c r="A13" s="250"/>
      <c r="B13" s="246"/>
      <c r="C13" s="246"/>
      <c r="D13" s="246"/>
      <c r="E13" s="246"/>
      <c r="F13" s="246"/>
      <c r="G13" s="1169" t="s">
        <v>478</v>
      </c>
      <c r="H13" s="1170"/>
      <c r="I13" s="1170"/>
      <c r="J13" s="1171"/>
      <c r="K13" s="269" t="s">
        <v>479</v>
      </c>
      <c r="L13" s="270" t="s">
        <v>479</v>
      </c>
      <c r="M13" s="271">
        <v>11</v>
      </c>
      <c r="N13" s="272" t="s">
        <v>479</v>
      </c>
    </row>
    <row r="14" spans="1:16" ht="13.5" customHeight="1" x14ac:dyDescent="0.15">
      <c r="A14" s="250"/>
      <c r="B14" s="246"/>
      <c r="C14" s="246"/>
      <c r="D14" s="246"/>
      <c r="E14" s="246"/>
      <c r="F14" s="246"/>
      <c r="G14" s="1169" t="s">
        <v>480</v>
      </c>
      <c r="H14" s="1170"/>
      <c r="I14" s="1170"/>
      <c r="J14" s="1171"/>
      <c r="K14" s="269">
        <v>131885</v>
      </c>
      <c r="L14" s="270">
        <v>4848</v>
      </c>
      <c r="M14" s="271">
        <v>3976</v>
      </c>
      <c r="N14" s="272">
        <v>21.9</v>
      </c>
    </row>
    <row r="15" spans="1:16" ht="13.5" customHeight="1" x14ac:dyDescent="0.15">
      <c r="A15" s="250"/>
      <c r="B15" s="246"/>
      <c r="C15" s="246"/>
      <c r="D15" s="246"/>
      <c r="E15" s="246"/>
      <c r="F15" s="246"/>
      <c r="G15" s="1169" t="s">
        <v>481</v>
      </c>
      <c r="H15" s="1170"/>
      <c r="I15" s="1170"/>
      <c r="J15" s="1171"/>
      <c r="K15" s="269">
        <v>206567</v>
      </c>
      <c r="L15" s="270">
        <v>7593</v>
      </c>
      <c r="M15" s="271">
        <v>2094</v>
      </c>
      <c r="N15" s="272">
        <v>262.60000000000002</v>
      </c>
    </row>
    <row r="16" spans="1:16" x14ac:dyDescent="0.15">
      <c r="A16" s="250"/>
      <c r="B16" s="246"/>
      <c r="C16" s="246"/>
      <c r="D16" s="246"/>
      <c r="E16" s="246"/>
      <c r="F16" s="246"/>
      <c r="G16" s="1172" t="s">
        <v>482</v>
      </c>
      <c r="H16" s="1173"/>
      <c r="I16" s="1173"/>
      <c r="J16" s="1174"/>
      <c r="K16" s="270">
        <v>-252521</v>
      </c>
      <c r="L16" s="270">
        <v>-9282</v>
      </c>
      <c r="M16" s="271">
        <v>-9674</v>
      </c>
      <c r="N16" s="272">
        <v>-4.0999999999999996</v>
      </c>
    </row>
    <row r="17" spans="1:16" x14ac:dyDescent="0.15">
      <c r="A17" s="250"/>
      <c r="B17" s="246"/>
      <c r="C17" s="246"/>
      <c r="D17" s="246"/>
      <c r="E17" s="246"/>
      <c r="F17" s="246"/>
      <c r="G17" s="1172" t="s">
        <v>170</v>
      </c>
      <c r="H17" s="1173"/>
      <c r="I17" s="1173"/>
      <c r="J17" s="1174"/>
      <c r="K17" s="270">
        <v>3058836</v>
      </c>
      <c r="L17" s="270">
        <v>112441</v>
      </c>
      <c r="M17" s="271">
        <v>102550</v>
      </c>
      <c r="N17" s="272">
        <v>9.6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6" t="s">
        <v>487</v>
      </c>
      <c r="H21" s="1167"/>
      <c r="I21" s="1167"/>
      <c r="J21" s="1168"/>
      <c r="K21" s="282">
        <v>10.29</v>
      </c>
      <c r="L21" s="283">
        <v>9.9600000000000009</v>
      </c>
      <c r="M21" s="284">
        <v>0.33</v>
      </c>
      <c r="N21" s="251"/>
      <c r="O21" s="285"/>
      <c r="P21" s="281"/>
    </row>
    <row r="22" spans="1:16" s="286" customFormat="1" x14ac:dyDescent="0.15">
      <c r="A22" s="281"/>
      <c r="B22" s="251"/>
      <c r="C22" s="251"/>
      <c r="D22" s="251"/>
      <c r="E22" s="251"/>
      <c r="F22" s="251"/>
      <c r="G22" s="1166" t="s">
        <v>488</v>
      </c>
      <c r="H22" s="1167"/>
      <c r="I22" s="1167"/>
      <c r="J22" s="1168"/>
      <c r="K22" s="287">
        <v>98.2</v>
      </c>
      <c r="L22" s="288">
        <v>97.8</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5" t="s">
        <v>469</v>
      </c>
      <c r="L30" s="256"/>
      <c r="M30" s="257" t="s">
        <v>470</v>
      </c>
      <c r="N30" s="258"/>
    </row>
    <row r="31" spans="1:16" x14ac:dyDescent="0.15">
      <c r="A31" s="250"/>
      <c r="B31" s="246"/>
      <c r="C31" s="246"/>
      <c r="D31" s="246"/>
      <c r="E31" s="246"/>
      <c r="F31" s="246"/>
      <c r="G31" s="259"/>
      <c r="H31" s="260"/>
      <c r="I31" s="260"/>
      <c r="J31" s="261"/>
      <c r="K31" s="1156"/>
      <c r="L31" s="262" t="s">
        <v>471</v>
      </c>
      <c r="M31" s="263" t="s">
        <v>472</v>
      </c>
      <c r="N31" s="264" t="s">
        <v>473</v>
      </c>
    </row>
    <row r="32" spans="1:16" ht="27" customHeight="1" x14ac:dyDescent="0.15">
      <c r="A32" s="250"/>
      <c r="B32" s="246"/>
      <c r="C32" s="246"/>
      <c r="D32" s="246"/>
      <c r="E32" s="246"/>
      <c r="F32" s="246"/>
      <c r="G32" s="1157" t="s">
        <v>492</v>
      </c>
      <c r="H32" s="1158"/>
      <c r="I32" s="1158"/>
      <c r="J32" s="1159"/>
      <c r="K32" s="296">
        <v>1511597</v>
      </c>
      <c r="L32" s="296">
        <v>55565</v>
      </c>
      <c r="M32" s="297">
        <v>68120</v>
      </c>
      <c r="N32" s="298">
        <v>-18.399999999999999</v>
      </c>
    </row>
    <row r="33" spans="1:16" ht="13.5" customHeight="1" x14ac:dyDescent="0.15">
      <c r="A33" s="250"/>
      <c r="B33" s="246"/>
      <c r="C33" s="246"/>
      <c r="D33" s="246"/>
      <c r="E33" s="246"/>
      <c r="F33" s="246"/>
      <c r="G33" s="1157" t="s">
        <v>493</v>
      </c>
      <c r="H33" s="1158"/>
      <c r="I33" s="1158"/>
      <c r="J33" s="1159"/>
      <c r="K33" s="296" t="s">
        <v>479</v>
      </c>
      <c r="L33" s="296" t="s">
        <v>479</v>
      </c>
      <c r="M33" s="297" t="s">
        <v>479</v>
      </c>
      <c r="N33" s="298" t="s">
        <v>479</v>
      </c>
    </row>
    <row r="34" spans="1:16" ht="27" customHeight="1" x14ac:dyDescent="0.15">
      <c r="A34" s="250"/>
      <c r="B34" s="246"/>
      <c r="C34" s="246"/>
      <c r="D34" s="246"/>
      <c r="E34" s="246"/>
      <c r="F34" s="246"/>
      <c r="G34" s="1157" t="s">
        <v>494</v>
      </c>
      <c r="H34" s="1158"/>
      <c r="I34" s="1158"/>
      <c r="J34" s="1159"/>
      <c r="K34" s="296" t="s">
        <v>479</v>
      </c>
      <c r="L34" s="296" t="s">
        <v>479</v>
      </c>
      <c r="M34" s="297">
        <v>13</v>
      </c>
      <c r="N34" s="298" t="s">
        <v>479</v>
      </c>
    </row>
    <row r="35" spans="1:16" ht="27" customHeight="1" x14ac:dyDescent="0.15">
      <c r="A35" s="250"/>
      <c r="B35" s="246"/>
      <c r="C35" s="246"/>
      <c r="D35" s="246"/>
      <c r="E35" s="246"/>
      <c r="F35" s="246"/>
      <c r="G35" s="1157" t="s">
        <v>495</v>
      </c>
      <c r="H35" s="1158"/>
      <c r="I35" s="1158"/>
      <c r="J35" s="1159"/>
      <c r="K35" s="296">
        <v>341090</v>
      </c>
      <c r="L35" s="296">
        <v>12538</v>
      </c>
      <c r="M35" s="297">
        <v>17609</v>
      </c>
      <c r="N35" s="298">
        <v>-28.8</v>
      </c>
    </row>
    <row r="36" spans="1:16" ht="27" customHeight="1" x14ac:dyDescent="0.15">
      <c r="A36" s="250"/>
      <c r="B36" s="246"/>
      <c r="C36" s="246"/>
      <c r="D36" s="246"/>
      <c r="E36" s="246"/>
      <c r="F36" s="246"/>
      <c r="G36" s="1157" t="s">
        <v>496</v>
      </c>
      <c r="H36" s="1158"/>
      <c r="I36" s="1158"/>
      <c r="J36" s="1159"/>
      <c r="K36" s="296">
        <v>389136</v>
      </c>
      <c r="L36" s="296">
        <v>14304</v>
      </c>
      <c r="M36" s="297">
        <v>2944</v>
      </c>
      <c r="N36" s="298">
        <v>385.9</v>
      </c>
    </row>
    <row r="37" spans="1:16" ht="13.5" customHeight="1" x14ac:dyDescent="0.15">
      <c r="A37" s="250"/>
      <c r="B37" s="246"/>
      <c r="C37" s="246"/>
      <c r="D37" s="246"/>
      <c r="E37" s="246"/>
      <c r="F37" s="246"/>
      <c r="G37" s="1157" t="s">
        <v>497</v>
      </c>
      <c r="H37" s="1158"/>
      <c r="I37" s="1158"/>
      <c r="J37" s="1159"/>
      <c r="K37" s="296">
        <v>23822</v>
      </c>
      <c r="L37" s="296">
        <v>876</v>
      </c>
      <c r="M37" s="297">
        <v>1200</v>
      </c>
      <c r="N37" s="298">
        <v>-27</v>
      </c>
    </row>
    <row r="38" spans="1:16" ht="27" customHeight="1" x14ac:dyDescent="0.15">
      <c r="A38" s="250"/>
      <c r="B38" s="246"/>
      <c r="C38" s="246"/>
      <c r="D38" s="246"/>
      <c r="E38" s="246"/>
      <c r="F38" s="246"/>
      <c r="G38" s="1160" t="s">
        <v>498</v>
      </c>
      <c r="H38" s="1161"/>
      <c r="I38" s="1161"/>
      <c r="J38" s="1162"/>
      <c r="K38" s="299">
        <v>23</v>
      </c>
      <c r="L38" s="299">
        <v>1</v>
      </c>
      <c r="M38" s="300">
        <v>5</v>
      </c>
      <c r="N38" s="301">
        <v>-80</v>
      </c>
      <c r="O38" s="295"/>
    </row>
    <row r="39" spans="1:16" x14ac:dyDescent="0.15">
      <c r="A39" s="250"/>
      <c r="B39" s="246"/>
      <c r="C39" s="246"/>
      <c r="D39" s="246"/>
      <c r="E39" s="246"/>
      <c r="F39" s="246"/>
      <c r="G39" s="1160" t="s">
        <v>499</v>
      </c>
      <c r="H39" s="1161"/>
      <c r="I39" s="1161"/>
      <c r="J39" s="1162"/>
      <c r="K39" s="302">
        <v>-106903</v>
      </c>
      <c r="L39" s="302">
        <v>-3930</v>
      </c>
      <c r="M39" s="303">
        <v>-3946</v>
      </c>
      <c r="N39" s="304">
        <v>-0.4</v>
      </c>
      <c r="O39" s="295"/>
    </row>
    <row r="40" spans="1:16" ht="27" customHeight="1" x14ac:dyDescent="0.15">
      <c r="A40" s="250"/>
      <c r="B40" s="246"/>
      <c r="C40" s="246"/>
      <c r="D40" s="246"/>
      <c r="E40" s="246"/>
      <c r="F40" s="246"/>
      <c r="G40" s="1157" t="s">
        <v>500</v>
      </c>
      <c r="H40" s="1158"/>
      <c r="I40" s="1158"/>
      <c r="J40" s="1159"/>
      <c r="K40" s="302">
        <v>-1574674</v>
      </c>
      <c r="L40" s="302">
        <v>-57884</v>
      </c>
      <c r="M40" s="303">
        <v>-59158</v>
      </c>
      <c r="N40" s="304">
        <v>-2.2000000000000002</v>
      </c>
      <c r="O40" s="295"/>
    </row>
    <row r="41" spans="1:16" x14ac:dyDescent="0.15">
      <c r="A41" s="250"/>
      <c r="B41" s="246"/>
      <c r="C41" s="246"/>
      <c r="D41" s="246"/>
      <c r="E41" s="246"/>
      <c r="F41" s="246"/>
      <c r="G41" s="1163" t="s">
        <v>281</v>
      </c>
      <c r="H41" s="1164"/>
      <c r="I41" s="1164"/>
      <c r="J41" s="1165"/>
      <c r="K41" s="296">
        <v>584091</v>
      </c>
      <c r="L41" s="302">
        <v>21471</v>
      </c>
      <c r="M41" s="303">
        <v>26787</v>
      </c>
      <c r="N41" s="304">
        <v>-19.8</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0" t="s">
        <v>469</v>
      </c>
      <c r="J49" s="1152" t="s">
        <v>504</v>
      </c>
      <c r="K49" s="1153"/>
      <c r="L49" s="1153"/>
      <c r="M49" s="1153"/>
      <c r="N49" s="1154"/>
    </row>
    <row r="50" spans="1:14" x14ac:dyDescent="0.15">
      <c r="A50" s="250"/>
      <c r="B50" s="246"/>
      <c r="C50" s="246"/>
      <c r="D50" s="246"/>
      <c r="E50" s="246"/>
      <c r="F50" s="246"/>
      <c r="G50" s="314"/>
      <c r="H50" s="315"/>
      <c r="I50" s="1151"/>
      <c r="J50" s="316" t="s">
        <v>505</v>
      </c>
      <c r="K50" s="317" t="s">
        <v>506</v>
      </c>
      <c r="L50" s="318" t="s">
        <v>507</v>
      </c>
      <c r="M50" s="319" t="s">
        <v>508</v>
      </c>
      <c r="N50" s="320" t="s">
        <v>509</v>
      </c>
    </row>
    <row r="51" spans="1:14" x14ac:dyDescent="0.15">
      <c r="A51" s="250"/>
      <c r="B51" s="246"/>
      <c r="C51" s="246"/>
      <c r="D51" s="246"/>
      <c r="E51" s="246"/>
      <c r="F51" s="246"/>
      <c r="G51" s="312" t="s">
        <v>510</v>
      </c>
      <c r="H51" s="313"/>
      <c r="I51" s="321">
        <v>2857644</v>
      </c>
      <c r="J51" s="322">
        <v>101177</v>
      </c>
      <c r="K51" s="323">
        <v>-47.4</v>
      </c>
      <c r="L51" s="324">
        <v>75709</v>
      </c>
      <c r="M51" s="325">
        <v>12.7</v>
      </c>
      <c r="N51" s="326">
        <v>-60.1</v>
      </c>
    </row>
    <row r="52" spans="1:14" x14ac:dyDescent="0.15">
      <c r="A52" s="250"/>
      <c r="B52" s="246"/>
      <c r="C52" s="246"/>
      <c r="D52" s="246"/>
      <c r="E52" s="246"/>
      <c r="F52" s="246"/>
      <c r="G52" s="327"/>
      <c r="H52" s="328" t="s">
        <v>511</v>
      </c>
      <c r="I52" s="329">
        <v>1554183</v>
      </c>
      <c r="J52" s="330">
        <v>55027</v>
      </c>
      <c r="K52" s="331">
        <v>38.9</v>
      </c>
      <c r="L52" s="332">
        <v>35212</v>
      </c>
      <c r="M52" s="333">
        <v>0</v>
      </c>
      <c r="N52" s="334">
        <v>38.9</v>
      </c>
    </row>
    <row r="53" spans="1:14" x14ac:dyDescent="0.15">
      <c r="A53" s="250"/>
      <c r="B53" s="246"/>
      <c r="C53" s="246"/>
      <c r="D53" s="246"/>
      <c r="E53" s="246"/>
      <c r="F53" s="246"/>
      <c r="G53" s="312" t="s">
        <v>512</v>
      </c>
      <c r="H53" s="313"/>
      <c r="I53" s="321">
        <v>2161428</v>
      </c>
      <c r="J53" s="322">
        <v>76731</v>
      </c>
      <c r="K53" s="323">
        <v>-24.2</v>
      </c>
      <c r="L53" s="324">
        <v>90961</v>
      </c>
      <c r="M53" s="325">
        <v>20.100000000000001</v>
      </c>
      <c r="N53" s="326">
        <v>-44.3</v>
      </c>
    </row>
    <row r="54" spans="1:14" x14ac:dyDescent="0.15">
      <c r="A54" s="250"/>
      <c r="B54" s="246"/>
      <c r="C54" s="246"/>
      <c r="D54" s="246"/>
      <c r="E54" s="246"/>
      <c r="F54" s="246"/>
      <c r="G54" s="327"/>
      <c r="H54" s="328" t="s">
        <v>511</v>
      </c>
      <c r="I54" s="329">
        <v>939291</v>
      </c>
      <c r="J54" s="330">
        <v>33345</v>
      </c>
      <c r="K54" s="331">
        <v>-39.4</v>
      </c>
      <c r="L54" s="332">
        <v>37720</v>
      </c>
      <c r="M54" s="333">
        <v>7.1</v>
      </c>
      <c r="N54" s="334">
        <v>-46.5</v>
      </c>
    </row>
    <row r="55" spans="1:14" x14ac:dyDescent="0.15">
      <c r="A55" s="250"/>
      <c r="B55" s="246"/>
      <c r="C55" s="246"/>
      <c r="D55" s="246"/>
      <c r="E55" s="246"/>
      <c r="F55" s="246"/>
      <c r="G55" s="312" t="s">
        <v>513</v>
      </c>
      <c r="H55" s="313"/>
      <c r="I55" s="321">
        <v>3222998</v>
      </c>
      <c r="J55" s="322">
        <v>115665</v>
      </c>
      <c r="K55" s="323">
        <v>50.7</v>
      </c>
      <c r="L55" s="324">
        <v>106614</v>
      </c>
      <c r="M55" s="325">
        <v>17.2</v>
      </c>
      <c r="N55" s="326">
        <v>33.5</v>
      </c>
    </row>
    <row r="56" spans="1:14" x14ac:dyDescent="0.15">
      <c r="A56" s="250"/>
      <c r="B56" s="246"/>
      <c r="C56" s="246"/>
      <c r="D56" s="246"/>
      <c r="E56" s="246"/>
      <c r="F56" s="246"/>
      <c r="G56" s="327"/>
      <c r="H56" s="328" t="s">
        <v>511</v>
      </c>
      <c r="I56" s="329">
        <v>1976027</v>
      </c>
      <c r="J56" s="330">
        <v>70914</v>
      </c>
      <c r="K56" s="331">
        <v>112.7</v>
      </c>
      <c r="L56" s="332">
        <v>45545</v>
      </c>
      <c r="M56" s="333">
        <v>20.7</v>
      </c>
      <c r="N56" s="334">
        <v>92</v>
      </c>
    </row>
    <row r="57" spans="1:14" x14ac:dyDescent="0.15">
      <c r="A57" s="250"/>
      <c r="B57" s="246"/>
      <c r="C57" s="246"/>
      <c r="D57" s="246"/>
      <c r="E57" s="246"/>
      <c r="F57" s="246"/>
      <c r="G57" s="312" t="s">
        <v>514</v>
      </c>
      <c r="H57" s="313"/>
      <c r="I57" s="321">
        <v>5118158</v>
      </c>
      <c r="J57" s="322">
        <v>185320</v>
      </c>
      <c r="K57" s="323">
        <v>60.2</v>
      </c>
      <c r="L57" s="324">
        <v>85459</v>
      </c>
      <c r="M57" s="325">
        <v>-19.8</v>
      </c>
      <c r="N57" s="326">
        <v>80</v>
      </c>
    </row>
    <row r="58" spans="1:14" x14ac:dyDescent="0.15">
      <c r="A58" s="250"/>
      <c r="B58" s="246"/>
      <c r="C58" s="246"/>
      <c r="D58" s="246"/>
      <c r="E58" s="246"/>
      <c r="F58" s="246"/>
      <c r="G58" s="327"/>
      <c r="H58" s="328" t="s">
        <v>511</v>
      </c>
      <c r="I58" s="329">
        <v>1445332</v>
      </c>
      <c r="J58" s="330">
        <v>52333</v>
      </c>
      <c r="K58" s="331">
        <v>-26.2</v>
      </c>
      <c r="L58" s="332">
        <v>44378</v>
      </c>
      <c r="M58" s="333">
        <v>-2.6</v>
      </c>
      <c r="N58" s="334">
        <v>-23.6</v>
      </c>
    </row>
    <row r="59" spans="1:14" x14ac:dyDescent="0.15">
      <c r="A59" s="250"/>
      <c r="B59" s="246"/>
      <c r="C59" s="246"/>
      <c r="D59" s="246"/>
      <c r="E59" s="246"/>
      <c r="F59" s="246"/>
      <c r="G59" s="312" t="s">
        <v>515</v>
      </c>
      <c r="H59" s="313"/>
      <c r="I59" s="321">
        <v>2415772</v>
      </c>
      <c r="J59" s="322">
        <v>88802</v>
      </c>
      <c r="K59" s="323">
        <v>-52.1</v>
      </c>
      <c r="L59" s="324">
        <v>83280</v>
      </c>
      <c r="M59" s="325">
        <v>-2.5</v>
      </c>
      <c r="N59" s="326">
        <v>-49.6</v>
      </c>
    </row>
    <row r="60" spans="1:14" x14ac:dyDescent="0.15">
      <c r="A60" s="250"/>
      <c r="B60" s="246"/>
      <c r="C60" s="246"/>
      <c r="D60" s="246"/>
      <c r="E60" s="246"/>
      <c r="F60" s="246"/>
      <c r="G60" s="327"/>
      <c r="H60" s="328" t="s">
        <v>511</v>
      </c>
      <c r="I60" s="335">
        <v>468404</v>
      </c>
      <c r="J60" s="330">
        <v>17218</v>
      </c>
      <c r="K60" s="331">
        <v>-67.099999999999994</v>
      </c>
      <c r="L60" s="332">
        <v>43123</v>
      </c>
      <c r="M60" s="333">
        <v>-2.8</v>
      </c>
      <c r="N60" s="334">
        <v>-64.3</v>
      </c>
    </row>
    <row r="61" spans="1:14" x14ac:dyDescent="0.15">
      <c r="A61" s="250"/>
      <c r="B61" s="246"/>
      <c r="C61" s="246"/>
      <c r="D61" s="246"/>
      <c r="E61" s="246"/>
      <c r="F61" s="246"/>
      <c r="G61" s="312" t="s">
        <v>516</v>
      </c>
      <c r="H61" s="336"/>
      <c r="I61" s="337">
        <v>3155200</v>
      </c>
      <c r="J61" s="338">
        <v>113539</v>
      </c>
      <c r="K61" s="339">
        <v>-2.6</v>
      </c>
      <c r="L61" s="340">
        <v>88405</v>
      </c>
      <c r="M61" s="341">
        <v>5.5</v>
      </c>
      <c r="N61" s="326">
        <v>-8.1</v>
      </c>
    </row>
    <row r="62" spans="1:14" x14ac:dyDescent="0.15">
      <c r="A62" s="250"/>
      <c r="B62" s="246"/>
      <c r="C62" s="246"/>
      <c r="D62" s="246"/>
      <c r="E62" s="246"/>
      <c r="F62" s="246"/>
      <c r="G62" s="327"/>
      <c r="H62" s="328" t="s">
        <v>511</v>
      </c>
      <c r="I62" s="329">
        <v>1276647</v>
      </c>
      <c r="J62" s="330">
        <v>45767</v>
      </c>
      <c r="K62" s="331">
        <v>3.8</v>
      </c>
      <c r="L62" s="332">
        <v>41196</v>
      </c>
      <c r="M62" s="333">
        <v>4.5</v>
      </c>
      <c r="N62" s="334">
        <v>-0.7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5" t="s">
        <v>3</v>
      </c>
      <c r="D47" s="1175"/>
      <c r="E47" s="1176"/>
      <c r="F47" s="11">
        <v>11.76</v>
      </c>
      <c r="G47" s="12">
        <v>12.78</v>
      </c>
      <c r="H47" s="12">
        <v>12.87</v>
      </c>
      <c r="I47" s="12">
        <v>14.81</v>
      </c>
      <c r="J47" s="13">
        <v>15.11</v>
      </c>
    </row>
    <row r="48" spans="2:10" ht="57.75" customHeight="1" x14ac:dyDescent="0.15">
      <c r="B48" s="14"/>
      <c r="C48" s="1177" t="s">
        <v>4</v>
      </c>
      <c r="D48" s="1177"/>
      <c r="E48" s="1178"/>
      <c r="F48" s="15">
        <v>6.24</v>
      </c>
      <c r="G48" s="16">
        <v>8.48</v>
      </c>
      <c r="H48" s="16">
        <v>8.91</v>
      </c>
      <c r="I48" s="16">
        <v>7.5</v>
      </c>
      <c r="J48" s="17">
        <v>13.13</v>
      </c>
    </row>
    <row r="49" spans="2:10" ht="57.75" customHeight="1" thickBot="1" x14ac:dyDescent="0.2">
      <c r="B49" s="18"/>
      <c r="C49" s="1179" t="s">
        <v>5</v>
      </c>
      <c r="D49" s="1179"/>
      <c r="E49" s="1180"/>
      <c r="F49" s="19" t="s">
        <v>523</v>
      </c>
      <c r="G49" s="20">
        <v>3.29</v>
      </c>
      <c r="H49" s="20">
        <v>0.38</v>
      </c>
      <c r="I49" s="20">
        <v>0.74</v>
      </c>
      <c r="J49" s="21">
        <v>5.49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2018-04-18T07:48:52Z</cp:lastPrinted>
  <dcterms:created xsi:type="dcterms:W3CDTF">2018-01-24T06:29:20Z</dcterms:created>
  <dcterms:modified xsi:type="dcterms:W3CDTF">2018-10-19T00:33:47Z</dcterms:modified>
</cp:coreProperties>
</file>