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M:\移行作業中\財務調査課\04 調査統計係\■財政状況公表資料\02_財政状況資料集\H28決算_財政状況資料集\30_11月公表分\12_HP掲載用（政令指定都市分）\"/>
    </mc:Choice>
  </mc:AlternateContent>
  <bookViews>
    <workbookView xWindow="0" yWindow="0" windowWidth="23040" windowHeight="9408"/>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62913"/>
</workbook>
</file>

<file path=xl/calcChain.xml><?xml version="1.0" encoding="utf-8"?>
<calcChain xmlns="http://schemas.openxmlformats.org/spreadsheetml/2006/main">
  <c r="BG35" i="9" l="1"/>
  <c r="BG34" i="9"/>
  <c r="AO38" i="9"/>
  <c r="AO37" i="9"/>
  <c r="AO36" i="9"/>
  <c r="AO35" i="9"/>
  <c r="AO34"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BW43" i="9" l="1"/>
  <c r="BE43" i="9"/>
  <c r="AM43" i="9"/>
  <c r="U43" i="9"/>
  <c r="C43" i="9"/>
  <c r="BW42" i="9"/>
  <c r="BE42" i="9"/>
  <c r="AM42" i="9"/>
  <c r="U42" i="9"/>
  <c r="C42" i="9"/>
  <c r="BW41" i="9"/>
  <c r="BE41" i="9"/>
  <c r="AM41" i="9"/>
  <c r="U41" i="9"/>
  <c r="BW40" i="9"/>
  <c r="BE40" i="9"/>
  <c r="AM40" i="9"/>
  <c r="U40" i="9"/>
  <c r="BW39" i="9"/>
  <c r="BE39" i="9"/>
  <c r="AM39" i="9"/>
  <c r="U39" i="9"/>
  <c r="BW38" i="9"/>
  <c r="BE38" i="9"/>
  <c r="BW37" i="9"/>
  <c r="BE37" i="9"/>
  <c r="BE36" i="9"/>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C36" i="9" l="1"/>
  <c r="C37" i="9" s="1"/>
  <c r="C38" i="9" s="1"/>
  <c r="C39" i="9" s="1"/>
  <c r="C40" i="9" s="1"/>
  <c r="C41" i="9" s="1"/>
  <c r="U34" i="9"/>
  <c r="U35" i="9" s="1"/>
  <c r="U36" i="9" s="1"/>
  <c r="U37" i="9" s="1"/>
  <c r="U38" i="9" s="1"/>
  <c r="AM34" i="9" l="1"/>
  <c r="AM35" i="9" s="1"/>
  <c r="AM36" i="9" s="1"/>
  <c r="AM37" i="9" s="1"/>
  <c r="AM38" i="9" s="1"/>
  <c r="CO34" i="9" l="1"/>
  <c r="CO35" i="9" s="1"/>
  <c r="CO36" i="9" s="1"/>
  <c r="CO37" i="9" s="1"/>
  <c r="CO38" i="9" s="1"/>
  <c r="CO39" i="9" s="1"/>
  <c r="CO40" i="9" s="1"/>
  <c r="CO41" i="9" s="1"/>
  <c r="CO42" i="9" s="1"/>
  <c r="CO43" i="9" s="1"/>
  <c r="BE34" i="9"/>
  <c r="BE35" i="9" s="1"/>
  <c r="BW34" i="9"/>
  <c r="BW35" i="9" s="1"/>
  <c r="BW36" i="9" s="1"/>
</calcChain>
</file>

<file path=xl/sharedStrings.xml><?xml version="1.0" encoding="utf-8"?>
<sst xmlns="http://schemas.openxmlformats.org/spreadsheetml/2006/main" count="1062" uniqueCount="587">
  <si>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</si>
  <si>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</si>
  <si>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</si>
  <si>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</si>
  <si>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</si>
  <si>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</si>
  <si>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</si>
  <si>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</si>
  <si>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</si>
  <si>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</si>
  <si>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</si>
  <si>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</si>
  <si>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</si>
  <si>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</si>
  <si>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</si>
  <si>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</si>
  <si>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</si>
  <si>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</si>
  <si>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</si>
  <si>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</si>
  <si>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</si>
  <si>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</si>
  <si>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</si>
  <si>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</si>
  <si>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</si>
  <si>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</si>
  <si>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</si>
  <si>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</si>
  <si>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</si>
  <si>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</si>
  <si>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</si>
  <si>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</si>
  <si>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</si>
  <si>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</si>
  <si>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</si>
  <si>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</si>
  <si>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</si>
  <si>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</si>
  <si>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</si>
  <si>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</si>
  <si>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</si>
  <si>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</si>
  <si>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</si>
  <si>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</si>
  <si>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</si>
  <si>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</si>
  <si>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</si>
  <si>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</si>
  <si>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</si>
  <si>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</si>
  <si>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</si>
  <si>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</si>
  <si>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</si>
  <si>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</si>
  <si>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</si>
  <si>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</si>
  <si>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</si>
  <si>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</si>
  <si>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</si>
  <si>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</si>
  <si>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</si>
  <si>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</si>
  <si>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</si>
  <si>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</si>
  <si>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</si>
  <si>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</si>
  <si>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</si>
  <si>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</si>
  <si>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</si>
  <si>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政令指定都市</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</si>
  <si>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</si>
  <si>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</si>
  <si>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</si>
  <si>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</si>
  <si>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</si>
  <si>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</si>
  <si>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</si>
  <si>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</si>
  <si>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</si>
  <si>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</si>
  <si>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</si>
  <si>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</si>
  <si>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熊本市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</si>
  <si>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</si>
  <si>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</si>
  <si>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</si>
  <si>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</si>
  <si>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</si>
  <si>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</si>
  <si>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</si>
  <si>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</si>
  <si>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</si>
  <si>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</si>
  <si>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</si>
  <si>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</si>
  <si>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</si>
  <si>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</si>
  <si>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</si>
  <si>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</si>
  <si>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</si>
  <si>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</si>
  <si>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</si>
  <si>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</si>
  <si>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</si>
  <si>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</si>
  <si>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</si>
  <si>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</si>
  <si>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</si>
  <si>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</si>
  <si>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0.9</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</si>
  <si>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</si>
  <si>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</si>
  <si>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</si>
  <si>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</si>
  <si>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</si>
  <si>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</si>
  <si>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</si>
  <si>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</si>
  <si>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</si>
  <si>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</si>
  <si>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</si>
  <si>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</si>
  <si>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</si>
  <si>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</si>
  <si>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</si>
  <si>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</si>
  <si>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</si>
  <si>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</si>
  <si>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</si>
  <si>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</si>
  <si>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</si>
  <si>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</si>
  <si>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</si>
  <si>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</si>
  <si>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</si>
  <si>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</si>
  <si>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</si>
  <si>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</si>
  <si>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</si>
  <si>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</si>
  <si>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</si>
  <si>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</si>
  <si>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</si>
  <si>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</si>
  <si>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</si>
  <si>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</si>
  <si>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</si>
  <si>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</si>
  <si>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</si>
  <si>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</si>
  <si>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</si>
  <si>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</si>
  <si>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</si>
  <si>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</si>
  <si>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</si>
  <si>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</si>
  <si>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</si>
  <si>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</si>
  <si>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</si>
  <si>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</si>
  <si>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</si>
  <si>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</si>
  <si>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</si>
  <si>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</si>
  <si>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</si>
  <si>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</si>
  <si>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</si>
  <si>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</si>
  <si>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</si>
  <si>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</si>
  <si>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</si>
  <si>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</si>
  <si>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</si>
  <si>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</si>
  <si>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</si>
  <si>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</si>
  <si>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</si>
  <si>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</si>
  <si>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</si>
  <si>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</si>
  <si>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</si>
  <si>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</si>
  <si>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</si>
  <si>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</si>
  <si>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</si>
  <si>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</si>
  <si>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</si>
  <si>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</si>
  <si>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</si>
  <si>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</si>
  <si>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</si>
  <si>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</si>
  <si>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</si>
  <si>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</si>
  <si>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</si>
  <si>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</si>
  <si>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熊本県熊本市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</si>
  <si>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</si>
  <si>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</si>
  <si>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</si>
  <si>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</si>
  <si>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</si>
  <si>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</si>
  <si>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</si>
  <si>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</si>
  <si>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</si>
  <si>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</si>
  <si>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</si>
  <si>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</si>
  <si>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</si>
  <si>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</si>
  <si>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</si>
  <si>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</si>
  <si>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</si>
  <si>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</si>
  <si>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</si>
  <si>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</si>
  <si>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</si>
  <si>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</si>
  <si>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</si>
  <si>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</si>
  <si>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</si>
  <si>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</si>
  <si>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</si>
  <si>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</si>
  <si>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</si>
  <si>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</si>
  <si>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</si>
  <si>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</si>
  <si>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</si>
  <si>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</si>
  <si>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</si>
  <si>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</si>
  <si>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</si>
  <si>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</si>
  <si>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</si>
  <si>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</si>
  <si>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</si>
  <si>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</si>
  <si>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</si>
  <si>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</si>
  <si>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</si>
  <si>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</si>
  <si>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</si>
  <si>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</si>
  <si>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</si>
  <si>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</si>
  <si>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</si>
  <si>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</si>
  <si>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</si>
  <si>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</si>
  <si>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</si>
  <si>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</si>
  <si>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</si>
  <si>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</si>
  <si>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</si>
  <si>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</si>
  <si>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</si>
  <si>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</si>
  <si>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</si>
  <si>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</si>
  <si>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</si>
  <si>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</si>
  <si>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</si>
  <si>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</si>
  <si>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</si>
  <si>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</si>
  <si>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</si>
  <si>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</si>
  <si>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</si>
  <si>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</si>
  <si>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</si>
  <si>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</si>
  <si>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</si>
  <si>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</si>
  <si>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</si>
  <si>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</si>
  <si>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</si>
  <si>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</si>
  <si>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</si>
  <si>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</si>
  <si>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</si>
  <si>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</si>
  <si>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</si>
  <si>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</si>
  <si>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</si>
  <si>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</si>
  <si>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</si>
  <si>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</si>
  <si>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</si>
  <si>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</si>
  <si>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</si>
  <si>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</si>
  <si>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</si>
  <si>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</si>
  <si>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</si>
  <si>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</si>
  <si>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</si>
  <si>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</si>
  <si>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</si>
  <si>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</si>
  <si>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</si>
  <si>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</si>
  <si>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</si>
  <si>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</si>
  <si>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</si>
  <si>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</si>
  <si>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</si>
  <si>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</si>
  <si>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</si>
  <si>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</si>
  <si>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</si>
  <si>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</si>
  <si>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</si>
  <si>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</si>
  <si>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</si>
  <si>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</si>
  <si>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上水道</t>
    <phoneticPr fontId="5"/>
  </si>
  <si>
    <t>被保険者数(人)</t>
  </si>
  <si>
    <t>　繰出金</t>
    <phoneticPr fontId="5"/>
  </si>
  <si>
    <t>交通</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</si>
  <si>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</si>
  <si>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</si>
  <si>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</si>
  <si>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</si>
  <si>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</si>
  <si>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</si>
  <si>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</si>
  <si>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</si>
  <si>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</si>
  <si>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</si>
  <si>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</si>
  <si>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</si>
  <si>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</si>
  <si>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</si>
  <si>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</si>
  <si>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</si>
  <si>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</si>
  <si>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</si>
  <si>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</si>
  <si>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</si>
  <si>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</si>
  <si>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</si>
  <si>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</si>
  <si>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</si>
  <si>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熊本県熊本市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</si>
  <si>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</si>
  <si>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</si>
  <si>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</si>
  <si>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</si>
  <si>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</si>
  <si>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</si>
  <si>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</si>
  <si>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</si>
  <si>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</si>
  <si>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</si>
  <si>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</si>
  <si>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</si>
  <si>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</si>
  <si>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</si>
  <si>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</si>
  <si>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</si>
  <si>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</si>
  <si>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</si>
  <si>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</si>
  <si>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</si>
  <si>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母子父子寡婦福祉資金貸付事業会計</t>
    <phoneticPr fontId="5"/>
  </si>
  <si>
    <t>産業振興資金会計</t>
    <phoneticPr fontId="5"/>
  </si>
  <si>
    <t>都市開発資金貸付事業会計</t>
    <phoneticPr fontId="5"/>
  </si>
  <si>
    <t>熊本駅西土地区画整理事業会計</t>
    <phoneticPr fontId="5"/>
  </si>
  <si>
    <t>植木中央土地区画整理事業会計</t>
    <phoneticPr fontId="5"/>
  </si>
  <si>
    <t>奨学金貸付事業会計</t>
    <phoneticPr fontId="5"/>
  </si>
  <si>
    <t>公債管理会計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</si>
  <si>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</si>
  <si>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</si>
  <si>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</si>
  <si>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</si>
  <si>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</si>
  <si>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</si>
  <si>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</si>
  <si>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</si>
  <si>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</si>
  <si>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</si>
  <si>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</si>
  <si>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</si>
  <si>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</si>
  <si>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国民健康保険会計</t>
    <phoneticPr fontId="5"/>
  </si>
  <si>
    <t>介護保険会計</t>
    <phoneticPr fontId="5"/>
  </si>
  <si>
    <t>後期高齢者医療会計</t>
    <phoneticPr fontId="5"/>
  </si>
  <si>
    <t>競輪事業会計</t>
    <phoneticPr fontId="5"/>
  </si>
  <si>
    <t>地下駐車場事業会計</t>
    <phoneticPr fontId="5"/>
  </si>
  <si>
    <t>病院事業会計</t>
    <phoneticPr fontId="5"/>
  </si>
  <si>
    <t>法適用企業</t>
    <phoneticPr fontId="5"/>
  </si>
  <si>
    <t>水道事業会計</t>
    <phoneticPr fontId="5"/>
  </si>
  <si>
    <t>工業用水道事業会計</t>
    <phoneticPr fontId="5"/>
  </si>
  <si>
    <t>下水道事業会計</t>
    <phoneticPr fontId="5"/>
  </si>
  <si>
    <t>交通事業会計</t>
    <phoneticPr fontId="5"/>
  </si>
  <si>
    <t>農業集落排水事業会計</t>
    <phoneticPr fontId="5"/>
  </si>
  <si>
    <t>法非適用企業</t>
    <phoneticPr fontId="5"/>
  </si>
  <si>
    <t>食品工業団地用地会計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</si>
  <si>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</si>
  <si>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</si>
  <si>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</si>
  <si>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</si>
  <si>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</si>
  <si>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</si>
  <si>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</si>
  <si>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</si>
  <si>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</si>
  <si>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</si>
  <si>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</si>
  <si>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</si>
  <si>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</si>
  <si>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</si>
  <si>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</si>
  <si>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</si>
  <si>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</si>
  <si>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</si>
  <si>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</si>
  <si>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</si>
  <si>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</si>
  <si>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</si>
  <si>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</si>
  <si>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</si>
  <si>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</si>
  <si>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</si>
  <si>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</si>
  <si>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</si>
  <si>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</si>
  <si>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</si>
  <si>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</si>
  <si>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</si>
  <si>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</si>
  <si>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</si>
  <si>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</si>
  <si>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</si>
  <si>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</si>
  <si>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</si>
  <si>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</si>
  <si>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</si>
  <si>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</si>
  <si>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</si>
  <si>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</si>
  <si>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</si>
  <si>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</si>
  <si>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</si>
  <si>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</si>
  <si>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</si>
  <si>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</si>
  <si>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</si>
  <si>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</si>
  <si>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</si>
  <si>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</si>
  <si>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</si>
  <si>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</si>
  <si>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</si>
  <si>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</si>
  <si>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</si>
  <si>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</si>
  <si>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</si>
  <si>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</si>
  <si>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</si>
  <si>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</si>
  <si>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</si>
  <si>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</si>
  <si>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</si>
  <si>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</si>
  <si>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</si>
  <si>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</si>
  <si>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</si>
  <si>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</si>
  <si>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</si>
  <si>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</si>
  <si>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</si>
  <si>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</si>
  <si>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</si>
  <si>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</si>
  <si>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</si>
  <si>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</si>
  <si>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</si>
  <si>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</si>
  <si>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</si>
  <si>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</si>
  <si>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</si>
  <si>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</si>
  <si>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</si>
  <si>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</si>
  <si>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</si>
  <si>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</si>
  <si>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</si>
  <si>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</si>
  <si>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</si>
  <si>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</si>
  <si>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</si>
  <si>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</si>
  <si>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</si>
  <si>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</si>
  <si>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</si>
  <si>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</si>
  <si>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</si>
  <si>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</si>
  <si>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</si>
  <si>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</si>
  <si>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</si>
  <si>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</si>
  <si>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</si>
  <si>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</si>
  <si>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</si>
  <si>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</si>
  <si>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</si>
  <si>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</si>
  <si>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</si>
  <si>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</si>
  <si>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</si>
  <si>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</si>
  <si>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</si>
  <si>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</si>
  <si>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</si>
  <si>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</si>
  <si>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</si>
  <si>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</si>
  <si>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</si>
  <si>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</si>
  <si>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</si>
  <si>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</si>
  <si>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</si>
  <si>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</si>
  <si>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</si>
  <si>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</si>
  <si>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</si>
  <si>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</si>
  <si>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</si>
  <si>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</si>
  <si>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</si>
  <si>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</si>
  <si>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</si>
  <si>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</si>
  <si>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0.62</t>
  </si>
  <si>
    <t>▲ 0.16</t>
  </si>
  <si>
    <t>▲ 0.25</t>
  </si>
  <si>
    <t>▲ 1.24</t>
  </si>
  <si>
    <t>国民健康保険会計</t>
  </si>
  <si>
    <t>▲ 1.38</t>
  </si>
  <si>
    <t>▲ 0.93</t>
  </si>
  <si>
    <t>▲ 1.27</t>
  </si>
  <si>
    <t>▲ 2.55</t>
  </si>
  <si>
    <t>▲ 2.61</t>
  </si>
  <si>
    <t>水道事業会計</t>
  </si>
  <si>
    <t>下水道事業会計</t>
  </si>
  <si>
    <t>一般会計</t>
  </si>
  <si>
    <t>介護保険会計</t>
  </si>
  <si>
    <t>交通事業会計</t>
  </si>
  <si>
    <t>▲ 1.89</t>
  </si>
  <si>
    <t>▲ 1.20</t>
  </si>
  <si>
    <t>▲ 0.66</t>
  </si>
  <si>
    <t>競輪事業会計</t>
  </si>
  <si>
    <t>後期高齢者医療会計</t>
  </si>
  <si>
    <t>その他会計（赤字）</t>
  </si>
  <si>
    <t>その他会計（黒字）</t>
  </si>
  <si>
    <t>‐</t>
  </si>
  <si>
    <t>山鹿植木広域行政事務組合</t>
    <rPh sb="0" eb="2">
      <t>ヤマガ</t>
    </rPh>
    <rPh sb="2" eb="4">
      <t>ウエキ</t>
    </rPh>
    <rPh sb="4" eb="6">
      <t>コウイキ</t>
    </rPh>
    <rPh sb="6" eb="8">
      <t>ギョウセイ</t>
    </rPh>
    <rPh sb="8" eb="10">
      <t>ジム</t>
    </rPh>
    <rPh sb="10" eb="12">
      <t>クミアイ</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</si>
  <si>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</si>
  <si>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</si>
  <si>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熊本市勤労者福祉センター</t>
    <rPh sb="0" eb="3">
      <t>クマモトシ</t>
    </rPh>
    <rPh sb="3" eb="6">
      <t>キンロウシャ</t>
    </rPh>
    <rPh sb="6" eb="8">
      <t>フクシ</t>
    </rPh>
    <phoneticPr fontId="2"/>
  </si>
  <si>
    <t>熊本市上下水道サービス公社</t>
    <rPh sb="0" eb="3">
      <t>クマモトシ</t>
    </rPh>
    <rPh sb="3" eb="5">
      <t>ジョウゲ</t>
    </rPh>
    <rPh sb="5" eb="7">
      <t>スイドウ</t>
    </rPh>
    <rPh sb="11" eb="13">
      <t>コウシャ</t>
    </rPh>
    <phoneticPr fontId="2"/>
  </si>
  <si>
    <t>熊本市駐車場公社</t>
    <rPh sb="0" eb="3">
      <t>クマモトシ</t>
    </rPh>
    <rPh sb="3" eb="6">
      <t>チュウシャジョウ</t>
    </rPh>
    <rPh sb="6" eb="8">
      <t>コウシャ</t>
    </rPh>
    <phoneticPr fontId="2"/>
  </si>
  <si>
    <t>熊本市社会教育振興事業団</t>
    <rPh sb="0" eb="3">
      <t>クマモトシ</t>
    </rPh>
    <rPh sb="3" eb="5">
      <t>シャカイ</t>
    </rPh>
    <rPh sb="5" eb="7">
      <t>キョウイク</t>
    </rPh>
    <rPh sb="7" eb="9">
      <t>シンコウ</t>
    </rPh>
    <rPh sb="9" eb="12">
      <t>ジギョウダン</t>
    </rPh>
    <phoneticPr fontId="2"/>
  </si>
  <si>
    <t>熊本市美術文化振興財団</t>
    <rPh sb="0" eb="3">
      <t>クマモトシ</t>
    </rPh>
    <rPh sb="3" eb="5">
      <t>ビジュツ</t>
    </rPh>
    <rPh sb="5" eb="7">
      <t>ブンカ</t>
    </rPh>
    <rPh sb="7" eb="9">
      <t>シンコウ</t>
    </rPh>
    <rPh sb="9" eb="11">
      <t>ザイダン</t>
    </rPh>
    <phoneticPr fontId="2"/>
  </si>
  <si>
    <t>くまもと地下水財団</t>
    <rPh sb="4" eb="6">
      <t>チカ</t>
    </rPh>
    <rPh sb="6" eb="7">
      <t>スイ</t>
    </rPh>
    <rPh sb="7" eb="9">
      <t>ザイダン</t>
    </rPh>
    <phoneticPr fontId="2"/>
  </si>
  <si>
    <t>熊本市国際交流振興事業団</t>
    <rPh sb="0" eb="3">
      <t>クマモトシ</t>
    </rPh>
    <rPh sb="3" eb="5">
      <t>コクサイ</t>
    </rPh>
    <rPh sb="5" eb="7">
      <t>コウリュウ</t>
    </rPh>
    <rPh sb="7" eb="9">
      <t>シンコウ</t>
    </rPh>
    <rPh sb="9" eb="12">
      <t>ジギョウダン</t>
    </rPh>
    <phoneticPr fontId="2"/>
  </si>
  <si>
    <t>熊本市学校給食会</t>
    <rPh sb="0" eb="3">
      <t>クマモトシ</t>
    </rPh>
    <rPh sb="3" eb="5">
      <t>ガッコウ</t>
    </rPh>
    <rPh sb="5" eb="7">
      <t>キュウショク</t>
    </rPh>
    <rPh sb="7" eb="8">
      <t>カイ</t>
    </rPh>
    <phoneticPr fontId="2"/>
  </si>
  <si>
    <t>熊本流通情報センター</t>
    <rPh sb="0" eb="2">
      <t>クマモト</t>
    </rPh>
    <rPh sb="2" eb="4">
      <t>リュウツウ</t>
    </rPh>
    <rPh sb="4" eb="6">
      <t>ジョウホウ</t>
    </rPh>
    <phoneticPr fontId="2"/>
  </si>
  <si>
    <t>熊本国際観光コンベンション協会</t>
    <rPh sb="0" eb="2">
      <t>クマモト</t>
    </rPh>
    <rPh sb="2" eb="4">
      <t>コクサイ</t>
    </rPh>
    <rPh sb="4" eb="6">
      <t>カンコウ</t>
    </rPh>
    <rPh sb="13" eb="15">
      <t>キョウカイ</t>
    </rPh>
    <phoneticPr fontId="2"/>
  </si>
  <si>
    <t>植木まちづくり</t>
    <rPh sb="0" eb="2">
      <t>ウエキ</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</si>
  <si>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</si>
  <si>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</si>
  <si>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</si>
  <si>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については、類似団体に比べ低い水準にあるが、将来負担比率については、類似団体に比べ高い水準にある。今後、既存資産の有効活用の観点から、各施設において策定を行う個別施設計画に基づき計画的な維持修繕に取り組むことで、財政負担の軽減や施設の長寿命化を図っていく。</t>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</si>
  <si>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</si>
  <si>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</si>
  <si>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</si>
  <si>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</si>
  <si>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</si>
  <si>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</si>
  <si>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については、平成12年度以降、投資的経費の抑制や繰上償還の推進等に取り組み、臨時財政対策債分を除く元利償還金が減少傾向（平成24年度から平成28年度で▲44億円）にあること等により、減少が続いており、類似団体平均を下回っている。将来負担比率については、国県道整備事業等の投資的経費増に伴う地方債残高の増加等により、H27は増加したものの、H28は微減となっており、引き続き財政の中期見通しに基づく投資的経費の総額管理等による計画的な市債発行により、比率の改善を図っていく。</t>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</si>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</sst>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47129</c:v>
                </c:pt>
                <c:pt idx="1">
                  <c:v>50848</c:v>
                </c:pt>
                <c:pt idx="2">
                  <c:v>53572</c:v>
                </c:pt>
                <c:pt idx="3">
                  <c:v>51898</c:v>
                </c:pt>
                <c:pt idx="4">
                  <c:v>51684</c:v>
                </c:pt>
              </c:numCache>
            </c:numRef>
          </c:val>
          <c:smooth val="0"/>
          <c:extLst xmlns:c16r2="http://schemas.microsoft.com/office/drawing/2015/06/chart">
            <c:ext xmlns:c16="http://schemas.microsoft.com/office/drawing/2014/chart" uri="{C3380CC4-5D6E-409C-BE32-E72D297353CC}">
              <c16:uniqueId val="{00000000-E26D-45D5-B30A-D778C5E45CA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47866</c:v>
                </c:pt>
                <c:pt idx="1">
                  <c:v>62857</c:v>
                </c:pt>
                <c:pt idx="2">
                  <c:v>59595</c:v>
                </c:pt>
                <c:pt idx="3">
                  <c:v>65964</c:v>
                </c:pt>
                <c:pt idx="4">
                  <c:v>47989</c:v>
                </c:pt>
              </c:numCache>
            </c:numRef>
          </c:val>
          <c:smooth val="0"/>
          <c:extLst xmlns:c16r2="http://schemas.microsoft.com/office/drawing/2015/06/chart">
            <c:ext xmlns:c16="http://schemas.microsoft.com/office/drawing/2014/chart" uri="{C3380CC4-5D6E-409C-BE32-E72D297353CC}">
              <c16:uniqueId val="{00000001-E26D-45D5-B30A-D778C5E45CAA}"/>
            </c:ext>
          </c:extLst>
        </c:ser>
        <c:dLbls>
          <c:showLegendKey val="0"/>
          <c:showVal val="0"/>
          <c:showCatName val="0"/>
          <c:showSerName val="0"/>
          <c:showPercent val="0"/>
          <c:showBubbleSize val="0"/>
        </c:dLbls>
        <c:marker val="1"/>
        <c:smooth val="0"/>
        <c:axId val="380384544"/>
        <c:axId val="380882128"/>
      </c:lineChart>
      <c:catAx>
        <c:axId val="38038454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80882128"/>
        <c:crosses val="autoZero"/>
        <c:auto val="1"/>
        <c:lblAlgn val="ctr"/>
        <c:lblOffset val="100"/>
        <c:tickLblSkip val="1"/>
        <c:tickMarkSkip val="1"/>
        <c:noMultiLvlLbl val="0"/>
      </c:catAx>
      <c:valAx>
        <c:axId val="380882128"/>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8038454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1.82</c:v>
                </c:pt>
                <c:pt idx="1">
                  <c:v>2.15</c:v>
                </c:pt>
                <c:pt idx="2">
                  <c:v>1.87</c:v>
                </c:pt>
                <c:pt idx="3">
                  <c:v>2.58</c:v>
                </c:pt>
                <c:pt idx="4">
                  <c:v>3.16</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6.86</c:v>
                </c:pt>
                <c:pt idx="1">
                  <c:v>6.29</c:v>
                </c:pt>
                <c:pt idx="2">
                  <c:v>6.27</c:v>
                </c:pt>
                <c:pt idx="3">
                  <c:v>6.33</c:v>
                </c:pt>
                <c:pt idx="4">
                  <c:v>4.4000000000000004</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380883696"/>
        <c:axId val="3808840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-0.62</c:v>
                </c:pt>
                <c:pt idx="1">
                  <c:v>-0.16</c:v>
                </c:pt>
                <c:pt idx="2">
                  <c:v>-0.25</c:v>
                </c:pt>
                <c:pt idx="3">
                  <c:v>0.72</c:v>
                </c:pt>
                <c:pt idx="4">
                  <c:v>-1.24</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380883696"/>
        <c:axId val="380884088"/>
      </c:lineChart>
      <c:catAx>
        <c:axId val="3808836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80884088"/>
        <c:crosses val="autoZero"/>
        <c:auto val="1"/>
        <c:lblAlgn val="ctr"/>
        <c:lblOffset val="100"/>
        <c:tickLblSkip val="1"/>
        <c:tickMarkSkip val="1"/>
        <c:noMultiLvlLbl val="0"/>
      </c:catAx>
      <c:valAx>
        <c:axId val="3808840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08836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1.01</c:v>
                </c:pt>
                <c:pt idx="2">
                  <c:v>#N/A</c:v>
                </c:pt>
                <c:pt idx="3">
                  <c:v>1.02</c:v>
                </c:pt>
                <c:pt idx="4">
                  <c:v>#N/A</c:v>
                </c:pt>
                <c:pt idx="5">
                  <c:v>1.25</c:v>
                </c:pt>
                <c:pt idx="6">
                  <c:v>#N/A</c:v>
                </c:pt>
                <c:pt idx="7">
                  <c:v>0.94</c:v>
                </c:pt>
                <c:pt idx="8">
                  <c:v>#N/A</c:v>
                </c:pt>
                <c:pt idx="9">
                  <c:v>0.24</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後期高齢者医療会計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0.15</c:v>
                </c:pt>
                <c:pt idx="2">
                  <c:v>#N/A</c:v>
                </c:pt>
                <c:pt idx="3">
                  <c:v>0.14000000000000001</c:v>
                </c:pt>
                <c:pt idx="4">
                  <c:v>#N/A</c:v>
                </c:pt>
                <c:pt idx="5">
                  <c:v>0.14000000000000001</c:v>
                </c:pt>
                <c:pt idx="6">
                  <c:v>#N/A</c:v>
                </c:pt>
                <c:pt idx="7">
                  <c:v>0.15</c:v>
                </c:pt>
                <c:pt idx="8">
                  <c:v>#N/A</c:v>
                </c:pt>
                <c:pt idx="9">
                  <c:v>0.13</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競輪事業会計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0.3</c:v>
                </c:pt>
                <c:pt idx="2">
                  <c:v>#N/A</c:v>
                </c:pt>
                <c:pt idx="3">
                  <c:v>0.19</c:v>
                </c:pt>
                <c:pt idx="4">
                  <c:v>#N/A</c:v>
                </c:pt>
                <c:pt idx="5">
                  <c:v>0.13</c:v>
                </c:pt>
                <c:pt idx="6">
                  <c:v>#N/A</c:v>
                </c:pt>
                <c:pt idx="7">
                  <c:v>0.2</c:v>
                </c:pt>
                <c:pt idx="8">
                  <c:v>#N/A</c:v>
                </c:pt>
                <c:pt idx="9">
                  <c:v>0.15</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交通事業会計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1.89</c:v>
                </c:pt>
                <c:pt idx="1">
                  <c:v>#N/A</c:v>
                </c:pt>
                <c:pt idx="2">
                  <c:v>1.2</c:v>
                </c:pt>
                <c:pt idx="3">
                  <c:v>#N/A</c:v>
                </c:pt>
                <c:pt idx="4">
                  <c:v>0.66</c:v>
                </c:pt>
                <c:pt idx="5">
                  <c:v>#N/A</c:v>
                </c:pt>
                <c:pt idx="6">
                  <c:v>#N/A</c:v>
                </c:pt>
                <c:pt idx="7">
                  <c:v>0.5</c:v>
                </c:pt>
                <c:pt idx="8">
                  <c:v>#N/A</c:v>
                </c:pt>
                <c:pt idx="9">
                  <c:v>0.59</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介護保険会計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0.99</c:v>
                </c:pt>
                <c:pt idx="2">
                  <c:v>#N/A</c:v>
                </c:pt>
                <c:pt idx="3">
                  <c:v>1.1000000000000001</c:v>
                </c:pt>
                <c:pt idx="4">
                  <c:v>#N/A</c:v>
                </c:pt>
                <c:pt idx="5">
                  <c:v>0.69</c:v>
                </c:pt>
                <c:pt idx="6">
                  <c:v>#N/A</c:v>
                </c:pt>
                <c:pt idx="7">
                  <c:v>0.99</c:v>
                </c:pt>
                <c:pt idx="8">
                  <c:v>#N/A</c:v>
                </c:pt>
                <c:pt idx="9">
                  <c:v>0.94</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1.68</c:v>
                </c:pt>
                <c:pt idx="2">
                  <c:v>#N/A</c:v>
                </c:pt>
                <c:pt idx="3">
                  <c:v>2.06</c:v>
                </c:pt>
                <c:pt idx="4">
                  <c:v>#N/A</c:v>
                </c:pt>
                <c:pt idx="5">
                  <c:v>1.75</c:v>
                </c:pt>
                <c:pt idx="6">
                  <c:v>#N/A</c:v>
                </c:pt>
                <c:pt idx="7">
                  <c:v>2.4</c:v>
                </c:pt>
                <c:pt idx="8">
                  <c:v>#N/A</c:v>
                </c:pt>
                <c:pt idx="9">
                  <c:v>2.93</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5.7</c:v>
                </c:pt>
                <c:pt idx="2">
                  <c:v>#N/A</c:v>
                </c:pt>
                <c:pt idx="3">
                  <c:v>5.81</c:v>
                </c:pt>
                <c:pt idx="4">
                  <c:v>#N/A</c:v>
                </c:pt>
                <c:pt idx="5">
                  <c:v>6.21</c:v>
                </c:pt>
                <c:pt idx="6">
                  <c:v>#N/A</c:v>
                </c:pt>
                <c:pt idx="7">
                  <c:v>6.6</c:v>
                </c:pt>
                <c:pt idx="8">
                  <c:v>#N/A</c:v>
                </c:pt>
                <c:pt idx="9">
                  <c:v>5.77</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7</c:v>
                </c:pt>
                <c:pt idx="2">
                  <c:v>#N/A</c:v>
                </c:pt>
                <c:pt idx="3">
                  <c:v>6.84</c:v>
                </c:pt>
                <c:pt idx="4">
                  <c:v>#N/A</c:v>
                </c:pt>
                <c:pt idx="5">
                  <c:v>7.19</c:v>
                </c:pt>
                <c:pt idx="6">
                  <c:v>#N/A</c:v>
                </c:pt>
                <c:pt idx="7">
                  <c:v>7.49</c:v>
                </c:pt>
                <c:pt idx="8">
                  <c:v>#N/A</c:v>
                </c:pt>
                <c:pt idx="9">
                  <c:v>7.4</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国民健康保険会計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1.38</c:v>
                </c:pt>
                <c:pt idx="1">
                  <c:v>#N/A</c:v>
                </c:pt>
                <c:pt idx="2">
                  <c:v>0.93</c:v>
                </c:pt>
                <c:pt idx="3">
                  <c:v>#N/A</c:v>
                </c:pt>
                <c:pt idx="4">
                  <c:v>1.27</c:v>
                </c:pt>
                <c:pt idx="5">
                  <c:v>#N/A</c:v>
                </c:pt>
                <c:pt idx="6">
                  <c:v>2.5499999999999998</c:v>
                </c:pt>
                <c:pt idx="7">
                  <c:v>#N/A</c:v>
                </c:pt>
                <c:pt idx="8">
                  <c:v>2.61</c:v>
                </c:pt>
                <c:pt idx="9">
                  <c:v>#N/A</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380884872"/>
        <c:axId val="380885264"/>
      </c:barChart>
      <c:catAx>
        <c:axId val="3808848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80885264"/>
        <c:crosses val="autoZero"/>
        <c:auto val="1"/>
        <c:lblAlgn val="ctr"/>
        <c:lblOffset val="100"/>
        <c:tickLblSkip val="1"/>
        <c:tickMarkSkip val="1"/>
        <c:noMultiLvlLbl val="0"/>
      </c:catAx>
      <c:valAx>
        <c:axId val="3808852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088487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26275</c:v>
                </c:pt>
                <c:pt idx="5">
                  <c:v>26287</c:v>
                </c:pt>
                <c:pt idx="8">
                  <c:v>27078</c:v>
                </c:pt>
                <c:pt idx="11">
                  <c:v>26358</c:v>
                </c:pt>
                <c:pt idx="14">
                  <c:v>26942</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4</c:v>
                </c:pt>
                <c:pt idx="3">
                  <c:v>1</c:v>
                </c:pt>
                <c:pt idx="6">
                  <c:v>3</c:v>
                </c:pt>
                <c:pt idx="9">
                  <c:v>1</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406</c:v>
                </c:pt>
                <c:pt idx="3">
                  <c:v>392</c:v>
                </c:pt>
                <c:pt idx="6">
                  <c:v>362</c:v>
                </c:pt>
                <c:pt idx="9">
                  <c:v>357</c:v>
                </c:pt>
                <c:pt idx="12">
                  <c:v>351</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207</c:v>
                </c:pt>
                <c:pt idx="3">
                  <c:v>166</c:v>
                </c:pt>
                <c:pt idx="6">
                  <c:v>254</c:v>
                </c:pt>
                <c:pt idx="9">
                  <c:v>61</c:v>
                </c:pt>
                <c:pt idx="12">
                  <c:v>61</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7095</c:v>
                </c:pt>
                <c:pt idx="3">
                  <c:v>6866</c:v>
                </c:pt>
                <c:pt idx="6">
                  <c:v>6782</c:v>
                </c:pt>
                <c:pt idx="9">
                  <c:v>6647</c:v>
                </c:pt>
                <c:pt idx="12">
                  <c:v>6618</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4</c:v>
                </c:pt>
                <c:pt idx="3">
                  <c:v>333</c:v>
                </c:pt>
                <c:pt idx="6">
                  <c:v>667</c:v>
                </c:pt>
                <c:pt idx="9">
                  <c:v>1000</c:v>
                </c:pt>
                <c:pt idx="12">
                  <c:v>1333</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32879</c:v>
                </c:pt>
                <c:pt idx="3">
                  <c:v>32520</c:v>
                </c:pt>
                <c:pt idx="6">
                  <c:v>32131</c:v>
                </c:pt>
                <c:pt idx="9">
                  <c:v>31644</c:v>
                </c:pt>
                <c:pt idx="12">
                  <c:v>31481</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380730744"/>
        <c:axId val="3807311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14320</c:v>
                </c:pt>
                <c:pt idx="2">
                  <c:v>#N/A</c:v>
                </c:pt>
                <c:pt idx="3">
                  <c:v>#N/A</c:v>
                </c:pt>
                <c:pt idx="4">
                  <c:v>13991</c:v>
                </c:pt>
                <c:pt idx="5">
                  <c:v>#N/A</c:v>
                </c:pt>
                <c:pt idx="6">
                  <c:v>#N/A</c:v>
                </c:pt>
                <c:pt idx="7">
                  <c:v>13121</c:v>
                </c:pt>
                <c:pt idx="8">
                  <c:v>#N/A</c:v>
                </c:pt>
                <c:pt idx="9">
                  <c:v>#N/A</c:v>
                </c:pt>
                <c:pt idx="10">
                  <c:v>13352</c:v>
                </c:pt>
                <c:pt idx="11">
                  <c:v>#N/A</c:v>
                </c:pt>
                <c:pt idx="12">
                  <c:v>#N/A</c:v>
                </c:pt>
                <c:pt idx="13">
                  <c:v>12902</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380730744"/>
        <c:axId val="380731136"/>
      </c:lineChart>
      <c:catAx>
        <c:axId val="3807307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80731136"/>
        <c:crosses val="autoZero"/>
        <c:auto val="1"/>
        <c:lblAlgn val="ctr"/>
        <c:lblOffset val="100"/>
        <c:tickLblSkip val="1"/>
        <c:tickMarkSkip val="1"/>
        <c:noMultiLvlLbl val="0"/>
      </c:catAx>
      <c:valAx>
        <c:axId val="3807311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07307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235676</c:v>
                </c:pt>
                <c:pt idx="5">
                  <c:v>249404</c:v>
                </c:pt>
                <c:pt idx="8">
                  <c:v>262084</c:v>
                </c:pt>
                <c:pt idx="11">
                  <c:v>272313</c:v>
                </c:pt>
                <c:pt idx="14">
                  <c:v>297204</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28020</c:v>
                </c:pt>
                <c:pt idx="5">
                  <c:v>27710</c:v>
                </c:pt>
                <c:pt idx="8">
                  <c:v>28119</c:v>
                </c:pt>
                <c:pt idx="11">
                  <c:v>28076</c:v>
                </c:pt>
                <c:pt idx="14">
                  <c:v>31125</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17271</c:v>
                </c:pt>
                <c:pt idx="5">
                  <c:v>15435</c:v>
                </c:pt>
                <c:pt idx="8">
                  <c:v>15128</c:v>
                </c:pt>
                <c:pt idx="11">
                  <c:v>13385</c:v>
                </c:pt>
                <c:pt idx="14">
                  <c:v>17386</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46611</c:v>
                </c:pt>
                <c:pt idx="3">
                  <c:v>46290</c:v>
                </c:pt>
                <c:pt idx="6">
                  <c:v>44003</c:v>
                </c:pt>
                <c:pt idx="9">
                  <c:v>40682</c:v>
                </c:pt>
                <c:pt idx="12">
                  <c:v>42517</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635</c:v>
                </c:pt>
                <c:pt idx="3">
                  <c:v>533</c:v>
                </c:pt>
                <c:pt idx="6">
                  <c:v>229</c:v>
                </c:pt>
                <c:pt idx="9">
                  <c:v>150</c:v>
                </c:pt>
                <c:pt idx="12">
                  <c:v>70</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79510</c:v>
                </c:pt>
                <c:pt idx="3">
                  <c:v>79964</c:v>
                </c:pt>
                <c:pt idx="6">
                  <c:v>78990</c:v>
                </c:pt>
                <c:pt idx="9">
                  <c:v>78386</c:v>
                </c:pt>
                <c:pt idx="12">
                  <c:v>77061</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3635</c:v>
                </c:pt>
                <c:pt idx="3">
                  <c:v>3283</c:v>
                </c:pt>
                <c:pt idx="6">
                  <c:v>2927</c:v>
                </c:pt>
                <c:pt idx="9">
                  <c:v>2568</c:v>
                </c:pt>
                <c:pt idx="12">
                  <c:v>2206</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317632</c:v>
                </c:pt>
                <c:pt idx="3">
                  <c:v>333942</c:v>
                </c:pt>
                <c:pt idx="6">
                  <c:v>350443</c:v>
                </c:pt>
                <c:pt idx="9">
                  <c:v>366706</c:v>
                </c:pt>
                <c:pt idx="12">
                  <c:v>398565</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380733488"/>
        <c:axId val="38073388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167056</c:v>
                </c:pt>
                <c:pt idx="2">
                  <c:v>#N/A</c:v>
                </c:pt>
                <c:pt idx="3">
                  <c:v>#N/A</c:v>
                </c:pt>
                <c:pt idx="4">
                  <c:v>171463</c:v>
                </c:pt>
                <c:pt idx="5">
                  <c:v>#N/A</c:v>
                </c:pt>
                <c:pt idx="6">
                  <c:v>#N/A</c:v>
                </c:pt>
                <c:pt idx="7">
                  <c:v>171262</c:v>
                </c:pt>
                <c:pt idx="8">
                  <c:v>#N/A</c:v>
                </c:pt>
                <c:pt idx="9">
                  <c:v>#N/A</c:v>
                </c:pt>
                <c:pt idx="10">
                  <c:v>174718</c:v>
                </c:pt>
                <c:pt idx="11">
                  <c:v>#N/A</c:v>
                </c:pt>
                <c:pt idx="12">
                  <c:v>#N/A</c:v>
                </c:pt>
                <c:pt idx="13">
                  <c:v>174704</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380733488"/>
        <c:axId val="380733880"/>
      </c:lineChart>
      <c:catAx>
        <c:axId val="3807334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80733880"/>
        <c:crosses val="autoZero"/>
        <c:auto val="1"/>
        <c:lblAlgn val="ctr"/>
        <c:lblOffset val="100"/>
        <c:tickLblSkip val="1"/>
        <c:tickMarkSkip val="1"/>
        <c:noMultiLvlLbl val="0"/>
      </c:catAx>
      <c:valAx>
        <c:axId val="3807338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07334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2764-44F3-8CDE-4B54C7FE39F7}"/>
                </c:ext>
                <c:ext xmlns:c15="http://schemas.microsoft.com/office/drawing/2012/chart" uri="{CE6537A1-D6FC-4f65-9D91-7224C49458BB}">
                  <c15:dlblFieldTable>
                    <c15:dlblFTEntry>
                      <c15:txfldGUID>{7C71CE13-23FC-4E5C-B26B-B6E9510E7549}</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2764-44F3-8CDE-4B54C7FE39F7}"/>
                </c:ext>
                <c:ext xmlns:c15="http://schemas.microsoft.com/office/drawing/2012/chart" uri="{CE6537A1-D6FC-4f65-9D91-7224C49458BB}">
                  <c15:dlblFieldTable>
                    <c15:dlblFTEntry>
                      <c15:txfldGUID>{8EB24CD7-4CE4-402F-ABAF-BF728E6E2572}</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2764-44F3-8CDE-4B54C7FE39F7}"/>
                </c:ext>
                <c:ext xmlns:c15="http://schemas.microsoft.com/office/drawing/2012/chart" uri="{CE6537A1-D6FC-4f65-9D91-7224C49458BB}">
                  <c15:dlblFieldTable>
                    <c15:dlblFTEntry>
                      <c15:txfldGUID>{B31A4EB4-3751-415E-81B5-D889C33FC6B8}</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2764-44F3-8CDE-4B54C7FE39F7}"/>
                </c:ext>
                <c:ext xmlns:c15="http://schemas.microsoft.com/office/drawing/2012/chart" uri="{CE6537A1-D6FC-4f65-9D91-7224C49458BB}">
                  <c15:dlblFieldTable>
                    <c15:dlblFTEntry>
                      <c15:txfldGUID>{5CD7E6C7-0EA2-4B98-94E0-6BE536DCB90E}</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2764-44F3-8CDE-4B54C7FE39F7}"/>
                </c:ext>
                <c:ext xmlns:c15="http://schemas.microsoft.com/office/drawing/2012/chart" uri="{CE6537A1-D6FC-4f65-9D91-7224C49458BB}">
                  <c15:dlblFieldTable>
                    <c15:dlblFTEntry>
                      <c15:txfldGUID>{B7554D3A-F1B6-4223-B683-CA82998D5A5C}</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56.4</c:v>
                </c:pt>
                <c:pt idx="4">
                  <c:v>54.8</c:v>
                </c:pt>
              </c:numCache>
            </c:numRef>
          </c:xVal>
          <c:yVal>
            <c:numRef>
              <c:f>公会計指標分析・財政指標組合せ分析表!$K$51:$O$51</c:f>
              <c:numCache>
                <c:formatCode>#,##0.0;"▲ "#,##0.0</c:formatCode>
                <c:ptCount val="5"/>
                <c:pt idx="3">
                  <c:v>125.5</c:v>
                </c:pt>
                <c:pt idx="4">
                  <c:v>124</c:v>
                </c:pt>
              </c:numCache>
            </c:numRef>
          </c:yVal>
          <c:smooth val="0"/>
          <c:extLst xmlns:c16r2="http://schemas.microsoft.com/office/drawing/2015/06/chart">
            <c:ext xmlns:c16="http://schemas.microsoft.com/office/drawing/2014/chart" uri="{C3380CC4-5D6E-409C-BE32-E72D297353CC}">
              <c16:uniqueId val="{00000005-2764-44F3-8CDE-4B54C7FE39F7}"/>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2764-44F3-8CDE-4B54C7FE39F7}"/>
                </c:ext>
                <c:ext xmlns:c15="http://schemas.microsoft.com/office/drawing/2012/chart" uri="{CE6537A1-D6FC-4f65-9D91-7224C49458BB}">
                  <c15:dlblFieldTable>
                    <c15:dlblFTEntry>
                      <c15:txfldGUID>{37BE2E27-AE8D-4B65-A344-A7C8F9187876}</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2764-44F3-8CDE-4B54C7FE39F7}"/>
                </c:ext>
                <c:ext xmlns:c15="http://schemas.microsoft.com/office/drawing/2012/chart" uri="{CE6537A1-D6FC-4f65-9D91-7224C49458BB}">
                  <c15:dlblFieldTable>
                    <c15:dlblFTEntry>
                      <c15:txfldGUID>{2A4D155A-16A1-440F-9DE7-DE45AE50691B}</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2764-44F3-8CDE-4B54C7FE39F7}"/>
                </c:ext>
                <c:ext xmlns:c15="http://schemas.microsoft.com/office/drawing/2012/chart" uri="{CE6537A1-D6FC-4f65-9D91-7224C49458BB}">
                  <c15:dlblFieldTable>
                    <c15:dlblFTEntry>
                      <c15:txfldGUID>{482C738C-8767-4300-B976-106EA6F2E24B}</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2764-44F3-8CDE-4B54C7FE39F7}"/>
                </c:ext>
                <c:ext xmlns:c15="http://schemas.microsoft.com/office/drawing/2012/chart" uri="{CE6537A1-D6FC-4f65-9D91-7224C49458BB}">
                  <c15:dlblFieldTable>
                    <c15:dlblFTEntry>
                      <c15:txfldGUID>{7D797038-C058-415D-85BA-FB30506E63FE}</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2764-44F3-8CDE-4B54C7FE39F7}"/>
                </c:ext>
                <c:ext xmlns:c15="http://schemas.microsoft.com/office/drawing/2012/chart" uri="{CE6537A1-D6FC-4f65-9D91-7224C49458BB}">
                  <c15:dlblFieldTable>
                    <c15:dlblFTEntry>
                      <c15:txfldGUID>{2A1C4051-34AA-4641-9C3A-E7B2DC483391}</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59.4</c:v>
                </c:pt>
                <c:pt idx="4">
                  <c:v>58.7</c:v>
                </c:pt>
              </c:numCache>
            </c:numRef>
          </c:xVal>
          <c:yVal>
            <c:numRef>
              <c:f>公会計指標分析・財政指標組合せ分析表!$K$55:$O$55</c:f>
              <c:numCache>
                <c:formatCode>#,##0.0;"▲ "#,##0.0</c:formatCode>
                <c:ptCount val="5"/>
                <c:pt idx="3">
                  <c:v>124.2</c:v>
                </c:pt>
                <c:pt idx="4">
                  <c:v>115.7</c:v>
                </c:pt>
              </c:numCache>
            </c:numRef>
          </c:yVal>
          <c:smooth val="0"/>
          <c:extLst xmlns:c16r2="http://schemas.microsoft.com/office/drawing/2015/06/chart">
            <c:ext xmlns:c16="http://schemas.microsoft.com/office/drawing/2014/chart" uri="{C3380CC4-5D6E-409C-BE32-E72D297353CC}">
              <c16:uniqueId val="{0000000B-2764-44F3-8CDE-4B54C7FE39F7}"/>
            </c:ext>
          </c:extLst>
        </c:ser>
        <c:dLbls>
          <c:showLegendKey val="0"/>
          <c:showVal val="0"/>
          <c:showCatName val="0"/>
          <c:showSerName val="0"/>
          <c:showPercent val="0"/>
          <c:showBubbleSize val="0"/>
        </c:dLbls>
        <c:axId val="446596776"/>
        <c:axId val="446597168"/>
      </c:scatterChart>
      <c:valAx>
        <c:axId val="446596776"/>
        <c:scaling>
          <c:orientation val="minMax"/>
          <c:max val="59.800000000000004"/>
          <c:min val="54.5"/>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46597168"/>
        <c:crosses val="autoZero"/>
        <c:crossBetween val="midCat"/>
      </c:valAx>
      <c:valAx>
        <c:axId val="446597168"/>
        <c:scaling>
          <c:orientation val="minMax"/>
          <c:max val="127.19999999999999"/>
          <c:min val="114.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4659677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EC4C-47B6-8DC6-8CBBF293CFE7}"/>
                </c:ext>
                <c:ext xmlns:c15="http://schemas.microsoft.com/office/drawing/2012/chart" uri="{CE6537A1-D6FC-4f65-9D91-7224C49458BB}">
                  <c15:dlblFieldTable>
                    <c15:dlblFTEntry>
                      <c15:txfldGUID>{2F5DFE2A-799A-4B45-80EE-1D03B9BFEBFD}</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EC4C-47B6-8DC6-8CBBF293CFE7}"/>
                </c:ext>
                <c:ext xmlns:c15="http://schemas.microsoft.com/office/drawing/2012/chart" uri="{CE6537A1-D6FC-4f65-9D91-7224C49458BB}">
                  <c15:dlblFieldTable>
                    <c15:dlblFTEntry>
                      <c15:txfldGUID>{5BCC8B58-80C0-4544-A184-159731350187}</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EC4C-47B6-8DC6-8CBBF293CFE7}"/>
                </c:ext>
                <c:ext xmlns:c15="http://schemas.microsoft.com/office/drawing/2012/chart" uri="{CE6537A1-D6FC-4f65-9D91-7224C49458BB}">
                  <c15:dlblFieldTable>
                    <c15:dlblFTEntry>
                      <c15:txfldGUID>{27C7C681-A1E7-4639-8F58-8ACE67000EC7}</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EC4C-47B6-8DC6-8CBBF293CFE7}"/>
                </c:ext>
                <c:ext xmlns:c15="http://schemas.microsoft.com/office/drawing/2012/chart" uri="{CE6537A1-D6FC-4f65-9D91-7224C49458BB}">
                  <c15:dlblFieldTable>
                    <c15:dlblFTEntry>
                      <c15:txfldGUID>{75F34BF0-0876-433F-BF60-EC74A5161EF7}</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EC4C-47B6-8DC6-8CBBF293CFE7}"/>
                </c:ext>
                <c:ext xmlns:c15="http://schemas.microsoft.com/office/drawing/2012/chart" uri="{CE6537A1-D6FC-4f65-9D91-7224C49458BB}">
                  <c15:dlblFieldTable>
                    <c15:dlblFTEntry>
                      <c15:txfldGUID>{2F2AFF26-4640-4DAF-9877-C61080A3ECB0}</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11.1</c:v>
                </c:pt>
                <c:pt idx="1">
                  <c:v>10.6</c:v>
                </c:pt>
                <c:pt idx="2">
                  <c:v>9.9</c:v>
                </c:pt>
                <c:pt idx="3">
                  <c:v>9.6</c:v>
                </c:pt>
                <c:pt idx="4">
                  <c:v>9.3000000000000007</c:v>
                </c:pt>
              </c:numCache>
            </c:numRef>
          </c:xVal>
          <c:yVal>
            <c:numRef>
              <c:f>公会計指標分析・財政指標組合せ分析表!$K$73:$O$73</c:f>
              <c:numCache>
                <c:formatCode>#,##0.0;"▲ "#,##0.0</c:formatCode>
                <c:ptCount val="5"/>
                <c:pt idx="0">
                  <c:v>120.7</c:v>
                </c:pt>
                <c:pt idx="1">
                  <c:v>122.5</c:v>
                </c:pt>
                <c:pt idx="2">
                  <c:v>122.4</c:v>
                </c:pt>
                <c:pt idx="3">
                  <c:v>125.5</c:v>
                </c:pt>
                <c:pt idx="4">
                  <c:v>124</c:v>
                </c:pt>
              </c:numCache>
            </c:numRef>
          </c:yVal>
          <c:smooth val="0"/>
          <c:extLst xmlns:c16r2="http://schemas.microsoft.com/office/drawing/2015/06/chart">
            <c:ext xmlns:c16="http://schemas.microsoft.com/office/drawing/2014/chart" uri="{C3380CC4-5D6E-409C-BE32-E72D297353CC}">
              <c16:uniqueId val="{00000005-EC4C-47B6-8DC6-8CBBF293CFE7}"/>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EC4C-47B6-8DC6-8CBBF293CFE7}"/>
                </c:ext>
                <c:ext xmlns:c15="http://schemas.microsoft.com/office/drawing/2012/chart" uri="{CE6537A1-D6FC-4f65-9D91-7224C49458BB}">
                  <c15:dlblFieldTable>
                    <c15:dlblFTEntry>
                      <c15:txfldGUID>{6315C595-6B41-40F8-8A59-1073245BB3A3}</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EC4C-47B6-8DC6-8CBBF293CFE7}"/>
                </c:ext>
                <c:ext xmlns:c15="http://schemas.microsoft.com/office/drawing/2012/chart" uri="{CE6537A1-D6FC-4f65-9D91-7224C49458BB}">
                  <c15:dlblFieldTable>
                    <c15:dlblFTEntry>
                      <c15:txfldGUID>{88824E15-157B-4511-96EE-BFE925947FD6}</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EC4C-47B6-8DC6-8CBBF293CFE7}"/>
                </c:ext>
                <c:ext xmlns:c15="http://schemas.microsoft.com/office/drawing/2012/chart" uri="{CE6537A1-D6FC-4f65-9D91-7224C49458BB}">
                  <c15:dlblFieldTable>
                    <c15:dlblFTEntry>
                      <c15:txfldGUID>{63096AF3-08D0-4F1A-ACD9-54F8186AFBA6}</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EC4C-47B6-8DC6-8CBBF293CFE7}"/>
                </c:ext>
                <c:ext xmlns:c15="http://schemas.microsoft.com/office/drawing/2012/chart" uri="{CE6537A1-D6FC-4f65-9D91-7224C49458BB}">
                  <c15:dlblFieldTable>
                    <c15:dlblFTEntry>
                      <c15:txfldGUID>{1CD1D4CB-0965-40AD-87A2-0711D89596F8}</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EC4C-47B6-8DC6-8CBBF293CFE7}"/>
                </c:ext>
                <c:ext xmlns:c15="http://schemas.microsoft.com/office/drawing/2012/chart" uri="{CE6537A1-D6FC-4f65-9D91-7224C49458BB}">
                  <c15:dlblFieldTable>
                    <c15:dlblFTEntry>
                      <c15:txfldGUID>{39A2A3D2-46D7-4DE7-9AB0-47FE1E97B6AF}</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11.5</c:v>
                </c:pt>
                <c:pt idx="1">
                  <c:v>11.2</c:v>
                </c:pt>
                <c:pt idx="2">
                  <c:v>11.2</c:v>
                </c:pt>
                <c:pt idx="3">
                  <c:v>10.9</c:v>
                </c:pt>
                <c:pt idx="4">
                  <c:v>10.3</c:v>
                </c:pt>
              </c:numCache>
            </c:numRef>
          </c:xVal>
          <c:yVal>
            <c:numRef>
              <c:f>公会計指標分析・財政指標組合せ分析表!$K$77:$O$77</c:f>
              <c:numCache>
                <c:formatCode>#,##0.0;"▲ "#,##0.0</c:formatCode>
                <c:ptCount val="5"/>
                <c:pt idx="0">
                  <c:v>150.5</c:v>
                </c:pt>
                <c:pt idx="1">
                  <c:v>139</c:v>
                </c:pt>
                <c:pt idx="2">
                  <c:v>132.4</c:v>
                </c:pt>
                <c:pt idx="3">
                  <c:v>124.2</c:v>
                </c:pt>
                <c:pt idx="4">
                  <c:v>115.7</c:v>
                </c:pt>
              </c:numCache>
            </c:numRef>
          </c:yVal>
          <c:smooth val="0"/>
          <c:extLst xmlns:c16r2="http://schemas.microsoft.com/office/drawing/2015/06/chart">
            <c:ext xmlns:c16="http://schemas.microsoft.com/office/drawing/2014/chart" uri="{C3380CC4-5D6E-409C-BE32-E72D297353CC}">
              <c16:uniqueId val="{0000000B-EC4C-47B6-8DC6-8CBBF293CFE7}"/>
            </c:ext>
          </c:extLst>
        </c:ser>
        <c:dLbls>
          <c:showLegendKey val="0"/>
          <c:showVal val="0"/>
          <c:showCatName val="0"/>
          <c:showSerName val="0"/>
          <c:showPercent val="0"/>
          <c:showBubbleSize val="0"/>
        </c:dLbls>
        <c:axId val="380733096"/>
        <c:axId val="380732704"/>
      </c:scatterChart>
      <c:valAx>
        <c:axId val="380733096"/>
        <c:scaling>
          <c:orientation val="minMax"/>
          <c:max val="11.7"/>
          <c:min val="9.1"/>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80732704"/>
        <c:crosses val="autoZero"/>
        <c:crossBetween val="midCat"/>
      </c:valAx>
      <c:valAx>
        <c:axId val="380732704"/>
        <c:scaling>
          <c:orientation val="minMax"/>
          <c:max val="157"/>
          <c:min val="11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8073309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熊本県熊本市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年度以降、投資的経費の抑制や繰上償還の推進等に取り組み、臨時財政対策債分を除く元利償還金が減少（平成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年度から平成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年度で▲</a:t>
          </a:r>
          <a:r>
            <a:rPr kumimoji="1" lang="en-US" altLang="ja-JP" sz="1400">
              <a:latin typeface="ＭＳ ゴシック" pitchFamily="49" charset="-128"/>
              <a:ea typeface="ＭＳ ゴシック" pitchFamily="49" charset="-128"/>
            </a:rPr>
            <a:t>44</a:t>
          </a:r>
          <a:r>
            <a:rPr kumimoji="1" lang="ja-JP" altLang="en-US" sz="1400">
              <a:latin typeface="ＭＳ ゴシック" pitchFamily="49" charset="-128"/>
              <a:ea typeface="ＭＳ ゴシック" pitchFamily="49" charset="-128"/>
            </a:rPr>
            <a:t>億円）しており、また、下水道会計をはじめとする公営企業債の元利償還金が減少したこともあり、実質公債費比率の分子は減少傾向にある。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熊本県熊本市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年度以降、投資的経費の抑制等に取り組み、臨時財政対策債を除く市債残高が減少（平成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年度から平成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年度で▲</a:t>
          </a:r>
          <a:r>
            <a:rPr kumimoji="1" lang="en-US" altLang="ja-JP" sz="1400">
              <a:latin typeface="ＭＳ ゴシック" pitchFamily="49" charset="-128"/>
              <a:ea typeface="ＭＳ ゴシック" pitchFamily="49" charset="-128"/>
            </a:rPr>
            <a:t>13</a:t>
          </a:r>
          <a:r>
            <a:rPr kumimoji="1" lang="ja-JP" altLang="en-US" sz="1400">
              <a:latin typeface="ＭＳ ゴシック" pitchFamily="49" charset="-128"/>
              <a:ea typeface="ＭＳ ゴシック" pitchFamily="49" charset="-128"/>
            </a:rPr>
            <a:t>億円）傾向にあったものの、熊本地震分の市債発行額の増加により、平成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年度は残高が</a:t>
          </a:r>
          <a:r>
            <a:rPr kumimoji="1" lang="en-US" altLang="ja-JP" sz="1400">
              <a:latin typeface="ＭＳ ゴシック" pitchFamily="49" charset="-128"/>
              <a:ea typeface="ＭＳ ゴシック" pitchFamily="49" charset="-128"/>
            </a:rPr>
            <a:t>319</a:t>
          </a:r>
          <a:r>
            <a:rPr kumimoji="1" lang="ja-JP" altLang="en-US" sz="1400">
              <a:latin typeface="ＭＳ ゴシック" pitchFamily="49" charset="-128"/>
              <a:ea typeface="ＭＳ ゴシック" pitchFamily="49" charset="-128"/>
            </a:rPr>
            <a:t>億円増加した。しかしながら、熊本地震分の地方債については充当可能財源等が大きく、一方、（充当可能財源等の額が小さい）通常分の地方債残高は減少したため、前年度比</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ポイントの改善となった。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熊本県熊本市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733,844
729,092
390.32
375,756,318
364,822,404
5,086,582
161,218,179
397,939,242</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9.3
124.0</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政令市</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[ 54.8</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昭和</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年代を中心に集中的に整備してきた庁舎、学校、市営住宅等の公共施設は、</a:t>
          </a:r>
          <a:r>
            <a:rPr kumimoji="1" lang="ja-JP" altLang="en-US" sz="1100">
              <a:solidFill>
                <a:schemeClr val="dk1"/>
              </a:solidFill>
              <a:effectLst/>
              <a:latin typeface="+mn-lt"/>
              <a:ea typeface="+mn-ea"/>
              <a:cs typeface="+mn-cs"/>
            </a:rPr>
            <a:t>現在、</a:t>
          </a:r>
          <a:r>
            <a:rPr kumimoji="1" lang="ja-JP" altLang="ja-JP" sz="1100">
              <a:solidFill>
                <a:schemeClr val="dk1"/>
              </a:solidFill>
              <a:effectLst/>
              <a:latin typeface="+mn-lt"/>
              <a:ea typeface="+mn-ea"/>
              <a:cs typeface="+mn-cs"/>
            </a:rPr>
            <a:t>老朽化が進んでおり、また本市で保有する有形固定資産の大きな割合を占める状況にある。このような中、平成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熊本市公共施設等総合管理計画」を策定し、①資産総量の適正化、②施設の長寿命化の推進、③施設運営に要する総コストの削減の基本方針に基づき、公共施設マネジメントの推進に取り組むこととしている。</a:t>
          </a:r>
          <a:r>
            <a:rPr lang="ja-JP" altLang="ja-JP" sz="1100">
              <a:solidFill>
                <a:schemeClr val="dk1"/>
              </a:solidFill>
              <a:effectLst/>
              <a:latin typeface="+mn-lt"/>
              <a:ea typeface="+mn-ea"/>
              <a:cs typeface="+mn-cs"/>
            </a:rPr>
            <a:t>なお、平成</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年度の有形固定資産減価償却率の変動については、集計する資産の見直しを行ったことが主な要因である。</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48.0</a:t>
          </a:r>
          <a:endParaRPr kumimoji="1" lang="ja-JP" altLang="en-US" sz="800">
            <a:latin typeface="ＭＳ Ｐゴシック"/>
          </a:endParaRPr>
        </a:p>
      </xdr:txBody>
    </xdr:sp>
    <xdr:clientData/>
  </xdr:oneCellAnchor>
  <xdr:twoCellAnchor>
    <xdr:from>
      <xdr:col>1</xdr:col>
      <xdr:colOff>784225</xdr:colOff>
      <xdr:row>35</xdr:row>
      <xdr:rowOff>21772</xdr:rowOff>
    </xdr:from>
    <xdr:to>
      <xdr:col>4</xdr:col>
      <xdr:colOff>539750</xdr:colOff>
      <xdr:row>35</xdr:row>
      <xdr:rowOff>21772</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99421</xdr:rowOff>
    </xdr:from>
    <xdr:ext cx="359393" cy="225703"/>
    <xdr:sp macro="" textlink="">
      <xdr:nvSpPr>
        <xdr:cNvPr id="52" name="テキスト ボックス 51"/>
        <xdr:cNvSpPr txBox="1"/>
      </xdr:nvSpPr>
      <xdr:spPr>
        <a:xfrm>
          <a:off x="847107" y="6709771"/>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51.0</a:t>
          </a:r>
          <a:endParaRPr kumimoji="1" lang="ja-JP" altLang="en-US" sz="800">
            <a:latin typeface="ＭＳ Ｐゴシック"/>
          </a:endParaRPr>
        </a:p>
      </xdr:txBody>
    </xdr:sp>
    <xdr:clientData/>
  </xdr:oneCellAnchor>
  <xdr:twoCellAnchor>
    <xdr:from>
      <xdr:col>1</xdr:col>
      <xdr:colOff>784225</xdr:colOff>
      <xdr:row>33</xdr:row>
      <xdr:rowOff>56243</xdr:rowOff>
    </xdr:from>
    <xdr:to>
      <xdr:col>4</xdr:col>
      <xdr:colOff>539750</xdr:colOff>
      <xdr:row>33</xdr:row>
      <xdr:rowOff>56243</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133892</xdr:rowOff>
    </xdr:from>
    <xdr:ext cx="359393" cy="225703"/>
    <xdr:sp macro="" textlink="">
      <xdr:nvSpPr>
        <xdr:cNvPr id="54" name="テキスト ボックス 53"/>
        <xdr:cNvSpPr txBox="1"/>
      </xdr:nvSpPr>
      <xdr:spPr>
        <a:xfrm>
          <a:off x="847107" y="640134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54.0</a:t>
          </a:r>
          <a:endParaRPr kumimoji="1" lang="ja-JP" altLang="en-US" sz="800">
            <a:latin typeface="ＭＳ Ｐゴシック"/>
          </a:endParaRPr>
        </a:p>
      </xdr:txBody>
    </xdr:sp>
    <xdr:clientData/>
  </xdr:oneCellAnchor>
  <xdr:twoCellAnchor>
    <xdr:from>
      <xdr:col>1</xdr:col>
      <xdr:colOff>784225</xdr:colOff>
      <xdr:row>31</xdr:row>
      <xdr:rowOff>90714</xdr:rowOff>
    </xdr:from>
    <xdr:to>
      <xdr:col>4</xdr:col>
      <xdr:colOff>539750</xdr:colOff>
      <xdr:row>31</xdr:row>
      <xdr:rowOff>90714</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168363</xdr:rowOff>
    </xdr:from>
    <xdr:ext cx="359393" cy="225703"/>
    <xdr:sp macro="" textlink="">
      <xdr:nvSpPr>
        <xdr:cNvPr id="56" name="テキスト ボックス 55"/>
        <xdr:cNvSpPr txBox="1"/>
      </xdr:nvSpPr>
      <xdr:spPr>
        <a:xfrm>
          <a:off x="847107" y="6092913"/>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57.0</a:t>
          </a:r>
          <a:endParaRPr kumimoji="1" lang="ja-JP" altLang="en-US" sz="800">
            <a:latin typeface="ＭＳ Ｐゴシック"/>
          </a:endParaRPr>
        </a:p>
      </xdr:txBody>
    </xdr:sp>
    <xdr:clientData/>
  </xdr:oneCellAnchor>
  <xdr:twoCellAnchor>
    <xdr:from>
      <xdr:col>1</xdr:col>
      <xdr:colOff>784225</xdr:colOff>
      <xdr:row>29</xdr:row>
      <xdr:rowOff>125186</xdr:rowOff>
    </xdr:from>
    <xdr:to>
      <xdr:col>4</xdr:col>
      <xdr:colOff>539750</xdr:colOff>
      <xdr:row>29</xdr:row>
      <xdr:rowOff>125186</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29</xdr:row>
      <xdr:rowOff>31385</xdr:rowOff>
    </xdr:from>
    <xdr:ext cx="359393" cy="225703"/>
    <xdr:sp macro="" textlink="">
      <xdr:nvSpPr>
        <xdr:cNvPr id="58" name="テキスト ボックス 57"/>
        <xdr:cNvSpPr txBox="1"/>
      </xdr:nvSpPr>
      <xdr:spPr>
        <a:xfrm>
          <a:off x="847107" y="5784485"/>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27</xdr:row>
      <xdr:rowOff>159657</xdr:rowOff>
    </xdr:from>
    <xdr:to>
      <xdr:col>4</xdr:col>
      <xdr:colOff>539750</xdr:colOff>
      <xdr:row>27</xdr:row>
      <xdr:rowOff>159657</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65856</xdr:rowOff>
    </xdr:from>
    <xdr:ext cx="359393" cy="225703"/>
    <xdr:sp macro="" textlink="">
      <xdr:nvSpPr>
        <xdr:cNvPr id="60" name="テキスト ボックス 59"/>
        <xdr:cNvSpPr txBox="1"/>
      </xdr:nvSpPr>
      <xdr:spPr>
        <a:xfrm>
          <a:off x="847107" y="547605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63.0</a:t>
          </a:r>
          <a:endParaRPr kumimoji="1" lang="ja-JP" altLang="en-US" sz="800">
            <a:latin typeface="ＭＳ Ｐゴシック"/>
          </a:endParaRPr>
        </a:p>
      </xdr:txBody>
    </xdr:sp>
    <xdr:clientData/>
  </xdr:oneCellAnchor>
  <xdr:twoCellAnchor>
    <xdr:from>
      <xdr:col>1</xdr:col>
      <xdr:colOff>784225</xdr:colOff>
      <xdr:row>26</xdr:row>
      <xdr:rowOff>22678</xdr:rowOff>
    </xdr:from>
    <xdr:to>
      <xdr:col>4</xdr:col>
      <xdr:colOff>539750</xdr:colOff>
      <xdr:row>26</xdr:row>
      <xdr:rowOff>22678</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100327</xdr:rowOff>
    </xdr:from>
    <xdr:ext cx="359393" cy="225703"/>
    <xdr:sp macro="" textlink="">
      <xdr:nvSpPr>
        <xdr:cNvPr id="62" name="テキスト ボックス 61"/>
        <xdr:cNvSpPr txBox="1"/>
      </xdr:nvSpPr>
      <xdr:spPr>
        <a:xfrm>
          <a:off x="847107" y="5167627"/>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66.0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4" name="テキスト ボックス 63"/>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69.0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25</xdr:row>
      <xdr:rowOff>122162</xdr:rowOff>
    </xdr:from>
    <xdr:to>
      <xdr:col>3</xdr:col>
      <xdr:colOff>1170940</xdr:colOff>
      <xdr:row>33</xdr:row>
      <xdr:rowOff>159052</xdr:rowOff>
    </xdr:to>
    <xdr:cxnSp macro="">
      <xdr:nvCxnSpPr>
        <xdr:cNvPr id="66" name="直線コネクタ 65"/>
        <xdr:cNvCxnSpPr/>
      </xdr:nvCxnSpPr>
      <xdr:spPr>
        <a:xfrm flipV="1">
          <a:off x="4760595" y="5189462"/>
          <a:ext cx="1270" cy="1408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33</xdr:row>
      <xdr:rowOff>162879</xdr:rowOff>
    </xdr:from>
    <xdr:ext cx="405111" cy="259045"/>
    <xdr:sp macro="" textlink="">
      <xdr:nvSpPr>
        <xdr:cNvPr id="67" name="有形固定資産減価償却率最小値テキスト"/>
        <xdr:cNvSpPr txBox="1"/>
      </xdr:nvSpPr>
      <xdr:spPr>
        <a:xfrm>
          <a:off x="4813300" y="6601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53.0</a:t>
          </a:r>
          <a:endParaRPr kumimoji="1" lang="ja-JP" altLang="en-US" sz="1000" b="1">
            <a:latin typeface="ＭＳ Ｐゴシック"/>
          </a:endParaRPr>
        </a:p>
      </xdr:txBody>
    </xdr:sp>
    <xdr:clientData/>
  </xdr:oneCellAnchor>
  <xdr:twoCellAnchor>
    <xdr:from>
      <xdr:col>3</xdr:col>
      <xdr:colOff>1082675</xdr:colOff>
      <xdr:row>33</xdr:row>
      <xdr:rowOff>159052</xdr:rowOff>
    </xdr:from>
    <xdr:to>
      <xdr:col>3</xdr:col>
      <xdr:colOff>1260475</xdr:colOff>
      <xdr:row>33</xdr:row>
      <xdr:rowOff>159052</xdr:rowOff>
    </xdr:to>
    <xdr:cxnSp macro="">
      <xdr:nvCxnSpPr>
        <xdr:cNvPr id="68" name="直線コネクタ 67"/>
        <xdr:cNvCxnSpPr/>
      </xdr:nvCxnSpPr>
      <xdr:spPr>
        <a:xfrm>
          <a:off x="4673600" y="6597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24</xdr:row>
      <xdr:rowOff>68839</xdr:rowOff>
    </xdr:from>
    <xdr:ext cx="405111" cy="259045"/>
    <xdr:sp macro="" textlink="">
      <xdr:nvSpPr>
        <xdr:cNvPr id="69" name="有形固定資産減価償却率最大値テキスト"/>
        <xdr:cNvSpPr txBox="1"/>
      </xdr:nvSpPr>
      <xdr:spPr>
        <a:xfrm>
          <a:off x="4813300" y="4964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66.7</a:t>
          </a:r>
          <a:endParaRPr kumimoji="1" lang="ja-JP" altLang="en-US" sz="1000" b="1">
            <a:latin typeface="ＭＳ Ｐゴシック"/>
          </a:endParaRPr>
        </a:p>
      </xdr:txBody>
    </xdr:sp>
    <xdr:clientData/>
  </xdr:oneCellAnchor>
  <xdr:twoCellAnchor>
    <xdr:from>
      <xdr:col>3</xdr:col>
      <xdr:colOff>1082675</xdr:colOff>
      <xdr:row>25</xdr:row>
      <xdr:rowOff>122162</xdr:rowOff>
    </xdr:from>
    <xdr:to>
      <xdr:col>3</xdr:col>
      <xdr:colOff>1260475</xdr:colOff>
      <xdr:row>25</xdr:row>
      <xdr:rowOff>122162</xdr:rowOff>
    </xdr:to>
    <xdr:cxnSp macro="">
      <xdr:nvCxnSpPr>
        <xdr:cNvPr id="70" name="直線コネクタ 69"/>
        <xdr:cNvCxnSpPr/>
      </xdr:nvCxnSpPr>
      <xdr:spPr>
        <a:xfrm>
          <a:off x="4673600" y="5189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59465</xdr:rowOff>
    </xdr:from>
    <xdr:ext cx="405111" cy="259045"/>
    <xdr:sp macro="" textlink="">
      <xdr:nvSpPr>
        <xdr:cNvPr id="71" name="有形固定資産減価償却率平均値テキスト"/>
        <xdr:cNvSpPr txBox="1"/>
      </xdr:nvSpPr>
      <xdr:spPr>
        <a:xfrm>
          <a:off x="4813300" y="58125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58.7</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36588</xdr:rowOff>
    </xdr:from>
    <xdr:to>
      <xdr:col>3</xdr:col>
      <xdr:colOff>1222375</xdr:colOff>
      <xdr:row>30</xdr:row>
      <xdr:rowOff>138188</xdr:rowOff>
    </xdr:to>
    <xdr:sp macro="" textlink="">
      <xdr:nvSpPr>
        <xdr:cNvPr id="72" name="フローチャート : 判断 71"/>
        <xdr:cNvSpPr/>
      </xdr:nvSpPr>
      <xdr:spPr>
        <a:xfrm>
          <a:off x="4711700" y="59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29</xdr:row>
      <xdr:rowOff>136072</xdr:rowOff>
    </xdr:from>
    <xdr:to>
      <xdr:col>3</xdr:col>
      <xdr:colOff>511175</xdr:colOff>
      <xdr:row>30</xdr:row>
      <xdr:rowOff>66222</xdr:rowOff>
    </xdr:to>
    <xdr:sp macro="" textlink="">
      <xdr:nvSpPr>
        <xdr:cNvPr id="73" name="フローチャート : 判断 72"/>
        <xdr:cNvSpPr/>
      </xdr:nvSpPr>
      <xdr:spPr>
        <a:xfrm>
          <a:off x="4000500" y="588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1120775</xdr:colOff>
      <xdr:row>32</xdr:row>
      <xdr:rowOff>94645</xdr:rowOff>
    </xdr:from>
    <xdr:to>
      <xdr:col>3</xdr:col>
      <xdr:colOff>1222375</xdr:colOff>
      <xdr:row>33</xdr:row>
      <xdr:rowOff>24795</xdr:rowOff>
    </xdr:to>
    <xdr:sp macro="" textlink="">
      <xdr:nvSpPr>
        <xdr:cNvPr id="79" name="円/楕円 78"/>
        <xdr:cNvSpPr/>
      </xdr:nvSpPr>
      <xdr:spPr>
        <a:xfrm>
          <a:off x="4711700" y="63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32</xdr:row>
      <xdr:rowOff>73072</xdr:rowOff>
    </xdr:from>
    <xdr:ext cx="405111" cy="259045"/>
    <xdr:sp macro="" textlink="">
      <xdr:nvSpPr>
        <xdr:cNvPr id="80" name="有形固定資産減価償却率該当値テキスト"/>
        <xdr:cNvSpPr txBox="1"/>
      </xdr:nvSpPr>
      <xdr:spPr>
        <a:xfrm>
          <a:off x="4813300" y="6340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54.8</a:t>
          </a:r>
          <a:endParaRPr kumimoji="1" lang="ja-JP" altLang="en-US" sz="1000" b="1">
            <a:solidFill>
              <a:srgbClr val="FF0000"/>
            </a:solidFill>
            <a:latin typeface="ＭＳ Ｐゴシック"/>
          </a:endParaRPr>
        </a:p>
      </xdr:txBody>
    </xdr:sp>
    <xdr:clientData/>
  </xdr:oneCellAnchor>
  <xdr:twoCellAnchor>
    <xdr:from>
      <xdr:col>3</xdr:col>
      <xdr:colOff>409575</xdr:colOff>
      <xdr:row>31</xdr:row>
      <xdr:rowOff>101600</xdr:rowOff>
    </xdr:from>
    <xdr:to>
      <xdr:col>3</xdr:col>
      <xdr:colOff>511175</xdr:colOff>
      <xdr:row>32</xdr:row>
      <xdr:rowOff>31750</xdr:rowOff>
    </xdr:to>
    <xdr:sp macro="" textlink="">
      <xdr:nvSpPr>
        <xdr:cNvPr id="81" name="円/楕円 80"/>
        <xdr:cNvSpPr/>
      </xdr:nvSpPr>
      <xdr:spPr>
        <a:xfrm>
          <a:off x="4000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460375</xdr:colOff>
      <xdr:row>31</xdr:row>
      <xdr:rowOff>152400</xdr:rowOff>
    </xdr:from>
    <xdr:to>
      <xdr:col>3</xdr:col>
      <xdr:colOff>1171575</xdr:colOff>
      <xdr:row>32</xdr:row>
      <xdr:rowOff>145445</xdr:rowOff>
    </xdr:to>
    <xdr:cxnSp macro="">
      <xdr:nvCxnSpPr>
        <xdr:cNvPr id="82" name="直線コネクタ 81"/>
        <xdr:cNvCxnSpPr/>
      </xdr:nvCxnSpPr>
      <xdr:spPr>
        <a:xfrm>
          <a:off x="4051300" y="6248400"/>
          <a:ext cx="711200" cy="16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245118</xdr:colOff>
      <xdr:row>28</xdr:row>
      <xdr:rowOff>82749</xdr:rowOff>
    </xdr:from>
    <xdr:ext cx="405111" cy="259045"/>
    <xdr:sp macro="" textlink="">
      <xdr:nvSpPr>
        <xdr:cNvPr id="83" name="n_1aveValue有形固定資産減価償却率"/>
        <xdr:cNvSpPr txBox="1"/>
      </xdr:nvSpPr>
      <xdr:spPr>
        <a:xfrm>
          <a:off x="3836043" y="5664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a:t>
          </a:r>
          <a:endParaRPr kumimoji="1" lang="ja-JP" altLang="en-US" sz="1000" b="1">
            <a:solidFill>
              <a:srgbClr val="000080"/>
            </a:solidFill>
            <a:latin typeface="ＭＳ Ｐゴシック"/>
          </a:endParaRPr>
        </a:p>
      </xdr:txBody>
    </xdr:sp>
    <xdr:clientData/>
  </xdr:oneCellAnchor>
  <xdr:oneCellAnchor>
    <xdr:from>
      <xdr:col>3</xdr:col>
      <xdr:colOff>245118</xdr:colOff>
      <xdr:row>32</xdr:row>
      <xdr:rowOff>22877</xdr:rowOff>
    </xdr:from>
    <xdr:ext cx="405111" cy="259045"/>
    <xdr:sp macro="" textlink="">
      <xdr:nvSpPr>
        <xdr:cNvPr id="84" name="n_1mainValue有形固定資産減価償却率"/>
        <xdr:cNvSpPr txBox="1"/>
      </xdr:nvSpPr>
      <xdr:spPr>
        <a:xfrm>
          <a:off x="3836043"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56.4</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5" name="正方形/長方形 8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6" name="正方形/長方形 85"/>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7" name="正方形/長方形 86"/>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8" name="正方形/長方形 8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9" name="正方形/長方形 8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0" name="正方形/長方形 8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1" name="テキスト ボックス 9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2" name="正方形/長方形 91"/>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平成</a:t>
          </a:r>
          <a:r>
            <a:rPr kumimoji="1" lang="en-US" altLang="ja-JP" sz="2000" b="1">
              <a:solidFill>
                <a:sysClr val="windowText" lastClr="000000"/>
              </a:solidFill>
              <a:latin typeface="ＭＳ Ｐゴシック"/>
            </a:rPr>
            <a:t>29</a:t>
          </a:r>
          <a:r>
            <a:rPr kumimoji="1" lang="ja-JP" altLang="en-US" sz="2000" b="1">
              <a:solidFill>
                <a:sysClr val="windowText" lastClr="000000"/>
              </a:solidFill>
              <a:latin typeface="ＭＳ Ｐゴシック"/>
            </a:rPr>
            <a:t>年度より公表</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3" name="正方形/長方形 9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4" name="正方形/長方形 9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5" name="テキスト ボックス 9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6" name="テキスト ボックス 9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7" name="テキスト ボックス 9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8" name="テキスト ボックス 9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熊本県熊本市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733,844
729,092
390.32
375,756,318
364,822,404
5,086,582
161,218,179
397,939,242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9.3
124.0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政令市</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5" name="テキスト ボックス 54"/>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64770</xdr:rowOff>
    </xdr:from>
    <xdr:to>
      <xdr:col>6</xdr:col>
      <xdr:colOff>510540</xdr:colOff>
      <xdr:row>42</xdr:row>
      <xdr:rowOff>99060</xdr:rowOff>
    </xdr:to>
    <xdr:cxnSp macro="">
      <xdr:nvCxnSpPr>
        <xdr:cNvPr id="57" name="直線コネクタ 56"/>
        <xdr:cNvCxnSpPr/>
      </xdr:nvCxnSpPr>
      <xdr:spPr>
        <a:xfrm flipV="1">
          <a:off x="4634865" y="5722620"/>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102887</xdr:rowOff>
    </xdr:from>
    <xdr:ext cx="405111" cy="259045"/>
    <xdr:sp macro="" textlink="">
      <xdr:nvSpPr>
        <xdr:cNvPr id="58" name="【道路】&#10;有形固定資産減価償却率最小値テキスト"/>
        <xdr:cNvSpPr txBox="1"/>
      </xdr:nvSpPr>
      <xdr:spPr>
        <a:xfrm>
          <a:off x="4724400" y="730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38.4</a:t>
          </a:r>
          <a:endParaRPr kumimoji="1" lang="ja-JP" altLang="en-US" sz="1000" b="1">
            <a:latin typeface="ＭＳ Ｐゴシック"/>
          </a:endParaRPr>
        </a:p>
      </xdr:txBody>
    </xdr:sp>
    <xdr:clientData/>
  </xdr:oneCellAnchor>
  <xdr:twoCellAnchor>
    <xdr:from>
      <xdr:col>6</xdr:col>
      <xdr:colOff>422275</xdr:colOff>
      <xdr:row>42</xdr:row>
      <xdr:rowOff>99060</xdr:rowOff>
    </xdr:from>
    <xdr:to>
      <xdr:col>6</xdr:col>
      <xdr:colOff>600075</xdr:colOff>
      <xdr:row>42</xdr:row>
      <xdr:rowOff>99060</xdr:rowOff>
    </xdr:to>
    <xdr:cxnSp macro="">
      <xdr:nvCxnSpPr>
        <xdr:cNvPr id="59" name="直線コネクタ 58"/>
        <xdr:cNvCxnSpPr/>
      </xdr:nvCxnSpPr>
      <xdr:spPr>
        <a:xfrm>
          <a:off x="4546600" y="7299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11447</xdr:rowOff>
    </xdr:from>
    <xdr:ext cx="405111" cy="259045"/>
    <xdr:sp macro="" textlink="">
      <xdr:nvSpPr>
        <xdr:cNvPr id="60" name="【道路】&#10;有形固定資産減価償却率最大値テキスト"/>
        <xdr:cNvSpPr txBox="1"/>
      </xdr:nvSpPr>
      <xdr:spPr>
        <a:xfrm>
          <a:off x="4724400"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79.8</a:t>
          </a:r>
          <a:endParaRPr kumimoji="1" lang="ja-JP" altLang="en-US" sz="1000" b="1">
            <a:latin typeface="ＭＳ Ｐゴシック"/>
          </a:endParaRPr>
        </a:p>
      </xdr:txBody>
    </xdr:sp>
    <xdr:clientData/>
  </xdr:oneCellAnchor>
  <xdr:twoCellAnchor>
    <xdr:from>
      <xdr:col>6</xdr:col>
      <xdr:colOff>422275</xdr:colOff>
      <xdr:row>33</xdr:row>
      <xdr:rowOff>64770</xdr:rowOff>
    </xdr:from>
    <xdr:to>
      <xdr:col>6</xdr:col>
      <xdr:colOff>600075</xdr:colOff>
      <xdr:row>33</xdr:row>
      <xdr:rowOff>64770</xdr:rowOff>
    </xdr:to>
    <xdr:cxnSp macro="">
      <xdr:nvCxnSpPr>
        <xdr:cNvPr id="61" name="直線コネクタ 60"/>
        <xdr:cNvCxnSpPr/>
      </xdr:nvCxnSpPr>
      <xdr:spPr>
        <a:xfrm>
          <a:off x="4546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29227</xdr:rowOff>
    </xdr:from>
    <xdr:ext cx="405111" cy="259045"/>
    <xdr:sp macro="" textlink="">
      <xdr:nvSpPr>
        <xdr:cNvPr id="62" name="【道路】&#10;有形固定資産減価償却率平均値テキスト"/>
        <xdr:cNvSpPr txBox="1"/>
      </xdr:nvSpPr>
      <xdr:spPr>
        <a:xfrm>
          <a:off x="4724400" y="6372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57.5</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6350</xdr:rowOff>
    </xdr:from>
    <xdr:to>
      <xdr:col>6</xdr:col>
      <xdr:colOff>561975</xdr:colOff>
      <xdr:row>38</xdr:row>
      <xdr:rowOff>107950</xdr:rowOff>
    </xdr:to>
    <xdr:sp macro="" textlink="">
      <xdr:nvSpPr>
        <xdr:cNvPr id="63" name="フローチャート : 判断 62"/>
        <xdr:cNvSpPr/>
      </xdr:nvSpPr>
      <xdr:spPr>
        <a:xfrm>
          <a:off x="45847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71120</xdr:rowOff>
    </xdr:from>
    <xdr:to>
      <xdr:col>5</xdr:col>
      <xdr:colOff>409575</xdr:colOff>
      <xdr:row>39</xdr:row>
      <xdr:rowOff>1270</xdr:rowOff>
    </xdr:to>
    <xdr:sp macro="" textlink="">
      <xdr:nvSpPr>
        <xdr:cNvPr id="64" name="フローチャート : 判断 63"/>
        <xdr:cNvSpPr/>
      </xdr:nvSpPr>
      <xdr:spPr>
        <a:xfrm>
          <a:off x="3746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41</xdr:row>
      <xdr:rowOff>93980</xdr:rowOff>
    </xdr:from>
    <xdr:to>
      <xdr:col>6</xdr:col>
      <xdr:colOff>561975</xdr:colOff>
      <xdr:row>42</xdr:row>
      <xdr:rowOff>24130</xdr:rowOff>
    </xdr:to>
    <xdr:sp macro="" textlink="">
      <xdr:nvSpPr>
        <xdr:cNvPr id="70" name="円/楕円 69"/>
        <xdr:cNvSpPr/>
      </xdr:nvSpPr>
      <xdr:spPr>
        <a:xfrm>
          <a:off x="4584700" y="712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41</xdr:row>
      <xdr:rowOff>8907</xdr:rowOff>
    </xdr:from>
    <xdr:ext cx="405111" cy="259045"/>
    <xdr:sp macro="" textlink="">
      <xdr:nvSpPr>
        <xdr:cNvPr id="71" name="【道路】&#10;有形固定資産減価償却率該当値テキスト"/>
        <xdr:cNvSpPr txBox="1"/>
      </xdr:nvSpPr>
      <xdr:spPr>
        <a:xfrm>
          <a:off x="4724400" y="7038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41.7</a:t>
          </a:r>
          <a:endParaRPr kumimoji="1" lang="ja-JP" altLang="en-US" sz="1000" b="1">
            <a:solidFill>
              <a:srgbClr val="FF0000"/>
            </a:solidFill>
            <a:latin typeface="ＭＳ Ｐゴシック"/>
          </a:endParaRPr>
        </a:p>
      </xdr:txBody>
    </xdr:sp>
    <xdr:clientData/>
  </xdr:oneCellAnchor>
  <xdr:twoCellAnchor>
    <xdr:from>
      <xdr:col>5</xdr:col>
      <xdr:colOff>307975</xdr:colOff>
      <xdr:row>41</xdr:row>
      <xdr:rowOff>166370</xdr:rowOff>
    </xdr:from>
    <xdr:to>
      <xdr:col>5</xdr:col>
      <xdr:colOff>409575</xdr:colOff>
      <xdr:row>42</xdr:row>
      <xdr:rowOff>96520</xdr:rowOff>
    </xdr:to>
    <xdr:sp macro="" textlink="">
      <xdr:nvSpPr>
        <xdr:cNvPr id="72" name="円/楕円 71"/>
        <xdr:cNvSpPr/>
      </xdr:nvSpPr>
      <xdr:spPr>
        <a:xfrm>
          <a:off x="3746500" y="719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41</xdr:row>
      <xdr:rowOff>144780</xdr:rowOff>
    </xdr:from>
    <xdr:to>
      <xdr:col>6</xdr:col>
      <xdr:colOff>511175</xdr:colOff>
      <xdr:row>42</xdr:row>
      <xdr:rowOff>45720</xdr:rowOff>
    </xdr:to>
    <xdr:cxnSp macro="">
      <xdr:nvCxnSpPr>
        <xdr:cNvPr id="73" name="直線コネクタ 72"/>
        <xdr:cNvCxnSpPr/>
      </xdr:nvCxnSpPr>
      <xdr:spPr>
        <a:xfrm flipV="1">
          <a:off x="3797300" y="717423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37</xdr:row>
      <xdr:rowOff>17797</xdr:rowOff>
    </xdr:from>
    <xdr:ext cx="405111" cy="259045"/>
    <xdr:sp macro="" textlink="">
      <xdr:nvSpPr>
        <xdr:cNvPr id="74" name="n_1aveValue【道路】&#10;有形固定資産減価償却率"/>
        <xdr:cNvSpPr txBox="1"/>
      </xdr:nvSpPr>
      <xdr:spPr>
        <a:xfrm>
          <a:off x="3582043"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55.8</a:t>
          </a:r>
          <a:endParaRPr kumimoji="1" lang="ja-JP" altLang="en-US" sz="1000" b="1">
            <a:solidFill>
              <a:srgbClr val="000080"/>
            </a:solidFill>
            <a:latin typeface="ＭＳ Ｐゴシック"/>
          </a:endParaRPr>
        </a:p>
      </xdr:txBody>
    </xdr:sp>
    <xdr:clientData/>
  </xdr:oneCellAnchor>
  <xdr:oneCellAnchor>
    <xdr:from>
      <xdr:col>5</xdr:col>
      <xdr:colOff>143518</xdr:colOff>
      <xdr:row>42</xdr:row>
      <xdr:rowOff>87647</xdr:rowOff>
    </xdr:from>
    <xdr:ext cx="405111" cy="259045"/>
    <xdr:sp macro="" textlink="">
      <xdr:nvSpPr>
        <xdr:cNvPr id="75" name="n_1mainValue【道路】&#10;有形固定資産減価償却率"/>
        <xdr:cNvSpPr txBox="1"/>
      </xdr:nvSpPr>
      <xdr:spPr>
        <a:xfrm>
          <a:off x="3582043" y="728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6" name="正方形/長方形 7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7" name="正方形/長方形 7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8" name="正方形/長方形 7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9" name="正方形/長方形 7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80" name="正方形/長方形 7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1" name="正方形/長方形 8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2" name="正方形/長方形 8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7.890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3" name="正方形/長方形 8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4" name="テキスト ボックス 8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5" name="直線コネクタ 8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6" name="直線コネクタ 8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7" name="テキスト ボックス 8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8" name="直線コネクタ 8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9" name="テキスト ボックス 88"/>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90" name="直線コネクタ 8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91" name="テキスト ボックス 90"/>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2" name="直線コネクタ 9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93" name="テキスト ボックス 92"/>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4" name="直線コネクタ 9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86377</xdr:rowOff>
    </xdr:from>
    <xdr:ext cx="531299" cy="259045"/>
    <xdr:sp macro="" textlink="">
      <xdr:nvSpPr>
        <xdr:cNvPr id="95" name="テキスト ボックス 94"/>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7" name="テキスト ボックス 96"/>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84201</xdr:rowOff>
    </xdr:from>
    <xdr:to>
      <xdr:col>15</xdr:col>
      <xdr:colOff>180340</xdr:colOff>
      <xdr:row>41</xdr:row>
      <xdr:rowOff>40513</xdr:rowOff>
    </xdr:to>
    <xdr:cxnSp macro="">
      <xdr:nvCxnSpPr>
        <xdr:cNvPr id="99" name="直線コネクタ 98"/>
        <xdr:cNvCxnSpPr/>
      </xdr:nvCxnSpPr>
      <xdr:spPr>
        <a:xfrm flipV="1">
          <a:off x="10476865" y="5742051"/>
          <a:ext cx="0" cy="1327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44340</xdr:rowOff>
    </xdr:from>
    <xdr:ext cx="469744" cy="259045"/>
    <xdr:sp macro="" textlink="">
      <xdr:nvSpPr>
        <xdr:cNvPr id="100" name="【道路】&#10;一人当たり延長最小値テキスト"/>
        <xdr:cNvSpPr txBox="1"/>
      </xdr:nvSpPr>
      <xdr:spPr>
        <a:xfrm>
          <a:off x="10566400" y="7073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1.331</a:t>
          </a:r>
          <a:endParaRPr kumimoji="1" lang="ja-JP" altLang="en-US" sz="1000" b="1">
            <a:latin typeface="ＭＳ Ｐゴシック"/>
          </a:endParaRPr>
        </a:p>
      </xdr:txBody>
    </xdr:sp>
    <xdr:clientData/>
  </xdr:oneCellAnchor>
  <xdr:twoCellAnchor>
    <xdr:from>
      <xdr:col>15</xdr:col>
      <xdr:colOff>92075</xdr:colOff>
      <xdr:row>41</xdr:row>
      <xdr:rowOff>40513</xdr:rowOff>
    </xdr:from>
    <xdr:to>
      <xdr:col>15</xdr:col>
      <xdr:colOff>269875</xdr:colOff>
      <xdr:row>41</xdr:row>
      <xdr:rowOff>40513</xdr:rowOff>
    </xdr:to>
    <xdr:cxnSp macro="">
      <xdr:nvCxnSpPr>
        <xdr:cNvPr id="101" name="直線コネクタ 100"/>
        <xdr:cNvCxnSpPr/>
      </xdr:nvCxnSpPr>
      <xdr:spPr>
        <a:xfrm>
          <a:off x="10388600" y="706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30878</xdr:rowOff>
    </xdr:from>
    <xdr:ext cx="534377" cy="259045"/>
    <xdr:sp macro="" textlink="">
      <xdr:nvSpPr>
        <xdr:cNvPr id="102" name="【道路】&#10;一人当たり延長最大値テキスト"/>
        <xdr:cNvSpPr txBox="1"/>
      </xdr:nvSpPr>
      <xdr:spPr>
        <a:xfrm>
          <a:off x="10566400" y="5517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11.787</a:t>
          </a:r>
          <a:endParaRPr kumimoji="1" lang="ja-JP" altLang="en-US" sz="1000" b="1">
            <a:latin typeface="ＭＳ Ｐゴシック"/>
          </a:endParaRPr>
        </a:p>
      </xdr:txBody>
    </xdr:sp>
    <xdr:clientData/>
  </xdr:oneCellAnchor>
  <xdr:twoCellAnchor>
    <xdr:from>
      <xdr:col>15</xdr:col>
      <xdr:colOff>92075</xdr:colOff>
      <xdr:row>33</xdr:row>
      <xdr:rowOff>84201</xdr:rowOff>
    </xdr:from>
    <xdr:to>
      <xdr:col>15</xdr:col>
      <xdr:colOff>269875</xdr:colOff>
      <xdr:row>33</xdr:row>
      <xdr:rowOff>84201</xdr:rowOff>
    </xdr:to>
    <xdr:cxnSp macro="">
      <xdr:nvCxnSpPr>
        <xdr:cNvPr id="103" name="直線コネクタ 102"/>
        <xdr:cNvCxnSpPr/>
      </xdr:nvCxnSpPr>
      <xdr:spPr>
        <a:xfrm>
          <a:off x="10388600" y="5742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39</xdr:row>
      <xdr:rowOff>50182</xdr:rowOff>
    </xdr:from>
    <xdr:ext cx="469744" cy="259045"/>
    <xdr:sp macro="" textlink="">
      <xdr:nvSpPr>
        <xdr:cNvPr id="104" name="【道路】&#10;一人当たり延長平均値テキスト"/>
        <xdr:cNvSpPr txBox="1"/>
      </xdr:nvSpPr>
      <xdr:spPr>
        <a:xfrm>
          <a:off x="10566400" y="67367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3.385</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71755</xdr:rowOff>
    </xdr:from>
    <xdr:to>
      <xdr:col>15</xdr:col>
      <xdr:colOff>231775</xdr:colOff>
      <xdr:row>40</xdr:row>
      <xdr:rowOff>1905</xdr:rowOff>
    </xdr:to>
    <xdr:sp macro="" textlink="">
      <xdr:nvSpPr>
        <xdr:cNvPr id="105" name="フローチャート : 判断 104"/>
        <xdr:cNvSpPr/>
      </xdr:nvSpPr>
      <xdr:spPr>
        <a:xfrm>
          <a:off x="10426700" y="6758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41021</xdr:rowOff>
    </xdr:from>
    <xdr:to>
      <xdr:col>14</xdr:col>
      <xdr:colOff>79375</xdr:colOff>
      <xdr:row>39</xdr:row>
      <xdr:rowOff>142621</xdr:rowOff>
    </xdr:to>
    <xdr:sp macro="" textlink="">
      <xdr:nvSpPr>
        <xdr:cNvPr id="106" name="フローチャート : 判断 105"/>
        <xdr:cNvSpPr/>
      </xdr:nvSpPr>
      <xdr:spPr>
        <a:xfrm>
          <a:off x="9588500" y="672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116205</xdr:rowOff>
    </xdr:from>
    <xdr:to>
      <xdr:col>15</xdr:col>
      <xdr:colOff>231775</xdr:colOff>
      <xdr:row>38</xdr:row>
      <xdr:rowOff>46355</xdr:rowOff>
    </xdr:to>
    <xdr:sp macro="" textlink="">
      <xdr:nvSpPr>
        <xdr:cNvPr id="112" name="円/楕円 111"/>
        <xdr:cNvSpPr/>
      </xdr:nvSpPr>
      <xdr:spPr>
        <a:xfrm>
          <a:off x="10426700" y="645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36</xdr:row>
      <xdr:rowOff>139082</xdr:rowOff>
    </xdr:from>
    <xdr:ext cx="469744" cy="259045"/>
    <xdr:sp macro="" textlink="">
      <xdr:nvSpPr>
        <xdr:cNvPr id="113" name="【道路】&#10;一人当たり延長該当値テキスト"/>
        <xdr:cNvSpPr txBox="1"/>
      </xdr:nvSpPr>
      <xdr:spPr>
        <a:xfrm>
          <a:off x="10566400" y="6311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5.735</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119634</xdr:rowOff>
    </xdr:from>
    <xdr:to>
      <xdr:col>14</xdr:col>
      <xdr:colOff>79375</xdr:colOff>
      <xdr:row>38</xdr:row>
      <xdr:rowOff>49785</xdr:rowOff>
    </xdr:to>
    <xdr:sp macro="" textlink="">
      <xdr:nvSpPr>
        <xdr:cNvPr id="114" name="円/楕円 113"/>
        <xdr:cNvSpPr/>
      </xdr:nvSpPr>
      <xdr:spPr>
        <a:xfrm>
          <a:off x="95885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37</xdr:row>
      <xdr:rowOff>167005</xdr:rowOff>
    </xdr:from>
    <xdr:to>
      <xdr:col>15</xdr:col>
      <xdr:colOff>180975</xdr:colOff>
      <xdr:row>37</xdr:row>
      <xdr:rowOff>170434</xdr:rowOff>
    </xdr:to>
    <xdr:cxnSp macro="">
      <xdr:nvCxnSpPr>
        <xdr:cNvPr id="115" name="直線コネクタ 114"/>
        <xdr:cNvCxnSpPr/>
      </xdr:nvCxnSpPr>
      <xdr:spPr>
        <a:xfrm flipV="1">
          <a:off x="9639300" y="6510655"/>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39</xdr:row>
      <xdr:rowOff>133748</xdr:rowOff>
    </xdr:from>
    <xdr:ext cx="469744" cy="259045"/>
    <xdr:sp macro="" textlink="">
      <xdr:nvSpPr>
        <xdr:cNvPr id="116" name="n_1aveValue【道路】&#10;一人当たり延長"/>
        <xdr:cNvSpPr txBox="1"/>
      </xdr:nvSpPr>
      <xdr:spPr>
        <a:xfrm>
          <a:off x="9391727" y="682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3.627</a:t>
          </a:r>
          <a:endParaRPr kumimoji="1" lang="ja-JP" altLang="en-US" sz="1000" b="1">
            <a:solidFill>
              <a:srgbClr val="000080"/>
            </a:solidFill>
            <a:latin typeface="ＭＳ Ｐゴシック"/>
          </a:endParaRPr>
        </a:p>
      </xdr:txBody>
    </xdr:sp>
    <xdr:clientData/>
  </xdr:oneCellAnchor>
  <xdr:oneCellAnchor>
    <xdr:from>
      <xdr:col>13</xdr:col>
      <xdr:colOff>466802</xdr:colOff>
      <xdr:row>36</xdr:row>
      <xdr:rowOff>66311</xdr:rowOff>
    </xdr:from>
    <xdr:ext cx="469744" cy="259045"/>
    <xdr:sp macro="" textlink="">
      <xdr:nvSpPr>
        <xdr:cNvPr id="117" name="n_1mainValue【道路】&#10;一人当たり延長"/>
        <xdr:cNvSpPr txBox="1"/>
      </xdr:nvSpPr>
      <xdr:spPr>
        <a:xfrm>
          <a:off x="9391727" y="6238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5.708</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8" name="正方形/長方形 11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9" name="正方形/長方形 11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20" name="正方形/長方形 11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1" name="正方形/長方形 12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2" name="正方形/長方形 12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3" name="正方形/長方形 12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4" name="正方形/長方形 12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5" name="正方形/長方形 12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6" name="テキスト ボックス 12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7" name="直線コネクタ 12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8" name="テキスト ボックス 127"/>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63</xdr:row>
      <xdr:rowOff>57150</xdr:rowOff>
    </xdr:from>
    <xdr:to>
      <xdr:col>7</xdr:col>
      <xdr:colOff>638175</xdr:colOff>
      <xdr:row>63</xdr:row>
      <xdr:rowOff>57150</xdr:rowOff>
    </xdr:to>
    <xdr:cxnSp macro="">
      <xdr:nvCxnSpPr>
        <xdr:cNvPr id="129" name="直線コネクタ 128"/>
        <xdr:cNvCxnSpPr/>
      </xdr:nvCxnSpPr>
      <xdr:spPr>
        <a:xfrm>
          <a:off x="762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86377</xdr:rowOff>
    </xdr:from>
    <xdr:ext cx="403059" cy="259045"/>
    <xdr:sp macro="" textlink="">
      <xdr:nvSpPr>
        <xdr:cNvPr id="130" name="テキスト ボックス 129"/>
        <xdr:cNvSpPr txBox="1"/>
      </xdr:nvSpPr>
      <xdr:spPr>
        <a:xfrm>
          <a:off x="358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31" name="直線コネクタ 13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32" name="テキスト ボックス 13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56</xdr:row>
      <xdr:rowOff>114300</xdr:rowOff>
    </xdr:from>
    <xdr:to>
      <xdr:col>7</xdr:col>
      <xdr:colOff>638175</xdr:colOff>
      <xdr:row>56</xdr:row>
      <xdr:rowOff>114300</xdr:rowOff>
    </xdr:to>
    <xdr:cxnSp macro="">
      <xdr:nvCxnSpPr>
        <xdr:cNvPr id="133" name="直線コネクタ 132"/>
        <xdr:cNvCxnSpPr/>
      </xdr:nvCxnSpPr>
      <xdr:spPr>
        <a:xfrm>
          <a:off x="762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143527</xdr:rowOff>
    </xdr:from>
    <xdr:ext cx="403059" cy="259045"/>
    <xdr:sp macro="" textlink="">
      <xdr:nvSpPr>
        <xdr:cNvPr id="134" name="テキスト ボックス 133"/>
        <xdr:cNvSpPr txBox="1"/>
      </xdr:nvSpPr>
      <xdr:spPr>
        <a:xfrm>
          <a:off x="358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5" name="直線コネクタ 13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6" name="テキスト ボックス 135"/>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62865</xdr:rowOff>
    </xdr:from>
    <xdr:to>
      <xdr:col>6</xdr:col>
      <xdr:colOff>510540</xdr:colOff>
      <xdr:row>63</xdr:row>
      <xdr:rowOff>62865</xdr:rowOff>
    </xdr:to>
    <xdr:cxnSp macro="">
      <xdr:nvCxnSpPr>
        <xdr:cNvPr id="138" name="直線コネクタ 137"/>
        <xdr:cNvCxnSpPr/>
      </xdr:nvCxnSpPr>
      <xdr:spPr>
        <a:xfrm flipV="1">
          <a:off x="4634865" y="9664065"/>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66692</xdr:rowOff>
    </xdr:from>
    <xdr:ext cx="405111" cy="259045"/>
    <xdr:sp macro="" textlink="">
      <xdr:nvSpPr>
        <xdr:cNvPr id="139" name="【橋りょう・トンネル】&#10;有形固定資産減価償却率最小値テキスト"/>
        <xdr:cNvSpPr txBox="1"/>
      </xdr:nvSpPr>
      <xdr:spPr>
        <a:xfrm>
          <a:off x="4724400" y="1086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39.9</a:t>
          </a:r>
          <a:endParaRPr kumimoji="1" lang="ja-JP" altLang="en-US" sz="1000" b="1">
            <a:latin typeface="ＭＳ Ｐゴシック"/>
          </a:endParaRPr>
        </a:p>
      </xdr:txBody>
    </xdr:sp>
    <xdr:clientData/>
  </xdr:oneCellAnchor>
  <xdr:twoCellAnchor>
    <xdr:from>
      <xdr:col>6</xdr:col>
      <xdr:colOff>422275</xdr:colOff>
      <xdr:row>63</xdr:row>
      <xdr:rowOff>62865</xdr:rowOff>
    </xdr:from>
    <xdr:to>
      <xdr:col>6</xdr:col>
      <xdr:colOff>600075</xdr:colOff>
      <xdr:row>63</xdr:row>
      <xdr:rowOff>62865</xdr:rowOff>
    </xdr:to>
    <xdr:cxnSp macro="">
      <xdr:nvCxnSpPr>
        <xdr:cNvPr id="140" name="直線コネクタ 139"/>
        <xdr:cNvCxnSpPr/>
      </xdr:nvCxnSpPr>
      <xdr:spPr>
        <a:xfrm>
          <a:off x="4546600" y="10864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9542</xdr:rowOff>
    </xdr:from>
    <xdr:ext cx="405111" cy="259045"/>
    <xdr:sp macro="" textlink="">
      <xdr:nvSpPr>
        <xdr:cNvPr id="141" name="【橋りょう・トンネル】&#10;有形固定資産減価償却率最大値テキスト"/>
        <xdr:cNvSpPr txBox="1"/>
      </xdr:nvSpPr>
      <xdr:spPr>
        <a:xfrm>
          <a:off x="4724400" y="9439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60.9</a:t>
          </a:r>
          <a:endParaRPr kumimoji="1" lang="ja-JP" altLang="en-US" sz="1000" b="1">
            <a:latin typeface="ＭＳ Ｐゴシック"/>
          </a:endParaRPr>
        </a:p>
      </xdr:txBody>
    </xdr:sp>
    <xdr:clientData/>
  </xdr:oneCellAnchor>
  <xdr:twoCellAnchor>
    <xdr:from>
      <xdr:col>6</xdr:col>
      <xdr:colOff>422275</xdr:colOff>
      <xdr:row>56</xdr:row>
      <xdr:rowOff>62865</xdr:rowOff>
    </xdr:from>
    <xdr:to>
      <xdr:col>6</xdr:col>
      <xdr:colOff>600075</xdr:colOff>
      <xdr:row>56</xdr:row>
      <xdr:rowOff>62865</xdr:rowOff>
    </xdr:to>
    <xdr:cxnSp macro="">
      <xdr:nvCxnSpPr>
        <xdr:cNvPr id="142" name="直線コネクタ 141"/>
        <xdr:cNvCxnSpPr/>
      </xdr:nvCxnSpPr>
      <xdr:spPr>
        <a:xfrm>
          <a:off x="4546600" y="9664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7637</xdr:rowOff>
    </xdr:from>
    <xdr:ext cx="405111" cy="259045"/>
    <xdr:sp macro="" textlink="">
      <xdr:nvSpPr>
        <xdr:cNvPr id="143" name="【橋りょう・トンネル】&#10;有形固定資産減価償却率平均値テキスト"/>
        <xdr:cNvSpPr txBox="1"/>
      </xdr:nvSpPr>
      <xdr:spPr>
        <a:xfrm>
          <a:off x="4724400" y="10123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29210</xdr:rowOff>
    </xdr:from>
    <xdr:to>
      <xdr:col>6</xdr:col>
      <xdr:colOff>561975</xdr:colOff>
      <xdr:row>59</xdr:row>
      <xdr:rowOff>130810</xdr:rowOff>
    </xdr:to>
    <xdr:sp macro="" textlink="">
      <xdr:nvSpPr>
        <xdr:cNvPr id="144" name="フローチャート : 判断 143"/>
        <xdr:cNvSpPr/>
      </xdr:nvSpPr>
      <xdr:spPr>
        <a:xfrm>
          <a:off x="45847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57</xdr:row>
      <xdr:rowOff>143510</xdr:rowOff>
    </xdr:from>
    <xdr:to>
      <xdr:col>5</xdr:col>
      <xdr:colOff>409575</xdr:colOff>
      <xdr:row>58</xdr:row>
      <xdr:rowOff>73660</xdr:rowOff>
    </xdr:to>
    <xdr:sp macro="" textlink="">
      <xdr:nvSpPr>
        <xdr:cNvPr id="145" name="フローチャート : 判断 144"/>
        <xdr:cNvSpPr/>
      </xdr:nvSpPr>
      <xdr:spPr>
        <a:xfrm>
          <a:off x="3746500" y="991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6" name="テキスト ボックス 14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7" name="テキスト ボックス 14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8" name="テキスト ボックス 14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9" name="テキスト ボックス 14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0" name="テキスト ボックス 14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40640</xdr:rowOff>
    </xdr:from>
    <xdr:to>
      <xdr:col>6</xdr:col>
      <xdr:colOff>561975</xdr:colOff>
      <xdr:row>56</xdr:row>
      <xdr:rowOff>142240</xdr:rowOff>
    </xdr:to>
    <xdr:sp macro="" textlink="">
      <xdr:nvSpPr>
        <xdr:cNvPr id="151" name="円/楕円 150"/>
        <xdr:cNvSpPr/>
      </xdr:nvSpPr>
      <xdr:spPr>
        <a:xfrm>
          <a:off x="4584700" y="964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55</xdr:row>
      <xdr:rowOff>136542</xdr:rowOff>
    </xdr:from>
    <xdr:ext cx="405111" cy="259045"/>
    <xdr:sp macro="" textlink="">
      <xdr:nvSpPr>
        <xdr:cNvPr id="152" name="【橋りょう・トンネル】&#10;有形固定資産減価償却率該当値テキスト"/>
        <xdr:cNvSpPr txBox="1"/>
      </xdr:nvSpPr>
      <xdr:spPr>
        <a:xfrm>
          <a:off x="4724400" y="9566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60.4</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114935</xdr:rowOff>
    </xdr:from>
    <xdr:to>
      <xdr:col>5</xdr:col>
      <xdr:colOff>409575</xdr:colOff>
      <xdr:row>57</xdr:row>
      <xdr:rowOff>45085</xdr:rowOff>
    </xdr:to>
    <xdr:sp macro="" textlink="">
      <xdr:nvSpPr>
        <xdr:cNvPr id="153" name="円/楕円 152"/>
        <xdr:cNvSpPr/>
      </xdr:nvSpPr>
      <xdr:spPr>
        <a:xfrm>
          <a:off x="3746500" y="971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56</xdr:row>
      <xdr:rowOff>91440</xdr:rowOff>
    </xdr:from>
    <xdr:to>
      <xdr:col>6</xdr:col>
      <xdr:colOff>511175</xdr:colOff>
      <xdr:row>56</xdr:row>
      <xdr:rowOff>165735</xdr:rowOff>
    </xdr:to>
    <xdr:cxnSp macro="">
      <xdr:nvCxnSpPr>
        <xdr:cNvPr id="154" name="直線コネクタ 153"/>
        <xdr:cNvCxnSpPr/>
      </xdr:nvCxnSpPr>
      <xdr:spPr>
        <a:xfrm flipV="1">
          <a:off x="3797300" y="9692640"/>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58</xdr:row>
      <xdr:rowOff>64787</xdr:rowOff>
    </xdr:from>
    <xdr:ext cx="405111" cy="259045"/>
    <xdr:sp macro="" textlink="">
      <xdr:nvSpPr>
        <xdr:cNvPr id="155" name="n_1aveValue【橋りょう・トンネル】&#10;有形固定資産減価償却率"/>
        <xdr:cNvSpPr txBox="1"/>
      </xdr:nvSpPr>
      <xdr:spPr>
        <a:xfrm>
          <a:off x="3582043" y="10008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a:t>
          </a:r>
          <a:endParaRPr kumimoji="1" lang="ja-JP" altLang="en-US" sz="1000" b="1">
            <a:solidFill>
              <a:srgbClr val="000080"/>
            </a:solidFill>
            <a:latin typeface="ＭＳ Ｐゴシック"/>
          </a:endParaRPr>
        </a:p>
      </xdr:txBody>
    </xdr:sp>
    <xdr:clientData/>
  </xdr:oneCellAnchor>
  <xdr:oneCellAnchor>
    <xdr:from>
      <xdr:col>5</xdr:col>
      <xdr:colOff>143518</xdr:colOff>
      <xdr:row>55</xdr:row>
      <xdr:rowOff>61612</xdr:rowOff>
    </xdr:from>
    <xdr:ext cx="405111" cy="259045"/>
    <xdr:sp macro="" textlink="">
      <xdr:nvSpPr>
        <xdr:cNvPr id="156" name="n_1mainValue【橋りょう・トンネル】&#10;有形固定資産減価償却率"/>
        <xdr:cNvSpPr txBox="1"/>
      </xdr:nvSpPr>
      <xdr:spPr>
        <a:xfrm>
          <a:off x="3582043" y="949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59.1</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7" name="正方形/長方形 15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8" name="正方形/長方形 15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9" name="正方形/長方形 15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0" name="正方形/長方形 15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1" name="正方形/長方形 16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2" name="正方形/長方形 16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3" name="正方形/長方形 16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54,490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4" name="正方形/長方形 16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5" name="テキスト ボックス 16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6" name="直線コネクタ 16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7" name="直線コネクタ 16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8" name="テキスト ボックス 16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9" name="直線コネクタ 16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70" name="テキスト ボックス 16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1" name="直線コネクタ 17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72" name="テキスト ボックス 17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3" name="直線コネクタ 17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74" name="テキスト ボックス 173"/>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5" name="直線コネクタ 17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76" name="テキスト ボックス 175"/>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7" name="直線コネクタ 17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78" name="テキスト ボックス 177"/>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145085</xdr:rowOff>
    </xdr:from>
    <xdr:to>
      <xdr:col>15</xdr:col>
      <xdr:colOff>180340</xdr:colOff>
      <xdr:row>63</xdr:row>
      <xdr:rowOff>110631</xdr:rowOff>
    </xdr:to>
    <xdr:cxnSp macro="">
      <xdr:nvCxnSpPr>
        <xdr:cNvPr id="180" name="直線コネクタ 179"/>
        <xdr:cNvCxnSpPr/>
      </xdr:nvCxnSpPr>
      <xdr:spPr>
        <a:xfrm flipV="1">
          <a:off x="10476865" y="9746285"/>
          <a:ext cx="0" cy="1165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114458</xdr:rowOff>
    </xdr:from>
    <xdr:ext cx="534377" cy="259045"/>
    <xdr:sp macro="" textlink="">
      <xdr:nvSpPr>
        <xdr:cNvPr id="181" name="【橋りょう・トンネル】&#10;一人当たり有形固定資産（償却資産）額最小値テキスト"/>
        <xdr:cNvSpPr txBox="1"/>
      </xdr:nvSpPr>
      <xdr:spPr>
        <a:xfrm>
          <a:off x="10566400" y="1091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35,963</a:t>
          </a:r>
          <a:endParaRPr kumimoji="1" lang="ja-JP" altLang="en-US" sz="1000" b="1">
            <a:latin typeface="ＭＳ Ｐゴシック"/>
          </a:endParaRPr>
        </a:p>
      </xdr:txBody>
    </xdr:sp>
    <xdr:clientData/>
  </xdr:oneCellAnchor>
  <xdr:twoCellAnchor>
    <xdr:from>
      <xdr:col>15</xdr:col>
      <xdr:colOff>92075</xdr:colOff>
      <xdr:row>63</xdr:row>
      <xdr:rowOff>110631</xdr:rowOff>
    </xdr:from>
    <xdr:to>
      <xdr:col>15</xdr:col>
      <xdr:colOff>269875</xdr:colOff>
      <xdr:row>63</xdr:row>
      <xdr:rowOff>110631</xdr:rowOff>
    </xdr:to>
    <xdr:cxnSp macro="">
      <xdr:nvCxnSpPr>
        <xdr:cNvPr id="182" name="直線コネクタ 181"/>
        <xdr:cNvCxnSpPr/>
      </xdr:nvCxnSpPr>
      <xdr:spPr>
        <a:xfrm>
          <a:off x="10388600" y="10911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91762</xdr:rowOff>
    </xdr:from>
    <xdr:ext cx="599010" cy="259045"/>
    <xdr:sp macro="" textlink="">
      <xdr:nvSpPr>
        <xdr:cNvPr id="183" name="【橋りょう・トンネル】&#10;一人当たり有形固定資産（償却資産）額最大値テキスト"/>
        <xdr:cNvSpPr txBox="1"/>
      </xdr:nvSpPr>
      <xdr:spPr>
        <a:xfrm>
          <a:off x="10566400" y="9521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341,920</a:t>
          </a:r>
          <a:endParaRPr kumimoji="1" lang="ja-JP" altLang="en-US" sz="1000" b="1">
            <a:latin typeface="ＭＳ Ｐゴシック"/>
          </a:endParaRPr>
        </a:p>
      </xdr:txBody>
    </xdr:sp>
    <xdr:clientData/>
  </xdr:oneCellAnchor>
  <xdr:twoCellAnchor>
    <xdr:from>
      <xdr:col>15</xdr:col>
      <xdr:colOff>92075</xdr:colOff>
      <xdr:row>56</xdr:row>
      <xdr:rowOff>145085</xdr:rowOff>
    </xdr:from>
    <xdr:to>
      <xdr:col>15</xdr:col>
      <xdr:colOff>269875</xdr:colOff>
      <xdr:row>56</xdr:row>
      <xdr:rowOff>145085</xdr:rowOff>
    </xdr:to>
    <xdr:cxnSp macro="">
      <xdr:nvCxnSpPr>
        <xdr:cNvPr id="184" name="直線コネクタ 183"/>
        <xdr:cNvCxnSpPr/>
      </xdr:nvCxnSpPr>
      <xdr:spPr>
        <a:xfrm>
          <a:off x="10388600" y="974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125372</xdr:rowOff>
    </xdr:from>
    <xdr:ext cx="599010" cy="259045"/>
    <xdr:sp macro="" textlink="">
      <xdr:nvSpPr>
        <xdr:cNvPr id="185" name="【橋りょう・トンネル】&#10;一人当たり有形固定資産（償却資産）額平均値テキスト"/>
        <xdr:cNvSpPr txBox="1"/>
      </xdr:nvSpPr>
      <xdr:spPr>
        <a:xfrm>
          <a:off x="10566400" y="104123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114,765</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102495</xdr:rowOff>
    </xdr:from>
    <xdr:to>
      <xdr:col>15</xdr:col>
      <xdr:colOff>231775</xdr:colOff>
      <xdr:row>62</xdr:row>
      <xdr:rowOff>32645</xdr:rowOff>
    </xdr:to>
    <xdr:sp macro="" textlink="">
      <xdr:nvSpPr>
        <xdr:cNvPr id="186" name="フローチャート : 判断 185"/>
        <xdr:cNvSpPr/>
      </xdr:nvSpPr>
      <xdr:spPr>
        <a:xfrm>
          <a:off x="10426700" y="1056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78846</xdr:rowOff>
    </xdr:from>
    <xdr:to>
      <xdr:col>14</xdr:col>
      <xdr:colOff>79375</xdr:colOff>
      <xdr:row>62</xdr:row>
      <xdr:rowOff>8996</xdr:rowOff>
    </xdr:to>
    <xdr:sp macro="" textlink="">
      <xdr:nvSpPr>
        <xdr:cNvPr id="187" name="フローチャート : 判断 186"/>
        <xdr:cNvSpPr/>
      </xdr:nvSpPr>
      <xdr:spPr>
        <a:xfrm>
          <a:off x="9588500" y="1053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8" name="テキスト ボックス 18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9" name="テキスト ボックス 18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0" name="テキスト ボックス 18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1" name="テキスト ボックス 19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2" name="テキスト ボックス 19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62</xdr:row>
      <xdr:rowOff>165905</xdr:rowOff>
    </xdr:from>
    <xdr:to>
      <xdr:col>15</xdr:col>
      <xdr:colOff>231775</xdr:colOff>
      <xdr:row>63</xdr:row>
      <xdr:rowOff>96055</xdr:rowOff>
    </xdr:to>
    <xdr:sp macro="" textlink="">
      <xdr:nvSpPr>
        <xdr:cNvPr id="193" name="円/楕円 192"/>
        <xdr:cNvSpPr/>
      </xdr:nvSpPr>
      <xdr:spPr>
        <a:xfrm>
          <a:off x="10426700" y="1079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62</xdr:row>
      <xdr:rowOff>80832</xdr:rowOff>
    </xdr:from>
    <xdr:ext cx="534377" cy="259045"/>
    <xdr:sp macro="" textlink="">
      <xdr:nvSpPr>
        <xdr:cNvPr id="194" name="【橋りょう・トンネル】&#10;一人当たり有形固定資産（償却資産）額該当値テキスト"/>
        <xdr:cNvSpPr txBox="1"/>
      </xdr:nvSpPr>
      <xdr:spPr>
        <a:xfrm>
          <a:off x="10566400" y="1071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53,122</a:t>
          </a:r>
          <a:endParaRPr kumimoji="1" lang="ja-JP" altLang="en-US" sz="1000" b="1">
            <a:solidFill>
              <a:srgbClr val="FF0000"/>
            </a:solidFill>
            <a:latin typeface="ＭＳ Ｐゴシック"/>
          </a:endParaRPr>
        </a:p>
      </xdr:txBody>
    </xdr:sp>
    <xdr:clientData/>
  </xdr:oneCellAnchor>
  <xdr:twoCellAnchor>
    <xdr:from>
      <xdr:col>13</xdr:col>
      <xdr:colOff>663575</xdr:colOff>
      <xdr:row>62</xdr:row>
      <xdr:rowOff>166343</xdr:rowOff>
    </xdr:from>
    <xdr:to>
      <xdr:col>14</xdr:col>
      <xdr:colOff>79375</xdr:colOff>
      <xdr:row>63</xdr:row>
      <xdr:rowOff>96493</xdr:rowOff>
    </xdr:to>
    <xdr:sp macro="" textlink="">
      <xdr:nvSpPr>
        <xdr:cNvPr id="195" name="円/楕円 194"/>
        <xdr:cNvSpPr/>
      </xdr:nvSpPr>
      <xdr:spPr>
        <a:xfrm>
          <a:off x="9588500" y="1079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63</xdr:row>
      <xdr:rowOff>45255</xdr:rowOff>
    </xdr:from>
    <xdr:to>
      <xdr:col>15</xdr:col>
      <xdr:colOff>180975</xdr:colOff>
      <xdr:row>63</xdr:row>
      <xdr:rowOff>45693</xdr:rowOff>
    </xdr:to>
    <xdr:cxnSp macro="">
      <xdr:nvCxnSpPr>
        <xdr:cNvPr id="196" name="直線コネクタ 195"/>
        <xdr:cNvCxnSpPr/>
      </xdr:nvCxnSpPr>
      <xdr:spPr>
        <a:xfrm flipV="1">
          <a:off x="9639300" y="10846605"/>
          <a:ext cx="838200" cy="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402169</xdr:colOff>
      <xdr:row>60</xdr:row>
      <xdr:rowOff>25523</xdr:rowOff>
    </xdr:from>
    <xdr:ext cx="599010" cy="259045"/>
    <xdr:sp macro="" textlink="">
      <xdr:nvSpPr>
        <xdr:cNvPr id="197" name="n_1aveValue【橋りょう・トンネル】&#10;一人当たり有形固定資産（償却資産）額"/>
        <xdr:cNvSpPr txBox="1"/>
      </xdr:nvSpPr>
      <xdr:spPr>
        <a:xfrm>
          <a:off x="9327094" y="10312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120,972</a:t>
          </a:r>
          <a:endParaRPr kumimoji="1" lang="ja-JP" altLang="en-US" sz="1000" b="1">
            <a:solidFill>
              <a:srgbClr val="000080"/>
            </a:solidFill>
            <a:latin typeface="ＭＳ Ｐゴシック"/>
          </a:endParaRPr>
        </a:p>
      </xdr:txBody>
    </xdr:sp>
    <xdr:clientData/>
  </xdr:oneCellAnchor>
  <xdr:oneCellAnchor>
    <xdr:from>
      <xdr:col>13</xdr:col>
      <xdr:colOff>434486</xdr:colOff>
      <xdr:row>63</xdr:row>
      <xdr:rowOff>87620</xdr:rowOff>
    </xdr:from>
    <xdr:ext cx="534377" cy="259045"/>
    <xdr:sp macro="" textlink="">
      <xdr:nvSpPr>
        <xdr:cNvPr id="198" name="n_1mainValue【橋りょう・トンネル】&#10;一人当たり有形固定資産（償却資産）額"/>
        <xdr:cNvSpPr txBox="1"/>
      </xdr:nvSpPr>
      <xdr:spPr>
        <a:xfrm>
          <a:off x="9359411" y="1088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53,007</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9" name="正方形/長方形 19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0" name="正方形/長方形 19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1" name="正方形/長方形 20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2" name="正方形/長方形 20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3" name="正方形/長方形 20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4" name="正方形/長方形 20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5" name="正方形/長方形 20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64.7</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6" name="正方形/長方形 20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7" name="テキスト ボックス 20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8" name="直線コネクタ 20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9" name="テキスト ボックス 208"/>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10" name="直線コネクタ 209"/>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11" name="テキスト ボックス 210"/>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12" name="直線コネクタ 211"/>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13" name="テキスト ボックス 212"/>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14" name="直線コネクタ 213"/>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15" name="テキスト ボックス 214"/>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16" name="直線コネクタ 215"/>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217" name="テキスト ボックス 216"/>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8" name="直線コネクタ 21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19" name="テキスト ボックス 218"/>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118111</xdr:rowOff>
    </xdr:from>
    <xdr:to>
      <xdr:col>6</xdr:col>
      <xdr:colOff>510540</xdr:colOff>
      <xdr:row>86</xdr:row>
      <xdr:rowOff>6096</xdr:rowOff>
    </xdr:to>
    <xdr:cxnSp macro="">
      <xdr:nvCxnSpPr>
        <xdr:cNvPr id="221" name="直線コネクタ 220"/>
        <xdr:cNvCxnSpPr/>
      </xdr:nvCxnSpPr>
      <xdr:spPr>
        <a:xfrm flipV="1">
          <a:off x="4634865" y="13662661"/>
          <a:ext cx="0" cy="1088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9923</xdr:rowOff>
    </xdr:from>
    <xdr:ext cx="405111" cy="259045"/>
    <xdr:sp macro="" textlink="">
      <xdr:nvSpPr>
        <xdr:cNvPr id="222" name="【公営住宅】&#10;有形固定資産減価償却率最小値テキスト"/>
        <xdr:cNvSpPr txBox="1"/>
      </xdr:nvSpPr>
      <xdr:spPr>
        <a:xfrm>
          <a:off x="4724400" y="14754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50.7</a:t>
          </a:r>
          <a:endParaRPr kumimoji="1" lang="ja-JP" altLang="en-US" sz="1000" b="1">
            <a:latin typeface="ＭＳ Ｐゴシック"/>
          </a:endParaRPr>
        </a:p>
      </xdr:txBody>
    </xdr:sp>
    <xdr:clientData/>
  </xdr:oneCellAnchor>
  <xdr:twoCellAnchor>
    <xdr:from>
      <xdr:col>6</xdr:col>
      <xdr:colOff>422275</xdr:colOff>
      <xdr:row>86</xdr:row>
      <xdr:rowOff>6096</xdr:rowOff>
    </xdr:from>
    <xdr:to>
      <xdr:col>6</xdr:col>
      <xdr:colOff>600075</xdr:colOff>
      <xdr:row>86</xdr:row>
      <xdr:rowOff>6096</xdr:rowOff>
    </xdr:to>
    <xdr:cxnSp macro="">
      <xdr:nvCxnSpPr>
        <xdr:cNvPr id="223" name="直線コネクタ 222"/>
        <xdr:cNvCxnSpPr/>
      </xdr:nvCxnSpPr>
      <xdr:spPr>
        <a:xfrm>
          <a:off x="4546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78</xdr:row>
      <xdr:rowOff>64788</xdr:rowOff>
    </xdr:from>
    <xdr:ext cx="405111" cy="259045"/>
    <xdr:sp macro="" textlink="">
      <xdr:nvSpPr>
        <xdr:cNvPr id="224" name="【公営住宅】&#10;有形固定資産減価償却率最大値テキスト"/>
        <xdr:cNvSpPr txBox="1"/>
      </xdr:nvSpPr>
      <xdr:spPr>
        <a:xfrm>
          <a:off x="4724400" y="13437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74.5</a:t>
          </a:r>
          <a:endParaRPr kumimoji="1" lang="ja-JP" altLang="en-US" sz="1000" b="1">
            <a:latin typeface="ＭＳ Ｐゴシック"/>
          </a:endParaRPr>
        </a:p>
      </xdr:txBody>
    </xdr:sp>
    <xdr:clientData/>
  </xdr:oneCellAnchor>
  <xdr:twoCellAnchor>
    <xdr:from>
      <xdr:col>6</xdr:col>
      <xdr:colOff>422275</xdr:colOff>
      <xdr:row>79</xdr:row>
      <xdr:rowOff>118111</xdr:rowOff>
    </xdr:from>
    <xdr:to>
      <xdr:col>6</xdr:col>
      <xdr:colOff>600075</xdr:colOff>
      <xdr:row>79</xdr:row>
      <xdr:rowOff>118111</xdr:rowOff>
    </xdr:to>
    <xdr:cxnSp macro="">
      <xdr:nvCxnSpPr>
        <xdr:cNvPr id="225" name="直線コネクタ 224"/>
        <xdr:cNvCxnSpPr/>
      </xdr:nvCxnSpPr>
      <xdr:spPr>
        <a:xfrm>
          <a:off x="4546600" y="13662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82314</xdr:rowOff>
    </xdr:from>
    <xdr:ext cx="405111" cy="259045"/>
    <xdr:sp macro="" textlink="">
      <xdr:nvSpPr>
        <xdr:cNvPr id="226" name="【公営住宅】&#10;有形固定資産減価償却率平均値テキスト"/>
        <xdr:cNvSpPr txBox="1"/>
      </xdr:nvSpPr>
      <xdr:spPr>
        <a:xfrm>
          <a:off x="4724400" y="143126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58.7</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103887</xdr:rowOff>
    </xdr:from>
    <xdr:to>
      <xdr:col>6</xdr:col>
      <xdr:colOff>561975</xdr:colOff>
      <xdr:row>84</xdr:row>
      <xdr:rowOff>34037</xdr:rowOff>
    </xdr:to>
    <xdr:sp macro="" textlink="">
      <xdr:nvSpPr>
        <xdr:cNvPr id="227" name="フローチャート : 判断 226"/>
        <xdr:cNvSpPr/>
      </xdr:nvSpPr>
      <xdr:spPr>
        <a:xfrm>
          <a:off x="4584700" y="1433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126746</xdr:rowOff>
    </xdr:from>
    <xdr:to>
      <xdr:col>5</xdr:col>
      <xdr:colOff>409575</xdr:colOff>
      <xdr:row>84</xdr:row>
      <xdr:rowOff>56896</xdr:rowOff>
    </xdr:to>
    <xdr:sp macro="" textlink="">
      <xdr:nvSpPr>
        <xdr:cNvPr id="228" name="フローチャート : 判断 227"/>
        <xdr:cNvSpPr/>
      </xdr:nvSpPr>
      <xdr:spPr>
        <a:xfrm>
          <a:off x="3746500" y="143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9" name="テキスト ボックス 22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0" name="テキスト ボックス 22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1" name="テキスト ボックス 23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2" name="テキスト ボックス 23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3" name="テキスト ボックス 23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82</xdr:row>
      <xdr:rowOff>28448</xdr:rowOff>
    </xdr:from>
    <xdr:to>
      <xdr:col>6</xdr:col>
      <xdr:colOff>561975</xdr:colOff>
      <xdr:row>82</xdr:row>
      <xdr:rowOff>130048</xdr:rowOff>
    </xdr:to>
    <xdr:sp macro="" textlink="">
      <xdr:nvSpPr>
        <xdr:cNvPr id="234" name="円/楕円 233"/>
        <xdr:cNvSpPr/>
      </xdr:nvSpPr>
      <xdr:spPr>
        <a:xfrm>
          <a:off x="4584700" y="1408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81</xdr:row>
      <xdr:rowOff>51325</xdr:rowOff>
    </xdr:from>
    <xdr:ext cx="405111" cy="259045"/>
    <xdr:sp macro="" textlink="">
      <xdr:nvSpPr>
        <xdr:cNvPr id="235" name="【公営住宅】&#10;有形固定資産減価償却率該当値テキスト"/>
        <xdr:cNvSpPr txBox="1"/>
      </xdr:nvSpPr>
      <xdr:spPr>
        <a:xfrm>
          <a:off x="4724400" y="13938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64.1</a:t>
          </a:r>
          <a:endParaRPr kumimoji="1" lang="ja-JP" altLang="en-US" sz="1000" b="1">
            <a:solidFill>
              <a:srgbClr val="FF0000"/>
            </a:solidFill>
            <a:latin typeface="ＭＳ Ｐゴシック"/>
          </a:endParaRPr>
        </a:p>
      </xdr:txBody>
    </xdr:sp>
    <xdr:clientData/>
  </xdr:oneCellAnchor>
  <xdr:twoCellAnchor>
    <xdr:from>
      <xdr:col>5</xdr:col>
      <xdr:colOff>307975</xdr:colOff>
      <xdr:row>82</xdr:row>
      <xdr:rowOff>101600</xdr:rowOff>
    </xdr:from>
    <xdr:to>
      <xdr:col>5</xdr:col>
      <xdr:colOff>409575</xdr:colOff>
      <xdr:row>83</xdr:row>
      <xdr:rowOff>31750</xdr:rowOff>
    </xdr:to>
    <xdr:sp macro="" textlink="">
      <xdr:nvSpPr>
        <xdr:cNvPr id="236" name="円/楕円 235"/>
        <xdr:cNvSpPr/>
      </xdr:nvSpPr>
      <xdr:spPr>
        <a:xfrm>
          <a:off x="3746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82</xdr:row>
      <xdr:rowOff>79248</xdr:rowOff>
    </xdr:from>
    <xdr:to>
      <xdr:col>6</xdr:col>
      <xdr:colOff>511175</xdr:colOff>
      <xdr:row>82</xdr:row>
      <xdr:rowOff>152400</xdr:rowOff>
    </xdr:to>
    <xdr:cxnSp macro="">
      <xdr:nvCxnSpPr>
        <xdr:cNvPr id="237" name="直線コネクタ 236"/>
        <xdr:cNvCxnSpPr/>
      </xdr:nvCxnSpPr>
      <xdr:spPr>
        <a:xfrm flipV="1">
          <a:off x="3797300" y="14138148"/>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84</xdr:row>
      <xdr:rowOff>48023</xdr:rowOff>
    </xdr:from>
    <xdr:ext cx="405111" cy="259045"/>
    <xdr:sp macro="" textlink="">
      <xdr:nvSpPr>
        <xdr:cNvPr id="238" name="n_1aveValue【公営住宅】&#10;有形固定資産減価償却率"/>
        <xdr:cNvSpPr txBox="1"/>
      </xdr:nvSpPr>
      <xdr:spPr>
        <a:xfrm>
          <a:off x="3582043" y="14449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oneCellAnchor>
    <xdr:from>
      <xdr:col>5</xdr:col>
      <xdr:colOff>143518</xdr:colOff>
      <xdr:row>81</xdr:row>
      <xdr:rowOff>48277</xdr:rowOff>
    </xdr:from>
    <xdr:ext cx="405111" cy="259045"/>
    <xdr:sp macro="" textlink="">
      <xdr:nvSpPr>
        <xdr:cNvPr id="239" name="n_1mainValue【公営住宅】&#10;有形固定資産減価償却率"/>
        <xdr:cNvSpPr txBox="1"/>
      </xdr:nvSpPr>
      <xdr:spPr>
        <a:xfrm>
          <a:off x="3582043"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62.5</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40" name="正方形/長方形 23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41" name="正方形/長方形 24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2" name="正方形/長方形 24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3" name="正方形/長方形 24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4" name="正方形/長方形 24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45" name="正方形/長方形 24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46" name="正方形/長方形 24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1.132</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7" name="正方形/長方形 24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8" name="テキスト ボックス 24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9" name="直線コネクタ 24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50" name="直線コネクタ 24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51" name="テキスト ボックス 25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52" name="直線コネクタ 25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53" name="テキスト ボックス 25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54" name="直線コネクタ 25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55" name="テキスト ボックス 25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56" name="直線コネクタ 25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57" name="テキスト ボックス 25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8" name="直線コネクタ 25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9" name="テキスト ボックス 25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6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19355</xdr:rowOff>
    </xdr:from>
    <xdr:to>
      <xdr:col>15</xdr:col>
      <xdr:colOff>180340</xdr:colOff>
      <xdr:row>85</xdr:row>
      <xdr:rowOff>158344</xdr:rowOff>
    </xdr:to>
    <xdr:cxnSp macro="">
      <xdr:nvCxnSpPr>
        <xdr:cNvPr id="261" name="直線コネクタ 260"/>
        <xdr:cNvCxnSpPr/>
      </xdr:nvCxnSpPr>
      <xdr:spPr>
        <a:xfrm flipV="1">
          <a:off x="10476865" y="13563905"/>
          <a:ext cx="0" cy="1167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162171</xdr:rowOff>
    </xdr:from>
    <xdr:ext cx="469744" cy="259045"/>
    <xdr:sp macro="" textlink="">
      <xdr:nvSpPr>
        <xdr:cNvPr id="262" name="【公営住宅】&#10;一人当たり面積最小値テキスト"/>
        <xdr:cNvSpPr txBox="1"/>
      </xdr:nvSpPr>
      <xdr:spPr>
        <a:xfrm>
          <a:off x="10566400" y="14735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0.112</a:t>
          </a:r>
          <a:endParaRPr kumimoji="1" lang="ja-JP" altLang="en-US" sz="1000" b="1">
            <a:latin typeface="ＭＳ Ｐゴシック"/>
          </a:endParaRPr>
        </a:p>
      </xdr:txBody>
    </xdr:sp>
    <xdr:clientData/>
  </xdr:oneCellAnchor>
  <xdr:twoCellAnchor>
    <xdr:from>
      <xdr:col>15</xdr:col>
      <xdr:colOff>92075</xdr:colOff>
      <xdr:row>85</xdr:row>
      <xdr:rowOff>158344</xdr:rowOff>
    </xdr:from>
    <xdr:to>
      <xdr:col>15</xdr:col>
      <xdr:colOff>269875</xdr:colOff>
      <xdr:row>85</xdr:row>
      <xdr:rowOff>158344</xdr:rowOff>
    </xdr:to>
    <xdr:cxnSp macro="">
      <xdr:nvCxnSpPr>
        <xdr:cNvPr id="263" name="直線コネクタ 262"/>
        <xdr:cNvCxnSpPr/>
      </xdr:nvCxnSpPr>
      <xdr:spPr>
        <a:xfrm>
          <a:off x="10388600" y="14731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137482</xdr:rowOff>
    </xdr:from>
    <xdr:ext cx="469744" cy="259045"/>
    <xdr:sp macro="" textlink="">
      <xdr:nvSpPr>
        <xdr:cNvPr id="264" name="【公営住宅】&#10;一人当たり面積最大値テキスト"/>
        <xdr:cNvSpPr txBox="1"/>
      </xdr:nvSpPr>
      <xdr:spPr>
        <a:xfrm>
          <a:off x="10566400" y="13339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2.666</a:t>
          </a:r>
          <a:endParaRPr kumimoji="1" lang="ja-JP" altLang="en-US" sz="1000" b="1">
            <a:latin typeface="ＭＳ Ｐゴシック"/>
          </a:endParaRPr>
        </a:p>
      </xdr:txBody>
    </xdr:sp>
    <xdr:clientData/>
  </xdr:oneCellAnchor>
  <xdr:twoCellAnchor>
    <xdr:from>
      <xdr:col>15</xdr:col>
      <xdr:colOff>92075</xdr:colOff>
      <xdr:row>79</xdr:row>
      <xdr:rowOff>19355</xdr:rowOff>
    </xdr:from>
    <xdr:to>
      <xdr:col>15</xdr:col>
      <xdr:colOff>269875</xdr:colOff>
      <xdr:row>79</xdr:row>
      <xdr:rowOff>19355</xdr:rowOff>
    </xdr:to>
    <xdr:cxnSp macro="">
      <xdr:nvCxnSpPr>
        <xdr:cNvPr id="265" name="直線コネクタ 264"/>
        <xdr:cNvCxnSpPr/>
      </xdr:nvCxnSpPr>
      <xdr:spPr>
        <a:xfrm>
          <a:off x="10388600" y="13563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95114</xdr:rowOff>
    </xdr:from>
    <xdr:ext cx="469744" cy="259045"/>
    <xdr:sp macro="" textlink="">
      <xdr:nvSpPr>
        <xdr:cNvPr id="266" name="【公営住宅】&#10;一人当たり面積平均値テキスト"/>
        <xdr:cNvSpPr txBox="1"/>
      </xdr:nvSpPr>
      <xdr:spPr>
        <a:xfrm>
          <a:off x="10566400" y="141540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1.217</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116687</xdr:rowOff>
    </xdr:from>
    <xdr:to>
      <xdr:col>15</xdr:col>
      <xdr:colOff>231775</xdr:colOff>
      <xdr:row>83</xdr:row>
      <xdr:rowOff>46837</xdr:rowOff>
    </xdr:to>
    <xdr:sp macro="" textlink="">
      <xdr:nvSpPr>
        <xdr:cNvPr id="267" name="フローチャート : 判断 266"/>
        <xdr:cNvSpPr/>
      </xdr:nvSpPr>
      <xdr:spPr>
        <a:xfrm>
          <a:off x="10426700" y="1417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71425</xdr:rowOff>
    </xdr:from>
    <xdr:to>
      <xdr:col>14</xdr:col>
      <xdr:colOff>79375</xdr:colOff>
      <xdr:row>83</xdr:row>
      <xdr:rowOff>1575</xdr:rowOff>
    </xdr:to>
    <xdr:sp macro="" textlink="">
      <xdr:nvSpPr>
        <xdr:cNvPr id="268" name="フローチャート : 判断 267"/>
        <xdr:cNvSpPr/>
      </xdr:nvSpPr>
      <xdr:spPr>
        <a:xfrm>
          <a:off x="9588500" y="1413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9" name="テキスト ボックス 26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70" name="テキスト ボックス 26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1" name="テキスト ボックス 27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2" name="テキスト ボックス 27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3" name="テキスト ボックス 27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82</xdr:row>
      <xdr:rowOff>114858</xdr:rowOff>
    </xdr:from>
    <xdr:to>
      <xdr:col>15</xdr:col>
      <xdr:colOff>231775</xdr:colOff>
      <xdr:row>83</xdr:row>
      <xdr:rowOff>45008</xdr:rowOff>
    </xdr:to>
    <xdr:sp macro="" textlink="">
      <xdr:nvSpPr>
        <xdr:cNvPr id="274" name="円/楕円 273"/>
        <xdr:cNvSpPr/>
      </xdr:nvSpPr>
      <xdr:spPr>
        <a:xfrm>
          <a:off x="10426700" y="1417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81</xdr:row>
      <xdr:rowOff>137735</xdr:rowOff>
    </xdr:from>
    <xdr:ext cx="469744" cy="259045"/>
    <xdr:sp macro="" textlink="">
      <xdr:nvSpPr>
        <xdr:cNvPr id="275" name="【公営住宅】&#10;一人当たり面積該当値テキスト"/>
        <xdr:cNvSpPr txBox="1"/>
      </xdr:nvSpPr>
      <xdr:spPr>
        <a:xfrm>
          <a:off x="10566400" y="1402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1.221</a:t>
          </a:r>
          <a:endParaRPr kumimoji="1" lang="ja-JP" altLang="en-US" sz="1000" b="1">
            <a:solidFill>
              <a:srgbClr val="FF0000"/>
            </a:solidFill>
            <a:latin typeface="ＭＳ Ｐゴシック"/>
          </a:endParaRPr>
        </a:p>
      </xdr:txBody>
    </xdr:sp>
    <xdr:clientData/>
  </xdr:oneCellAnchor>
  <xdr:twoCellAnchor>
    <xdr:from>
      <xdr:col>13</xdr:col>
      <xdr:colOff>663575</xdr:colOff>
      <xdr:row>82</xdr:row>
      <xdr:rowOff>119431</xdr:rowOff>
    </xdr:from>
    <xdr:to>
      <xdr:col>14</xdr:col>
      <xdr:colOff>79375</xdr:colOff>
      <xdr:row>83</xdr:row>
      <xdr:rowOff>49581</xdr:rowOff>
    </xdr:to>
    <xdr:sp macro="" textlink="">
      <xdr:nvSpPr>
        <xdr:cNvPr id="276" name="円/楕円 275"/>
        <xdr:cNvSpPr/>
      </xdr:nvSpPr>
      <xdr:spPr>
        <a:xfrm>
          <a:off x="9588500" y="1417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82</xdr:row>
      <xdr:rowOff>165658</xdr:rowOff>
    </xdr:from>
    <xdr:to>
      <xdr:col>15</xdr:col>
      <xdr:colOff>180975</xdr:colOff>
      <xdr:row>82</xdr:row>
      <xdr:rowOff>170231</xdr:rowOff>
    </xdr:to>
    <xdr:cxnSp macro="">
      <xdr:nvCxnSpPr>
        <xdr:cNvPr id="277" name="直線コネクタ 276"/>
        <xdr:cNvCxnSpPr/>
      </xdr:nvCxnSpPr>
      <xdr:spPr>
        <a:xfrm flipV="1">
          <a:off x="9639300" y="14224558"/>
          <a:ext cx="8382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81</xdr:row>
      <xdr:rowOff>18102</xdr:rowOff>
    </xdr:from>
    <xdr:ext cx="469744" cy="259045"/>
    <xdr:sp macro="" textlink="">
      <xdr:nvSpPr>
        <xdr:cNvPr id="278" name="n_1aveValue【公営住宅】&#10;一人当たり面積"/>
        <xdr:cNvSpPr txBox="1"/>
      </xdr:nvSpPr>
      <xdr:spPr>
        <a:xfrm>
          <a:off x="9391727" y="1390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1.316</a:t>
          </a:r>
          <a:endParaRPr kumimoji="1" lang="ja-JP" altLang="en-US" sz="1000" b="1">
            <a:solidFill>
              <a:srgbClr val="000080"/>
            </a:solidFill>
            <a:latin typeface="ＭＳ Ｐゴシック"/>
          </a:endParaRPr>
        </a:p>
      </xdr:txBody>
    </xdr:sp>
    <xdr:clientData/>
  </xdr:oneCellAnchor>
  <xdr:oneCellAnchor>
    <xdr:from>
      <xdr:col>13</xdr:col>
      <xdr:colOff>466802</xdr:colOff>
      <xdr:row>83</xdr:row>
      <xdr:rowOff>40708</xdr:rowOff>
    </xdr:from>
    <xdr:ext cx="469744" cy="259045"/>
    <xdr:sp macro="" textlink="">
      <xdr:nvSpPr>
        <xdr:cNvPr id="279" name="n_1mainValue【公営住宅】&#10;一人当たり面積"/>
        <xdr:cNvSpPr txBox="1"/>
      </xdr:nvSpPr>
      <xdr:spPr>
        <a:xfrm>
          <a:off x="9391727" y="14271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1.211</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80" name="正方形/長方形 2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81" name="正方形/長方形 2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82" name="正方形/長方形 2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83" name="正方形/長方形 2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84" name="正方形/長方形 2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85" name="正方形/長方形 2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6" name="正方形/長方形 2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7" name="正方形/長方形 28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88" name="テキスト ボックス 28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89" name="直線コネクタ 28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108</xdr:row>
      <xdr:rowOff>152400</xdr:rowOff>
    </xdr:from>
    <xdr:to>
      <xdr:col>7</xdr:col>
      <xdr:colOff>638175</xdr:colOff>
      <xdr:row>108</xdr:row>
      <xdr:rowOff>152400</xdr:rowOff>
    </xdr:to>
    <xdr:cxnSp macro="">
      <xdr:nvCxnSpPr>
        <xdr:cNvPr id="290" name="直線コネクタ 289"/>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108</xdr:row>
      <xdr:rowOff>10177</xdr:rowOff>
    </xdr:from>
    <xdr:ext cx="338939" cy="259045"/>
    <xdr:sp macro="" textlink="">
      <xdr:nvSpPr>
        <xdr:cNvPr id="291" name="テキスト ボックス 290"/>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92" name="直線コネクタ 291"/>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93" name="テキスト ボックス 292"/>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94" name="直線コネクタ 293"/>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95" name="テキスト ボックス 294"/>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96" name="直線コネクタ 295"/>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97" name="テキスト ボックス 296"/>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98" name="直線コネクタ 297"/>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29227</xdr:rowOff>
    </xdr:from>
    <xdr:ext cx="403059" cy="259045"/>
    <xdr:sp macro="" textlink="">
      <xdr:nvSpPr>
        <xdr:cNvPr id="299" name="テキスト ボックス 298"/>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300" name="直線コネクタ 29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301" name="テキスト ボックス 300"/>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302"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55245</xdr:rowOff>
    </xdr:from>
    <xdr:to>
      <xdr:col>6</xdr:col>
      <xdr:colOff>510540</xdr:colOff>
      <xdr:row>108</xdr:row>
      <xdr:rowOff>142875</xdr:rowOff>
    </xdr:to>
    <xdr:cxnSp macro="">
      <xdr:nvCxnSpPr>
        <xdr:cNvPr id="303" name="直線コネクタ 302"/>
        <xdr:cNvCxnSpPr/>
      </xdr:nvCxnSpPr>
      <xdr:spPr>
        <a:xfrm flipV="1">
          <a:off x="4634865" y="17200245"/>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146702</xdr:rowOff>
    </xdr:from>
    <xdr:ext cx="340478" cy="259045"/>
    <xdr:sp macro="" textlink="">
      <xdr:nvSpPr>
        <xdr:cNvPr id="304" name="【港湾・漁港】&#10;有形固定資産減価償却率最小値テキスト"/>
        <xdr:cNvSpPr txBox="1"/>
      </xdr:nvSpPr>
      <xdr:spPr>
        <a:xfrm>
          <a:off x="4724400" y="186633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a:t>
          </a:r>
          <a:endParaRPr kumimoji="1" lang="ja-JP" altLang="en-US" sz="1000" b="1">
            <a:latin typeface="ＭＳ Ｐゴシック"/>
          </a:endParaRPr>
        </a:p>
      </xdr:txBody>
    </xdr:sp>
    <xdr:clientData/>
  </xdr:oneCellAnchor>
  <xdr:twoCellAnchor>
    <xdr:from>
      <xdr:col>6</xdr:col>
      <xdr:colOff>422275</xdr:colOff>
      <xdr:row>108</xdr:row>
      <xdr:rowOff>142875</xdr:rowOff>
    </xdr:from>
    <xdr:to>
      <xdr:col>6</xdr:col>
      <xdr:colOff>600075</xdr:colOff>
      <xdr:row>108</xdr:row>
      <xdr:rowOff>142875</xdr:rowOff>
    </xdr:to>
    <xdr:cxnSp macro="">
      <xdr:nvCxnSpPr>
        <xdr:cNvPr id="305" name="直線コネクタ 304"/>
        <xdr:cNvCxnSpPr/>
      </xdr:nvCxnSpPr>
      <xdr:spPr>
        <a:xfrm>
          <a:off x="4546600" y="1865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1922</xdr:rowOff>
    </xdr:from>
    <xdr:ext cx="405111" cy="259045"/>
    <xdr:sp macro="" textlink="">
      <xdr:nvSpPr>
        <xdr:cNvPr id="306" name="【港湾・漁港】&#10;有形固定資産減価償却率最大値テキスト"/>
        <xdr:cNvSpPr txBox="1"/>
      </xdr:nvSpPr>
      <xdr:spPr>
        <a:xfrm>
          <a:off x="4724400" y="1697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77.1</a:t>
          </a:r>
          <a:endParaRPr kumimoji="1" lang="ja-JP" altLang="en-US" sz="1000" b="1">
            <a:latin typeface="ＭＳ Ｐゴシック"/>
          </a:endParaRPr>
        </a:p>
      </xdr:txBody>
    </xdr:sp>
    <xdr:clientData/>
  </xdr:oneCellAnchor>
  <xdr:twoCellAnchor>
    <xdr:from>
      <xdr:col>6</xdr:col>
      <xdr:colOff>422275</xdr:colOff>
      <xdr:row>100</xdr:row>
      <xdr:rowOff>55245</xdr:rowOff>
    </xdr:from>
    <xdr:to>
      <xdr:col>6</xdr:col>
      <xdr:colOff>600075</xdr:colOff>
      <xdr:row>100</xdr:row>
      <xdr:rowOff>55245</xdr:rowOff>
    </xdr:to>
    <xdr:cxnSp macro="">
      <xdr:nvCxnSpPr>
        <xdr:cNvPr id="307" name="直線コネクタ 306"/>
        <xdr:cNvCxnSpPr/>
      </xdr:nvCxnSpPr>
      <xdr:spPr>
        <a:xfrm>
          <a:off x="4546600" y="1720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100</xdr:row>
      <xdr:rowOff>103522</xdr:rowOff>
    </xdr:from>
    <xdr:ext cx="405111" cy="259045"/>
    <xdr:sp macro="" textlink="">
      <xdr:nvSpPr>
        <xdr:cNvPr id="308" name="【港湾・漁港】&#10;有形固定資産減価償却率平均値テキスト"/>
        <xdr:cNvSpPr txBox="1"/>
      </xdr:nvSpPr>
      <xdr:spPr>
        <a:xfrm>
          <a:off x="4724400" y="172485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64.1</a:t>
          </a:r>
          <a:endParaRPr kumimoji="1" lang="ja-JP" altLang="en-US" sz="1000" b="1">
            <a:solidFill>
              <a:srgbClr val="000080"/>
            </a:solidFill>
            <a:latin typeface="ＭＳ Ｐゴシック"/>
          </a:endParaRPr>
        </a:p>
      </xdr:txBody>
    </xdr:sp>
    <xdr:clientData/>
  </xdr:oneCellAnchor>
  <xdr:twoCellAnchor>
    <xdr:from>
      <xdr:col>6</xdr:col>
      <xdr:colOff>460375</xdr:colOff>
      <xdr:row>101</xdr:row>
      <xdr:rowOff>80645</xdr:rowOff>
    </xdr:from>
    <xdr:to>
      <xdr:col>6</xdr:col>
      <xdr:colOff>561975</xdr:colOff>
      <xdr:row>102</xdr:row>
      <xdr:rowOff>10795</xdr:rowOff>
    </xdr:to>
    <xdr:sp macro="" textlink="">
      <xdr:nvSpPr>
        <xdr:cNvPr id="309" name="フローチャート : 判断 308"/>
        <xdr:cNvSpPr/>
      </xdr:nvSpPr>
      <xdr:spPr>
        <a:xfrm>
          <a:off x="4584700" y="1739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101</xdr:row>
      <xdr:rowOff>120650</xdr:rowOff>
    </xdr:from>
    <xdr:to>
      <xdr:col>5</xdr:col>
      <xdr:colOff>409575</xdr:colOff>
      <xdr:row>102</xdr:row>
      <xdr:rowOff>50800</xdr:rowOff>
    </xdr:to>
    <xdr:sp macro="" textlink="">
      <xdr:nvSpPr>
        <xdr:cNvPr id="310" name="フローチャート : 判断 309"/>
        <xdr:cNvSpPr/>
      </xdr:nvSpPr>
      <xdr:spPr>
        <a:xfrm>
          <a:off x="3746500" y="1743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311" name="テキスト ボックス 31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12" name="テキスト ボックス 31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13" name="テキスト ボックス 31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14" name="テキスト ボックス 31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15" name="テキスト ボックス 31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104</xdr:row>
      <xdr:rowOff>166370</xdr:rowOff>
    </xdr:from>
    <xdr:to>
      <xdr:col>6</xdr:col>
      <xdr:colOff>561975</xdr:colOff>
      <xdr:row>105</xdr:row>
      <xdr:rowOff>96520</xdr:rowOff>
    </xdr:to>
    <xdr:sp macro="" textlink="">
      <xdr:nvSpPr>
        <xdr:cNvPr id="316" name="円/楕円 315"/>
        <xdr:cNvSpPr/>
      </xdr:nvSpPr>
      <xdr:spPr>
        <a:xfrm>
          <a:off x="4584700" y="1799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104</xdr:row>
      <xdr:rowOff>144797</xdr:rowOff>
    </xdr:from>
    <xdr:ext cx="405111" cy="259045"/>
    <xdr:sp macro="" textlink="">
      <xdr:nvSpPr>
        <xdr:cNvPr id="317" name="【港湾・漁港】&#10;有形固定資産減価償却率該当値テキスト"/>
        <xdr:cNvSpPr txBox="1"/>
      </xdr:nvSpPr>
      <xdr:spPr>
        <a:xfrm>
          <a:off x="4724400" y="1797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32.6</a:t>
          </a:r>
          <a:endParaRPr kumimoji="1" lang="ja-JP" altLang="en-US" sz="1000" b="1">
            <a:solidFill>
              <a:srgbClr val="FF0000"/>
            </a:solidFill>
            <a:latin typeface="ＭＳ Ｐゴシック"/>
          </a:endParaRPr>
        </a:p>
      </xdr:txBody>
    </xdr:sp>
    <xdr:clientData/>
  </xdr:oneCellAnchor>
  <xdr:twoCellAnchor>
    <xdr:from>
      <xdr:col>5</xdr:col>
      <xdr:colOff>307975</xdr:colOff>
      <xdr:row>105</xdr:row>
      <xdr:rowOff>4445</xdr:rowOff>
    </xdr:from>
    <xdr:to>
      <xdr:col>5</xdr:col>
      <xdr:colOff>409575</xdr:colOff>
      <xdr:row>105</xdr:row>
      <xdr:rowOff>106045</xdr:rowOff>
    </xdr:to>
    <xdr:sp macro="" textlink="">
      <xdr:nvSpPr>
        <xdr:cNvPr id="318" name="円/楕円 317"/>
        <xdr:cNvSpPr/>
      </xdr:nvSpPr>
      <xdr:spPr>
        <a:xfrm>
          <a:off x="3746500" y="1800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105</xdr:row>
      <xdr:rowOff>45720</xdr:rowOff>
    </xdr:from>
    <xdr:to>
      <xdr:col>6</xdr:col>
      <xdr:colOff>511175</xdr:colOff>
      <xdr:row>105</xdr:row>
      <xdr:rowOff>55245</xdr:rowOff>
    </xdr:to>
    <xdr:cxnSp macro="">
      <xdr:nvCxnSpPr>
        <xdr:cNvPr id="319" name="直線コネクタ 318"/>
        <xdr:cNvCxnSpPr/>
      </xdr:nvCxnSpPr>
      <xdr:spPr>
        <a:xfrm flipV="1">
          <a:off x="3797300" y="1804797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100</xdr:row>
      <xdr:rowOff>67327</xdr:rowOff>
    </xdr:from>
    <xdr:ext cx="405111" cy="259045"/>
    <xdr:sp macro="" textlink="">
      <xdr:nvSpPr>
        <xdr:cNvPr id="320" name="n_1aveValue【港湾・漁港】&#10;有形固定資産減価償却率"/>
        <xdr:cNvSpPr txBox="1"/>
      </xdr:nvSpPr>
      <xdr:spPr>
        <a:xfrm>
          <a:off x="3582043" y="1721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a:t>
          </a:r>
          <a:endParaRPr kumimoji="1" lang="ja-JP" altLang="en-US" sz="1000" b="1">
            <a:solidFill>
              <a:srgbClr val="000080"/>
            </a:solidFill>
            <a:latin typeface="ＭＳ Ｐゴシック"/>
          </a:endParaRPr>
        </a:p>
      </xdr:txBody>
    </xdr:sp>
    <xdr:clientData/>
  </xdr:oneCellAnchor>
  <xdr:oneCellAnchor>
    <xdr:from>
      <xdr:col>5</xdr:col>
      <xdr:colOff>143518</xdr:colOff>
      <xdr:row>105</xdr:row>
      <xdr:rowOff>97172</xdr:rowOff>
    </xdr:from>
    <xdr:ext cx="405111" cy="259045"/>
    <xdr:sp macro="" textlink="">
      <xdr:nvSpPr>
        <xdr:cNvPr id="321" name="n_1mainValue【港湾・漁港】&#10;有形固定資産減価償却率"/>
        <xdr:cNvSpPr txBox="1"/>
      </xdr:nvSpPr>
      <xdr:spPr>
        <a:xfrm>
          <a:off x="3582043" y="1809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22" name="正方形/長方形 32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23" name="正方形/長方形 32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24" name="正方形/長方形 32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25" name="正方形/長方形 32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26" name="正方形/長方形 32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27" name="正方形/長方形 32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28" name="正方形/長方形 32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13,826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29" name="正方形/長方形 32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30" name="テキスト ボックス 32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31" name="直線コネクタ 33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332" name="直線コネクタ 331"/>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108</xdr:row>
      <xdr:rowOff>10177</xdr:rowOff>
    </xdr:from>
    <xdr:ext cx="248786" cy="259045"/>
    <xdr:sp macro="" textlink="">
      <xdr:nvSpPr>
        <xdr:cNvPr id="333" name="テキスト ボックス 332"/>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34" name="直線コネクタ 333"/>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105</xdr:row>
      <xdr:rowOff>143527</xdr:rowOff>
    </xdr:from>
    <xdr:ext cx="531299" cy="259045"/>
    <xdr:sp macro="" textlink="">
      <xdr:nvSpPr>
        <xdr:cNvPr id="335" name="テキスト ボックス 334"/>
        <xdr:cNvSpPr txBox="1"/>
      </xdr:nvSpPr>
      <xdr:spPr>
        <a:xfrm>
          <a:off x="6072701" y="181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36" name="直線コネクタ 33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103</xdr:row>
      <xdr:rowOff>105427</xdr:rowOff>
    </xdr:from>
    <xdr:ext cx="531299" cy="259045"/>
    <xdr:sp macro="" textlink="">
      <xdr:nvSpPr>
        <xdr:cNvPr id="337" name="テキスト ボックス 336"/>
        <xdr:cNvSpPr txBox="1"/>
      </xdr:nvSpPr>
      <xdr:spPr>
        <a:xfrm>
          <a:off x="6072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38" name="直線コネクタ 337"/>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101</xdr:row>
      <xdr:rowOff>67327</xdr:rowOff>
    </xdr:from>
    <xdr:ext cx="531299" cy="259045"/>
    <xdr:sp macro="" textlink="">
      <xdr:nvSpPr>
        <xdr:cNvPr id="339" name="テキスト ボックス 338"/>
        <xdr:cNvSpPr txBox="1"/>
      </xdr:nvSpPr>
      <xdr:spPr>
        <a:xfrm>
          <a:off x="6072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40" name="直線コネクタ 339"/>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99</xdr:row>
      <xdr:rowOff>29227</xdr:rowOff>
    </xdr:from>
    <xdr:ext cx="595419" cy="259045"/>
    <xdr:sp macro="" textlink="">
      <xdr:nvSpPr>
        <xdr:cNvPr id="341" name="テキスト ボックス 340"/>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42" name="直線コネクタ 34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162577</xdr:rowOff>
    </xdr:from>
    <xdr:ext cx="595419" cy="259045"/>
    <xdr:sp macro="" textlink="">
      <xdr:nvSpPr>
        <xdr:cNvPr id="343" name="テキスト ボックス 342"/>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44"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99</xdr:row>
      <xdr:rowOff>80772</xdr:rowOff>
    </xdr:from>
    <xdr:to>
      <xdr:col>15</xdr:col>
      <xdr:colOff>180340</xdr:colOff>
      <xdr:row>108</xdr:row>
      <xdr:rowOff>151168</xdr:rowOff>
    </xdr:to>
    <xdr:cxnSp macro="">
      <xdr:nvCxnSpPr>
        <xdr:cNvPr id="345" name="直線コネクタ 344"/>
        <xdr:cNvCxnSpPr/>
      </xdr:nvCxnSpPr>
      <xdr:spPr>
        <a:xfrm flipV="1">
          <a:off x="10476865" y="17054322"/>
          <a:ext cx="0" cy="161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154995</xdr:rowOff>
    </xdr:from>
    <xdr:ext cx="313932" cy="259045"/>
    <xdr:sp macro="" textlink="">
      <xdr:nvSpPr>
        <xdr:cNvPr id="346" name="【港湾・漁港】&#10;一人当たり有形固定資産（償却資産）額最小値テキスト"/>
        <xdr:cNvSpPr txBox="1"/>
      </xdr:nvSpPr>
      <xdr:spPr>
        <a:xfrm>
          <a:off x="10566400" y="186715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a:t>
          </a:r>
          <a:endParaRPr kumimoji="1" lang="ja-JP" altLang="en-US" sz="1000" b="1">
            <a:latin typeface="ＭＳ Ｐゴシック"/>
          </a:endParaRPr>
        </a:p>
      </xdr:txBody>
    </xdr:sp>
    <xdr:clientData/>
  </xdr:oneCellAnchor>
  <xdr:twoCellAnchor>
    <xdr:from>
      <xdr:col>15</xdr:col>
      <xdr:colOff>92075</xdr:colOff>
      <xdr:row>108</xdr:row>
      <xdr:rowOff>151168</xdr:rowOff>
    </xdr:from>
    <xdr:to>
      <xdr:col>15</xdr:col>
      <xdr:colOff>269875</xdr:colOff>
      <xdr:row>108</xdr:row>
      <xdr:rowOff>151168</xdr:rowOff>
    </xdr:to>
    <xdr:cxnSp macro="">
      <xdr:nvCxnSpPr>
        <xdr:cNvPr id="347" name="直線コネクタ 346"/>
        <xdr:cNvCxnSpPr/>
      </xdr:nvCxnSpPr>
      <xdr:spPr>
        <a:xfrm>
          <a:off x="10388600" y="18667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27449</xdr:rowOff>
    </xdr:from>
    <xdr:ext cx="599010" cy="259045"/>
    <xdr:sp macro="" textlink="">
      <xdr:nvSpPr>
        <xdr:cNvPr id="348" name="【港湾・漁港】&#10;一人当たり有形固定資産（償却資産）額最大値テキスト"/>
        <xdr:cNvSpPr txBox="1"/>
      </xdr:nvSpPr>
      <xdr:spPr>
        <a:xfrm>
          <a:off x="10566400" y="16829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127,140</a:t>
          </a:r>
          <a:endParaRPr kumimoji="1" lang="ja-JP" altLang="en-US" sz="1000" b="1">
            <a:latin typeface="ＭＳ Ｐゴシック"/>
          </a:endParaRPr>
        </a:p>
      </xdr:txBody>
    </xdr:sp>
    <xdr:clientData/>
  </xdr:oneCellAnchor>
  <xdr:twoCellAnchor>
    <xdr:from>
      <xdr:col>15</xdr:col>
      <xdr:colOff>92075</xdr:colOff>
      <xdr:row>99</xdr:row>
      <xdr:rowOff>80772</xdr:rowOff>
    </xdr:from>
    <xdr:to>
      <xdr:col>15</xdr:col>
      <xdr:colOff>269875</xdr:colOff>
      <xdr:row>99</xdr:row>
      <xdr:rowOff>80772</xdr:rowOff>
    </xdr:to>
    <xdr:cxnSp macro="">
      <xdr:nvCxnSpPr>
        <xdr:cNvPr id="349" name="直線コネクタ 348"/>
        <xdr:cNvCxnSpPr/>
      </xdr:nvCxnSpPr>
      <xdr:spPr>
        <a:xfrm>
          <a:off x="10388600" y="17054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103</xdr:row>
      <xdr:rowOff>37470</xdr:rowOff>
    </xdr:from>
    <xdr:ext cx="534377" cy="259045"/>
    <xdr:sp macro="" textlink="">
      <xdr:nvSpPr>
        <xdr:cNvPr id="350" name="【港湾・漁港】&#10;一人当たり有形固定資産（償却資産）額平均値テキスト"/>
        <xdr:cNvSpPr txBox="1"/>
      </xdr:nvSpPr>
      <xdr:spPr>
        <a:xfrm>
          <a:off x="10566400" y="176968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60,851</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14593</xdr:rowOff>
    </xdr:from>
    <xdr:to>
      <xdr:col>15</xdr:col>
      <xdr:colOff>231775</xdr:colOff>
      <xdr:row>104</xdr:row>
      <xdr:rowOff>116193</xdr:rowOff>
    </xdr:to>
    <xdr:sp macro="" textlink="">
      <xdr:nvSpPr>
        <xdr:cNvPr id="351" name="フローチャート : 判断 350"/>
        <xdr:cNvSpPr/>
      </xdr:nvSpPr>
      <xdr:spPr>
        <a:xfrm>
          <a:off x="10426700" y="17845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103</xdr:row>
      <xdr:rowOff>168097</xdr:rowOff>
    </xdr:from>
    <xdr:to>
      <xdr:col>14</xdr:col>
      <xdr:colOff>79375</xdr:colOff>
      <xdr:row>104</xdr:row>
      <xdr:rowOff>98247</xdr:rowOff>
    </xdr:to>
    <xdr:sp macro="" textlink="">
      <xdr:nvSpPr>
        <xdr:cNvPr id="352" name="フローチャート : 判断 351"/>
        <xdr:cNvSpPr/>
      </xdr:nvSpPr>
      <xdr:spPr>
        <a:xfrm>
          <a:off x="9588500" y="1782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53" name="テキスト ボックス 35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54" name="テキスト ボックス 35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55" name="テキスト ボックス 35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56" name="テキスト ボックス 35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57" name="テキスト ボックス 35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108</xdr:row>
      <xdr:rowOff>25388</xdr:rowOff>
    </xdr:from>
    <xdr:to>
      <xdr:col>15</xdr:col>
      <xdr:colOff>231775</xdr:colOff>
      <xdr:row>108</xdr:row>
      <xdr:rowOff>126988</xdr:rowOff>
    </xdr:to>
    <xdr:sp macro="" textlink="">
      <xdr:nvSpPr>
        <xdr:cNvPr id="358" name="円/楕円 357"/>
        <xdr:cNvSpPr/>
      </xdr:nvSpPr>
      <xdr:spPr>
        <a:xfrm>
          <a:off x="10426700" y="1854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107</xdr:row>
      <xdr:rowOff>111765</xdr:rowOff>
    </xdr:from>
    <xdr:ext cx="469744" cy="259045"/>
    <xdr:sp macro="" textlink="">
      <xdr:nvSpPr>
        <xdr:cNvPr id="359" name="【港湾・漁港】&#10;一人当たり有形固定資産（償却資産）額該当値テキスト"/>
        <xdr:cNvSpPr txBox="1"/>
      </xdr:nvSpPr>
      <xdr:spPr>
        <a:xfrm>
          <a:off x="10566400" y="18456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6,001</a:t>
          </a:r>
          <a:endParaRPr kumimoji="1" lang="ja-JP" altLang="en-US" sz="1000" b="1">
            <a:solidFill>
              <a:srgbClr val="FF0000"/>
            </a:solidFill>
            <a:latin typeface="ＭＳ Ｐゴシック"/>
          </a:endParaRPr>
        </a:p>
      </xdr:txBody>
    </xdr:sp>
    <xdr:clientData/>
  </xdr:oneCellAnchor>
  <xdr:twoCellAnchor>
    <xdr:from>
      <xdr:col>13</xdr:col>
      <xdr:colOff>663575</xdr:colOff>
      <xdr:row>108</xdr:row>
      <xdr:rowOff>29008</xdr:rowOff>
    </xdr:from>
    <xdr:to>
      <xdr:col>14</xdr:col>
      <xdr:colOff>79375</xdr:colOff>
      <xdr:row>108</xdr:row>
      <xdr:rowOff>130608</xdr:rowOff>
    </xdr:to>
    <xdr:sp macro="" textlink="">
      <xdr:nvSpPr>
        <xdr:cNvPr id="360" name="円/楕円 359"/>
        <xdr:cNvSpPr/>
      </xdr:nvSpPr>
      <xdr:spPr>
        <a:xfrm>
          <a:off x="9588500" y="1854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108</xdr:row>
      <xdr:rowOff>76188</xdr:rowOff>
    </xdr:from>
    <xdr:to>
      <xdr:col>15</xdr:col>
      <xdr:colOff>180975</xdr:colOff>
      <xdr:row>108</xdr:row>
      <xdr:rowOff>79808</xdr:rowOff>
    </xdr:to>
    <xdr:cxnSp macro="">
      <xdr:nvCxnSpPr>
        <xdr:cNvPr id="361" name="直線コネクタ 360"/>
        <xdr:cNvCxnSpPr/>
      </xdr:nvCxnSpPr>
      <xdr:spPr>
        <a:xfrm flipV="1">
          <a:off x="9639300" y="18592788"/>
          <a:ext cx="8382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434486</xdr:colOff>
      <xdr:row>102</xdr:row>
      <xdr:rowOff>114774</xdr:rowOff>
    </xdr:from>
    <xdr:ext cx="534377" cy="259045"/>
    <xdr:sp macro="" textlink="">
      <xdr:nvSpPr>
        <xdr:cNvPr id="362" name="n_1aveValue【港湾・漁港】&#10;一人当たり有形固定資産（償却資産）額"/>
        <xdr:cNvSpPr txBox="1"/>
      </xdr:nvSpPr>
      <xdr:spPr>
        <a:xfrm>
          <a:off x="9359411" y="1760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62,264</a:t>
          </a:r>
          <a:endParaRPr kumimoji="1" lang="ja-JP" altLang="en-US" sz="1000" b="1">
            <a:solidFill>
              <a:srgbClr val="000080"/>
            </a:solidFill>
            <a:latin typeface="ＭＳ Ｐゴシック"/>
          </a:endParaRPr>
        </a:p>
      </xdr:txBody>
    </xdr:sp>
    <xdr:clientData/>
  </xdr:oneCellAnchor>
  <xdr:oneCellAnchor>
    <xdr:from>
      <xdr:col>13</xdr:col>
      <xdr:colOff>466802</xdr:colOff>
      <xdr:row>108</xdr:row>
      <xdr:rowOff>121735</xdr:rowOff>
    </xdr:from>
    <xdr:ext cx="469744" cy="259045"/>
    <xdr:sp macro="" textlink="">
      <xdr:nvSpPr>
        <xdr:cNvPr id="363" name="n_1mainValue【港湾・漁港】&#10;一人当たり有形固定資産（償却資産）額"/>
        <xdr:cNvSpPr txBox="1"/>
      </xdr:nvSpPr>
      <xdr:spPr>
        <a:xfrm>
          <a:off x="9391727" y="1863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5,716</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64" name="正方形/長方形 36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65" name="正方形/長方形 36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66" name="正方形/長方形 36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67" name="正方形/長方形 36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68" name="正方形/長方形 36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69" name="正方形/長方形 36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70" name="正方形/長方形 36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71" name="正方形/長方形 37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72" name="テキスト ボックス 37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73" name="直線コネクタ 37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74" name="テキスト ボックス 373"/>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375" name="直線コネクタ 374"/>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376" name="テキスト ボックス 375"/>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377" name="直線コネクタ 376"/>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378" name="テキスト ボックス 377"/>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379" name="直線コネクタ 378"/>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380" name="テキスト ボックス 379"/>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381" name="直線コネクタ 380"/>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162577</xdr:rowOff>
    </xdr:from>
    <xdr:ext cx="403059" cy="259045"/>
    <xdr:sp macro="" textlink="">
      <xdr:nvSpPr>
        <xdr:cNvPr id="382" name="テキスト ボックス 381"/>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83" name="直線コネクタ 38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384" name="テキスト ボックス 383"/>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8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69342</xdr:rowOff>
    </xdr:from>
    <xdr:to>
      <xdr:col>23</xdr:col>
      <xdr:colOff>516889</xdr:colOff>
      <xdr:row>41</xdr:row>
      <xdr:rowOff>73914</xdr:rowOff>
    </xdr:to>
    <xdr:cxnSp macro="">
      <xdr:nvCxnSpPr>
        <xdr:cNvPr id="386" name="直線コネクタ 385"/>
        <xdr:cNvCxnSpPr/>
      </xdr:nvCxnSpPr>
      <xdr:spPr>
        <a:xfrm flipV="1">
          <a:off x="16318864" y="5727192"/>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77741</xdr:rowOff>
    </xdr:from>
    <xdr:ext cx="405111" cy="259045"/>
    <xdr:sp macro="" textlink="">
      <xdr:nvSpPr>
        <xdr:cNvPr id="387" name="【認定こども園・幼稚園・保育所】&#10;有形固定資産減価償却率最小値テキスト"/>
        <xdr:cNvSpPr txBox="1"/>
      </xdr:nvSpPr>
      <xdr:spPr>
        <a:xfrm>
          <a:off x="16408400" y="710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51.3</a:t>
          </a:r>
          <a:endParaRPr kumimoji="1" lang="ja-JP" altLang="en-US" sz="1000" b="1">
            <a:latin typeface="ＭＳ Ｐゴシック"/>
          </a:endParaRPr>
        </a:p>
      </xdr:txBody>
    </xdr:sp>
    <xdr:clientData/>
  </xdr:oneCellAnchor>
  <xdr:twoCellAnchor>
    <xdr:from>
      <xdr:col>23</xdr:col>
      <xdr:colOff>428625</xdr:colOff>
      <xdr:row>41</xdr:row>
      <xdr:rowOff>73914</xdr:rowOff>
    </xdr:from>
    <xdr:to>
      <xdr:col>23</xdr:col>
      <xdr:colOff>606425</xdr:colOff>
      <xdr:row>41</xdr:row>
      <xdr:rowOff>73914</xdr:rowOff>
    </xdr:to>
    <xdr:cxnSp macro="">
      <xdr:nvCxnSpPr>
        <xdr:cNvPr id="388" name="直線コネクタ 387"/>
        <xdr:cNvCxnSpPr/>
      </xdr:nvCxnSpPr>
      <xdr:spPr>
        <a:xfrm>
          <a:off x="16230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16019</xdr:rowOff>
    </xdr:from>
    <xdr:ext cx="405111" cy="259045"/>
    <xdr:sp macro="" textlink="">
      <xdr:nvSpPr>
        <xdr:cNvPr id="389" name="【認定こども園・幼稚園・保育所】&#10;有形固定資産減価償却率最大値テキスト"/>
        <xdr:cNvSpPr txBox="1"/>
      </xdr:nvSpPr>
      <xdr:spPr>
        <a:xfrm>
          <a:off x="16408400" y="550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81.4</a:t>
          </a:r>
          <a:endParaRPr kumimoji="1" lang="ja-JP" altLang="en-US" sz="1000" b="1">
            <a:latin typeface="ＭＳ Ｐゴシック"/>
          </a:endParaRPr>
        </a:p>
      </xdr:txBody>
    </xdr:sp>
    <xdr:clientData/>
  </xdr:oneCellAnchor>
  <xdr:twoCellAnchor>
    <xdr:from>
      <xdr:col>23</xdr:col>
      <xdr:colOff>428625</xdr:colOff>
      <xdr:row>33</xdr:row>
      <xdr:rowOff>69342</xdr:rowOff>
    </xdr:from>
    <xdr:to>
      <xdr:col>23</xdr:col>
      <xdr:colOff>606425</xdr:colOff>
      <xdr:row>33</xdr:row>
      <xdr:rowOff>69342</xdr:rowOff>
    </xdr:to>
    <xdr:cxnSp macro="">
      <xdr:nvCxnSpPr>
        <xdr:cNvPr id="390" name="直線コネクタ 389"/>
        <xdr:cNvCxnSpPr/>
      </xdr:nvCxnSpPr>
      <xdr:spPr>
        <a:xfrm>
          <a:off x="16230600" y="5727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35</xdr:row>
      <xdr:rowOff>107713</xdr:rowOff>
    </xdr:from>
    <xdr:ext cx="405111" cy="259045"/>
    <xdr:sp macro="" textlink="">
      <xdr:nvSpPr>
        <xdr:cNvPr id="391" name="【認定こども園・幼稚園・保育所】&#10;有形固定資産減価償却率平均値テキスト"/>
        <xdr:cNvSpPr txBox="1"/>
      </xdr:nvSpPr>
      <xdr:spPr>
        <a:xfrm>
          <a:off x="16408400" y="6108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68.7</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84836</xdr:rowOff>
    </xdr:from>
    <xdr:to>
      <xdr:col>23</xdr:col>
      <xdr:colOff>568325</xdr:colOff>
      <xdr:row>37</xdr:row>
      <xdr:rowOff>14986</xdr:rowOff>
    </xdr:to>
    <xdr:sp macro="" textlink="">
      <xdr:nvSpPr>
        <xdr:cNvPr id="392" name="フローチャート : 判断 391"/>
        <xdr:cNvSpPr/>
      </xdr:nvSpPr>
      <xdr:spPr>
        <a:xfrm>
          <a:off x="16268700" y="625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36</xdr:row>
      <xdr:rowOff>66548</xdr:rowOff>
    </xdr:from>
    <xdr:to>
      <xdr:col>22</xdr:col>
      <xdr:colOff>415925</xdr:colOff>
      <xdr:row>36</xdr:row>
      <xdr:rowOff>168148</xdr:rowOff>
    </xdr:to>
    <xdr:sp macro="" textlink="">
      <xdr:nvSpPr>
        <xdr:cNvPr id="393" name="フローチャート : 判断 392"/>
        <xdr:cNvSpPr/>
      </xdr:nvSpPr>
      <xdr:spPr>
        <a:xfrm>
          <a:off x="15430500" y="623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94" name="テキスト ボックス 39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95" name="テキスト ボックス 39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96" name="テキスト ボックス 39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97" name="テキスト ボックス 39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98" name="テキスト ボックス 39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164846</xdr:rowOff>
    </xdr:from>
    <xdr:to>
      <xdr:col>23</xdr:col>
      <xdr:colOff>568325</xdr:colOff>
      <xdr:row>38</xdr:row>
      <xdr:rowOff>94996</xdr:rowOff>
    </xdr:to>
    <xdr:sp macro="" textlink="">
      <xdr:nvSpPr>
        <xdr:cNvPr id="399" name="円/楕円 398"/>
        <xdr:cNvSpPr/>
      </xdr:nvSpPr>
      <xdr:spPr>
        <a:xfrm>
          <a:off x="16268700" y="650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37</xdr:row>
      <xdr:rowOff>143273</xdr:rowOff>
    </xdr:from>
    <xdr:ext cx="405111" cy="259045"/>
    <xdr:sp macro="" textlink="">
      <xdr:nvSpPr>
        <xdr:cNvPr id="400" name="【認定こども園・幼稚園・保育所】&#10;有形固定資産減価償却率該当値テキスト"/>
        <xdr:cNvSpPr txBox="1"/>
      </xdr:nvSpPr>
      <xdr:spPr>
        <a:xfrm>
          <a:off x="16408400" y="648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63.2</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112268</xdr:rowOff>
    </xdr:from>
    <xdr:to>
      <xdr:col>22</xdr:col>
      <xdr:colOff>415925</xdr:colOff>
      <xdr:row>39</xdr:row>
      <xdr:rowOff>42418</xdr:rowOff>
    </xdr:to>
    <xdr:sp macro="" textlink="">
      <xdr:nvSpPr>
        <xdr:cNvPr id="401" name="円/楕円 400"/>
        <xdr:cNvSpPr/>
      </xdr:nvSpPr>
      <xdr:spPr>
        <a:xfrm>
          <a:off x="15430500" y="662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38</xdr:row>
      <xdr:rowOff>44196</xdr:rowOff>
    </xdr:from>
    <xdr:to>
      <xdr:col>23</xdr:col>
      <xdr:colOff>517525</xdr:colOff>
      <xdr:row>38</xdr:row>
      <xdr:rowOff>163068</xdr:rowOff>
    </xdr:to>
    <xdr:cxnSp macro="">
      <xdr:nvCxnSpPr>
        <xdr:cNvPr id="402" name="直線コネクタ 401"/>
        <xdr:cNvCxnSpPr/>
      </xdr:nvCxnSpPr>
      <xdr:spPr>
        <a:xfrm flipV="1">
          <a:off x="15481300" y="6559296"/>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35</xdr:row>
      <xdr:rowOff>13225</xdr:rowOff>
    </xdr:from>
    <xdr:ext cx="405111" cy="259045"/>
    <xdr:sp macro="" textlink="">
      <xdr:nvSpPr>
        <xdr:cNvPr id="403" name="n_1aveValue【認定こども園・幼稚園・保育所】&#10;有形固定資産減価償却率"/>
        <xdr:cNvSpPr txBox="1"/>
      </xdr:nvSpPr>
      <xdr:spPr>
        <a:xfrm>
          <a:off x="15266043" y="6013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69.1</a:t>
          </a:r>
          <a:endParaRPr kumimoji="1" lang="ja-JP" altLang="en-US" sz="1000" b="1">
            <a:solidFill>
              <a:srgbClr val="000080"/>
            </a:solidFill>
            <a:latin typeface="ＭＳ Ｐゴシック"/>
          </a:endParaRPr>
        </a:p>
      </xdr:txBody>
    </xdr:sp>
    <xdr:clientData/>
  </xdr:oneCellAnchor>
  <xdr:oneCellAnchor>
    <xdr:from>
      <xdr:col>22</xdr:col>
      <xdr:colOff>149868</xdr:colOff>
      <xdr:row>39</xdr:row>
      <xdr:rowOff>33545</xdr:rowOff>
    </xdr:from>
    <xdr:ext cx="405111" cy="259045"/>
    <xdr:sp macro="" textlink="">
      <xdr:nvSpPr>
        <xdr:cNvPr id="404" name="n_1mainValue【認定こども園・幼稚園・保育所】&#10;有形固定資産減価償却率"/>
        <xdr:cNvSpPr txBox="1"/>
      </xdr:nvSpPr>
      <xdr:spPr>
        <a:xfrm>
          <a:off x="15266043" y="6720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405" name="正方形/長方形 40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406" name="正方形/長方形 40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407" name="正方形/長方形 40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408" name="正方形/長方形 40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409" name="正方形/長方形 40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410" name="正方形/長方形 40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411" name="正方形/長方形 41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412" name="正方形/長方形 41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413" name="テキスト ボックス 41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414" name="直線コネクタ 41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415" name="直線コネクタ 41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416" name="テキスト ボックス 415"/>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417" name="直線コネクタ 41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48277</xdr:rowOff>
    </xdr:from>
    <xdr:ext cx="467179" cy="259045"/>
    <xdr:sp macro="" textlink="">
      <xdr:nvSpPr>
        <xdr:cNvPr id="418" name="テキスト ボックス 417"/>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419" name="直線コネクタ 41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105427</xdr:rowOff>
    </xdr:from>
    <xdr:ext cx="467179" cy="259045"/>
    <xdr:sp macro="" textlink="">
      <xdr:nvSpPr>
        <xdr:cNvPr id="420" name="テキスト ボックス 419"/>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421" name="直線コネクタ 42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162577</xdr:rowOff>
    </xdr:from>
    <xdr:ext cx="467179" cy="259045"/>
    <xdr:sp macro="" textlink="">
      <xdr:nvSpPr>
        <xdr:cNvPr id="422" name="テキスト ボックス 421"/>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23" name="直線コネクタ 42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424" name="テキスト ボックス 42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2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14478</xdr:rowOff>
    </xdr:from>
    <xdr:to>
      <xdr:col>32</xdr:col>
      <xdr:colOff>186689</xdr:colOff>
      <xdr:row>41</xdr:row>
      <xdr:rowOff>96774</xdr:rowOff>
    </xdr:to>
    <xdr:cxnSp macro="">
      <xdr:nvCxnSpPr>
        <xdr:cNvPr id="426" name="直線コネクタ 425"/>
        <xdr:cNvCxnSpPr/>
      </xdr:nvCxnSpPr>
      <xdr:spPr>
        <a:xfrm flipV="1">
          <a:off x="22160864" y="5672328"/>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100601</xdr:rowOff>
    </xdr:from>
    <xdr:ext cx="469744" cy="259045"/>
    <xdr:sp macro="" textlink="">
      <xdr:nvSpPr>
        <xdr:cNvPr id="427" name="【認定こども園・幼稚園・保育所】&#10;一人当たり面積最小値テキスト"/>
        <xdr:cNvSpPr txBox="1"/>
      </xdr:nvSpPr>
      <xdr:spPr>
        <a:xfrm>
          <a:off x="22250400" y="713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0.004</a:t>
          </a:r>
          <a:endParaRPr kumimoji="1" lang="ja-JP" altLang="en-US" sz="1000" b="1">
            <a:latin typeface="ＭＳ Ｐゴシック"/>
          </a:endParaRPr>
        </a:p>
      </xdr:txBody>
    </xdr:sp>
    <xdr:clientData/>
  </xdr:oneCellAnchor>
  <xdr:twoCellAnchor>
    <xdr:from>
      <xdr:col>32</xdr:col>
      <xdr:colOff>98425</xdr:colOff>
      <xdr:row>41</xdr:row>
      <xdr:rowOff>96774</xdr:rowOff>
    </xdr:from>
    <xdr:to>
      <xdr:col>32</xdr:col>
      <xdr:colOff>276225</xdr:colOff>
      <xdr:row>41</xdr:row>
      <xdr:rowOff>96774</xdr:rowOff>
    </xdr:to>
    <xdr:cxnSp macro="">
      <xdr:nvCxnSpPr>
        <xdr:cNvPr id="428" name="直線コネクタ 427"/>
        <xdr:cNvCxnSpPr/>
      </xdr:nvCxnSpPr>
      <xdr:spPr>
        <a:xfrm>
          <a:off x="22072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31</xdr:row>
      <xdr:rowOff>132605</xdr:rowOff>
    </xdr:from>
    <xdr:ext cx="469744" cy="259045"/>
    <xdr:sp macro="" textlink="">
      <xdr:nvSpPr>
        <xdr:cNvPr id="429" name="【認定こども園・幼稚園・保育所】&#10;一人当たり面積最大値テキスト"/>
        <xdr:cNvSpPr txBox="1"/>
      </xdr:nvSpPr>
      <xdr:spPr>
        <a:xfrm>
          <a:off x="22250400" y="544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0.163</a:t>
          </a:r>
          <a:endParaRPr kumimoji="1" lang="ja-JP" altLang="en-US" sz="1000" b="1">
            <a:latin typeface="ＭＳ Ｐゴシック"/>
          </a:endParaRPr>
        </a:p>
      </xdr:txBody>
    </xdr:sp>
    <xdr:clientData/>
  </xdr:oneCellAnchor>
  <xdr:twoCellAnchor>
    <xdr:from>
      <xdr:col>32</xdr:col>
      <xdr:colOff>98425</xdr:colOff>
      <xdr:row>33</xdr:row>
      <xdr:rowOff>14478</xdr:rowOff>
    </xdr:from>
    <xdr:to>
      <xdr:col>32</xdr:col>
      <xdr:colOff>276225</xdr:colOff>
      <xdr:row>33</xdr:row>
      <xdr:rowOff>14478</xdr:rowOff>
    </xdr:to>
    <xdr:cxnSp macro="">
      <xdr:nvCxnSpPr>
        <xdr:cNvPr id="430" name="直線コネクタ 429"/>
        <xdr:cNvCxnSpPr/>
      </xdr:nvCxnSpPr>
      <xdr:spPr>
        <a:xfrm>
          <a:off x="22072600" y="56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73423</xdr:rowOff>
    </xdr:from>
    <xdr:ext cx="469744" cy="259045"/>
    <xdr:sp macro="" textlink="">
      <xdr:nvSpPr>
        <xdr:cNvPr id="431" name="【認定こども園・幼稚園・保育所】&#10;一人当たり面積平均値テキスト"/>
        <xdr:cNvSpPr txBox="1"/>
      </xdr:nvSpPr>
      <xdr:spPr>
        <a:xfrm>
          <a:off x="22250400" y="6588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0.041</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50546</xdr:rowOff>
    </xdr:from>
    <xdr:to>
      <xdr:col>32</xdr:col>
      <xdr:colOff>238125</xdr:colOff>
      <xdr:row>39</xdr:row>
      <xdr:rowOff>152146</xdr:rowOff>
    </xdr:to>
    <xdr:sp macro="" textlink="">
      <xdr:nvSpPr>
        <xdr:cNvPr id="432" name="フローチャート : 判断 431"/>
        <xdr:cNvSpPr/>
      </xdr:nvSpPr>
      <xdr:spPr>
        <a:xfrm>
          <a:off x="22110700" y="67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167132</xdr:rowOff>
    </xdr:from>
    <xdr:to>
      <xdr:col>31</xdr:col>
      <xdr:colOff>85725</xdr:colOff>
      <xdr:row>39</xdr:row>
      <xdr:rowOff>97282</xdr:rowOff>
    </xdr:to>
    <xdr:sp macro="" textlink="">
      <xdr:nvSpPr>
        <xdr:cNvPr id="433" name="フローチャート : 判断 432"/>
        <xdr:cNvSpPr/>
      </xdr:nvSpPr>
      <xdr:spPr>
        <a:xfrm>
          <a:off x="21272500" y="668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34" name="テキスト ボックス 43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35" name="テキスト ボックス 43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36" name="テキスト ボックス 43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37" name="テキスト ボックス 43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38" name="テキスト ボックス 43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40</xdr:row>
      <xdr:rowOff>25400</xdr:rowOff>
    </xdr:from>
    <xdr:to>
      <xdr:col>32</xdr:col>
      <xdr:colOff>238125</xdr:colOff>
      <xdr:row>40</xdr:row>
      <xdr:rowOff>127000</xdr:rowOff>
    </xdr:to>
    <xdr:sp macro="" textlink="">
      <xdr:nvSpPr>
        <xdr:cNvPr id="439" name="円/楕円 438"/>
        <xdr:cNvSpPr/>
      </xdr:nvSpPr>
      <xdr:spPr>
        <a:xfrm>
          <a:off x="221107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40</xdr:row>
      <xdr:rowOff>3827</xdr:rowOff>
    </xdr:from>
    <xdr:ext cx="469744" cy="259045"/>
    <xdr:sp macro="" textlink="">
      <xdr:nvSpPr>
        <xdr:cNvPr id="440" name="【認定こども園・幼稚園・保育所】&#10;一人当たり面積該当値テキスト"/>
        <xdr:cNvSpPr txBox="1"/>
      </xdr:nvSpPr>
      <xdr:spPr>
        <a:xfrm>
          <a:off x="22250400"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0.025</a:t>
          </a:r>
          <a:endParaRPr kumimoji="1" lang="ja-JP" altLang="en-US" sz="1000" b="1">
            <a:solidFill>
              <a:srgbClr val="FF0000"/>
            </a:solidFill>
            <a:latin typeface="ＭＳ Ｐゴシック"/>
          </a:endParaRPr>
        </a:p>
      </xdr:txBody>
    </xdr:sp>
    <xdr:clientData/>
  </xdr:oneCellAnchor>
  <xdr:twoCellAnchor>
    <xdr:from>
      <xdr:col>30</xdr:col>
      <xdr:colOff>669925</xdr:colOff>
      <xdr:row>40</xdr:row>
      <xdr:rowOff>16256</xdr:rowOff>
    </xdr:from>
    <xdr:to>
      <xdr:col>31</xdr:col>
      <xdr:colOff>85725</xdr:colOff>
      <xdr:row>40</xdr:row>
      <xdr:rowOff>117856</xdr:rowOff>
    </xdr:to>
    <xdr:sp macro="" textlink="">
      <xdr:nvSpPr>
        <xdr:cNvPr id="441" name="円/楕円 440"/>
        <xdr:cNvSpPr/>
      </xdr:nvSpPr>
      <xdr:spPr>
        <a:xfrm>
          <a:off x="21272500" y="687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40</xdr:row>
      <xdr:rowOff>67056</xdr:rowOff>
    </xdr:from>
    <xdr:to>
      <xdr:col>32</xdr:col>
      <xdr:colOff>187325</xdr:colOff>
      <xdr:row>40</xdr:row>
      <xdr:rowOff>76200</xdr:rowOff>
    </xdr:to>
    <xdr:cxnSp macro="">
      <xdr:nvCxnSpPr>
        <xdr:cNvPr id="442" name="直線コネクタ 441"/>
        <xdr:cNvCxnSpPr/>
      </xdr:nvCxnSpPr>
      <xdr:spPr>
        <a:xfrm>
          <a:off x="21323300" y="692505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37</xdr:row>
      <xdr:rowOff>113809</xdr:rowOff>
    </xdr:from>
    <xdr:ext cx="469744" cy="259045"/>
    <xdr:sp macro="" textlink="">
      <xdr:nvSpPr>
        <xdr:cNvPr id="443" name="n_1aveValue【認定こども園・幼稚園・保育所】&#10;一人当たり面積"/>
        <xdr:cNvSpPr txBox="1"/>
      </xdr:nvSpPr>
      <xdr:spPr>
        <a:xfrm>
          <a:off x="21075727" y="645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0.047</a:t>
          </a:r>
          <a:endParaRPr kumimoji="1" lang="ja-JP" altLang="en-US" sz="1000" b="1">
            <a:solidFill>
              <a:srgbClr val="000080"/>
            </a:solidFill>
            <a:latin typeface="ＭＳ Ｐゴシック"/>
          </a:endParaRPr>
        </a:p>
      </xdr:txBody>
    </xdr:sp>
    <xdr:clientData/>
  </xdr:oneCellAnchor>
  <xdr:oneCellAnchor>
    <xdr:from>
      <xdr:col>30</xdr:col>
      <xdr:colOff>473152</xdr:colOff>
      <xdr:row>40</xdr:row>
      <xdr:rowOff>108983</xdr:rowOff>
    </xdr:from>
    <xdr:ext cx="469744" cy="259045"/>
    <xdr:sp macro="" textlink="">
      <xdr:nvSpPr>
        <xdr:cNvPr id="444" name="n_1mainValue【認定こども園・幼稚園・保育所】&#10;一人当たり面積"/>
        <xdr:cNvSpPr txBox="1"/>
      </xdr:nvSpPr>
      <xdr:spPr>
        <a:xfrm>
          <a:off x="21075727" y="696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0.026</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45" name="正方形/長方形 44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46" name="正方形/長方形 44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47" name="正方形/長方形 44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48" name="正方形/長方形 44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49" name="正方形/長方形 44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50" name="正方形/長方形 44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51" name="正方形/長方形 45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52" name="正方形/長方形 45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53" name="テキスト ボックス 45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54" name="直線コネクタ 45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55" name="テキスト ボックス 454"/>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456" name="直線コネクタ 45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457" name="テキスト ボックス 456"/>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58" name="直線コネクタ 45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59" name="テキスト ボックス 45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55.0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60" name="直線コネクタ 45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61" name="テキスト ボックス 46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62" name="直線コネクタ 46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63" name="テキスト ボックス 46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64" name="直線コネクタ 46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65" name="テキスト ボックス 464"/>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66" name="直線コネクタ 46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67" name="テキスト ボックス 46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6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34290</xdr:rowOff>
    </xdr:from>
    <xdr:to>
      <xdr:col>23</xdr:col>
      <xdr:colOff>516889</xdr:colOff>
      <xdr:row>63</xdr:row>
      <xdr:rowOff>102870</xdr:rowOff>
    </xdr:to>
    <xdr:cxnSp macro="">
      <xdr:nvCxnSpPr>
        <xdr:cNvPr id="469" name="直線コネクタ 468"/>
        <xdr:cNvCxnSpPr/>
      </xdr:nvCxnSpPr>
      <xdr:spPr>
        <a:xfrm flipV="1">
          <a:off x="16318864" y="946404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106697</xdr:rowOff>
    </xdr:from>
    <xdr:ext cx="405111" cy="259045"/>
    <xdr:sp macro="" textlink="">
      <xdr:nvSpPr>
        <xdr:cNvPr id="470" name="【学校施設】&#10;有形固定資産減価償却率最小値テキスト"/>
        <xdr:cNvSpPr txBox="1"/>
      </xdr:nvSpPr>
      <xdr:spPr>
        <a:xfrm>
          <a:off x="16408400" y="1090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51.9</a:t>
          </a:r>
          <a:endParaRPr kumimoji="1" lang="ja-JP" altLang="en-US" sz="1000" b="1">
            <a:latin typeface="ＭＳ Ｐゴシック"/>
          </a:endParaRPr>
        </a:p>
      </xdr:txBody>
    </xdr:sp>
    <xdr:clientData/>
  </xdr:oneCellAnchor>
  <xdr:twoCellAnchor>
    <xdr:from>
      <xdr:col>23</xdr:col>
      <xdr:colOff>428625</xdr:colOff>
      <xdr:row>63</xdr:row>
      <xdr:rowOff>102870</xdr:rowOff>
    </xdr:from>
    <xdr:to>
      <xdr:col>23</xdr:col>
      <xdr:colOff>606425</xdr:colOff>
      <xdr:row>63</xdr:row>
      <xdr:rowOff>102870</xdr:rowOff>
    </xdr:to>
    <xdr:cxnSp macro="">
      <xdr:nvCxnSpPr>
        <xdr:cNvPr id="471" name="直線コネクタ 470"/>
        <xdr:cNvCxnSpPr/>
      </xdr:nvCxnSpPr>
      <xdr:spPr>
        <a:xfrm>
          <a:off x="16230600" y="1090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53</xdr:row>
      <xdr:rowOff>152417</xdr:rowOff>
    </xdr:from>
    <xdr:ext cx="405111" cy="259045"/>
    <xdr:sp macro="" textlink="">
      <xdr:nvSpPr>
        <xdr:cNvPr id="472" name="【学校施設】&#10;有形固定資産減価償却率最大値テキスト"/>
        <xdr:cNvSpPr txBox="1"/>
      </xdr:nvSpPr>
      <xdr:spPr>
        <a:xfrm>
          <a:off x="164084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70.8</a:t>
          </a:r>
          <a:endParaRPr kumimoji="1" lang="ja-JP" altLang="en-US" sz="1000" b="1">
            <a:latin typeface="ＭＳ Ｐゴシック"/>
          </a:endParaRPr>
        </a:p>
      </xdr:txBody>
    </xdr:sp>
    <xdr:clientData/>
  </xdr:oneCellAnchor>
  <xdr:twoCellAnchor>
    <xdr:from>
      <xdr:col>23</xdr:col>
      <xdr:colOff>428625</xdr:colOff>
      <xdr:row>55</xdr:row>
      <xdr:rowOff>34290</xdr:rowOff>
    </xdr:from>
    <xdr:to>
      <xdr:col>23</xdr:col>
      <xdr:colOff>606425</xdr:colOff>
      <xdr:row>55</xdr:row>
      <xdr:rowOff>34290</xdr:rowOff>
    </xdr:to>
    <xdr:cxnSp macro="">
      <xdr:nvCxnSpPr>
        <xdr:cNvPr id="473" name="直線コネクタ 472"/>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57</xdr:row>
      <xdr:rowOff>114317</xdr:rowOff>
    </xdr:from>
    <xdr:ext cx="405111" cy="259045"/>
    <xdr:sp macro="" textlink="">
      <xdr:nvSpPr>
        <xdr:cNvPr id="474" name="【学校施設】&#10;有形固定資産減価償却率平均値テキスト"/>
        <xdr:cNvSpPr txBox="1"/>
      </xdr:nvSpPr>
      <xdr:spPr>
        <a:xfrm>
          <a:off x="16408400" y="98869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135890</xdr:rowOff>
    </xdr:from>
    <xdr:to>
      <xdr:col>23</xdr:col>
      <xdr:colOff>568325</xdr:colOff>
      <xdr:row>58</xdr:row>
      <xdr:rowOff>66040</xdr:rowOff>
    </xdr:to>
    <xdr:sp macro="" textlink="">
      <xdr:nvSpPr>
        <xdr:cNvPr id="475" name="フローチャート : 判断 474"/>
        <xdr:cNvSpPr/>
      </xdr:nvSpPr>
      <xdr:spPr>
        <a:xfrm>
          <a:off x="16268700" y="990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58</xdr:row>
      <xdr:rowOff>78740</xdr:rowOff>
    </xdr:from>
    <xdr:to>
      <xdr:col>22</xdr:col>
      <xdr:colOff>415925</xdr:colOff>
      <xdr:row>59</xdr:row>
      <xdr:rowOff>8890</xdr:rowOff>
    </xdr:to>
    <xdr:sp macro="" textlink="">
      <xdr:nvSpPr>
        <xdr:cNvPr id="476" name="フローチャート : 判断 475"/>
        <xdr:cNvSpPr/>
      </xdr:nvSpPr>
      <xdr:spPr>
        <a:xfrm>
          <a:off x="15430500" y="1002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77" name="テキスト ボックス 47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78" name="テキスト ボックス 47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79" name="テキスト ボックス 47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80" name="テキスト ボックス 47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81" name="テキスト ボックス 48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93980</xdr:rowOff>
    </xdr:from>
    <xdr:to>
      <xdr:col>23</xdr:col>
      <xdr:colOff>568325</xdr:colOff>
      <xdr:row>57</xdr:row>
      <xdr:rowOff>24130</xdr:rowOff>
    </xdr:to>
    <xdr:sp macro="" textlink="">
      <xdr:nvSpPr>
        <xdr:cNvPr id="482" name="円/楕円 481"/>
        <xdr:cNvSpPr/>
      </xdr:nvSpPr>
      <xdr:spPr>
        <a:xfrm>
          <a:off x="16268700" y="969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55</xdr:row>
      <xdr:rowOff>116857</xdr:rowOff>
    </xdr:from>
    <xdr:ext cx="405111" cy="259045"/>
    <xdr:sp macro="" textlink="">
      <xdr:nvSpPr>
        <xdr:cNvPr id="483" name="【学校施設】&#10;有形固定資産減価償却率該当値テキスト"/>
        <xdr:cNvSpPr txBox="1"/>
      </xdr:nvSpPr>
      <xdr:spPr>
        <a:xfrm>
          <a:off x="16408400" y="954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67.1</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109220</xdr:rowOff>
    </xdr:from>
    <xdr:to>
      <xdr:col>22</xdr:col>
      <xdr:colOff>415925</xdr:colOff>
      <xdr:row>57</xdr:row>
      <xdr:rowOff>39370</xdr:rowOff>
    </xdr:to>
    <xdr:sp macro="" textlink="">
      <xdr:nvSpPr>
        <xdr:cNvPr id="484" name="円/楕円 483"/>
        <xdr:cNvSpPr/>
      </xdr:nvSpPr>
      <xdr:spPr>
        <a:xfrm>
          <a:off x="15430500" y="971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56</xdr:row>
      <xdr:rowOff>144780</xdr:rowOff>
    </xdr:from>
    <xdr:to>
      <xdr:col>23</xdr:col>
      <xdr:colOff>517525</xdr:colOff>
      <xdr:row>56</xdr:row>
      <xdr:rowOff>160020</xdr:rowOff>
    </xdr:to>
    <xdr:cxnSp macro="">
      <xdr:nvCxnSpPr>
        <xdr:cNvPr id="485" name="直線コネクタ 484"/>
        <xdr:cNvCxnSpPr/>
      </xdr:nvCxnSpPr>
      <xdr:spPr>
        <a:xfrm flipV="1">
          <a:off x="15481300" y="97459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59</xdr:row>
      <xdr:rowOff>17</xdr:rowOff>
    </xdr:from>
    <xdr:ext cx="405111" cy="259045"/>
    <xdr:sp macro="" textlink="">
      <xdr:nvSpPr>
        <xdr:cNvPr id="486" name="n_1aveValue【学校施設】&#10;有形固定資産減価償却率"/>
        <xdr:cNvSpPr txBox="1"/>
      </xdr:nvSpPr>
      <xdr:spPr>
        <a:xfrm>
          <a:off x="15266043" y="10115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62.8</a:t>
          </a:r>
          <a:endParaRPr kumimoji="1" lang="ja-JP" altLang="en-US" sz="1000" b="1">
            <a:solidFill>
              <a:srgbClr val="000080"/>
            </a:solidFill>
            <a:latin typeface="ＭＳ Ｐゴシック"/>
          </a:endParaRPr>
        </a:p>
      </xdr:txBody>
    </xdr:sp>
    <xdr:clientData/>
  </xdr:oneCellAnchor>
  <xdr:oneCellAnchor>
    <xdr:from>
      <xdr:col>22</xdr:col>
      <xdr:colOff>149868</xdr:colOff>
      <xdr:row>55</xdr:row>
      <xdr:rowOff>55897</xdr:rowOff>
    </xdr:from>
    <xdr:ext cx="405111" cy="259045"/>
    <xdr:sp macro="" textlink="">
      <xdr:nvSpPr>
        <xdr:cNvPr id="487" name="n_1mainValue【学校施設】&#10;有形固定資産減価償却率"/>
        <xdr:cNvSpPr txBox="1"/>
      </xdr:nvSpPr>
      <xdr:spPr>
        <a:xfrm>
          <a:off x="15266043" y="948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66.9</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88" name="正方形/長方形 48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89" name="正方形/長方形 48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90" name="正方形/長方形 48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91" name="正方形/長方形 49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92" name="正方形/長方形 49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93" name="正方形/長方形 49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94" name="正方形/長方形 49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1.350</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95" name="正方形/長方形 49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96" name="テキスト ボックス 49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97" name="直線コネクタ 49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98" name="テキスト ボックス 49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65</xdr:row>
      <xdr:rowOff>0</xdr:rowOff>
    </xdr:from>
    <xdr:to>
      <xdr:col>33</xdr:col>
      <xdr:colOff>314325</xdr:colOff>
      <xdr:row>65</xdr:row>
      <xdr:rowOff>0</xdr:rowOff>
    </xdr:to>
    <xdr:cxnSp macro="">
      <xdr:nvCxnSpPr>
        <xdr:cNvPr id="499" name="直線コネクタ 498"/>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64</xdr:row>
      <xdr:rowOff>29227</xdr:rowOff>
    </xdr:from>
    <xdr:ext cx="467179" cy="259045"/>
    <xdr:sp macro="" textlink="">
      <xdr:nvSpPr>
        <xdr:cNvPr id="500" name="テキスト ボックス 499"/>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63</xdr:row>
      <xdr:rowOff>57150</xdr:rowOff>
    </xdr:from>
    <xdr:to>
      <xdr:col>33</xdr:col>
      <xdr:colOff>314325</xdr:colOff>
      <xdr:row>63</xdr:row>
      <xdr:rowOff>57150</xdr:rowOff>
    </xdr:to>
    <xdr:cxnSp macro="">
      <xdr:nvCxnSpPr>
        <xdr:cNvPr id="501" name="直線コネクタ 500"/>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86377</xdr:rowOff>
    </xdr:from>
    <xdr:ext cx="467179" cy="259045"/>
    <xdr:sp macro="" textlink="">
      <xdr:nvSpPr>
        <xdr:cNvPr id="502" name="テキスト ボックス 501"/>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61</xdr:row>
      <xdr:rowOff>114300</xdr:rowOff>
    </xdr:from>
    <xdr:to>
      <xdr:col>33</xdr:col>
      <xdr:colOff>314325</xdr:colOff>
      <xdr:row>61</xdr:row>
      <xdr:rowOff>114300</xdr:rowOff>
    </xdr:to>
    <xdr:cxnSp macro="">
      <xdr:nvCxnSpPr>
        <xdr:cNvPr id="503" name="直線コネクタ 502"/>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143527</xdr:rowOff>
    </xdr:from>
    <xdr:ext cx="467179" cy="259045"/>
    <xdr:sp macro="" textlink="">
      <xdr:nvSpPr>
        <xdr:cNvPr id="504" name="テキスト ボックス 503"/>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505" name="直線コネクタ 50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506" name="テキスト ボックス 50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58</xdr:row>
      <xdr:rowOff>57150</xdr:rowOff>
    </xdr:from>
    <xdr:to>
      <xdr:col>33</xdr:col>
      <xdr:colOff>314325</xdr:colOff>
      <xdr:row>58</xdr:row>
      <xdr:rowOff>57150</xdr:rowOff>
    </xdr:to>
    <xdr:cxnSp macro="">
      <xdr:nvCxnSpPr>
        <xdr:cNvPr id="507" name="直線コネクタ 506"/>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86377</xdr:rowOff>
    </xdr:from>
    <xdr:ext cx="467179" cy="259045"/>
    <xdr:sp macro="" textlink="">
      <xdr:nvSpPr>
        <xdr:cNvPr id="508" name="テキスト ボックス 507"/>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26</xdr:col>
      <xdr:colOff>428625</xdr:colOff>
      <xdr:row>56</xdr:row>
      <xdr:rowOff>114300</xdr:rowOff>
    </xdr:from>
    <xdr:to>
      <xdr:col>33</xdr:col>
      <xdr:colOff>314325</xdr:colOff>
      <xdr:row>56</xdr:row>
      <xdr:rowOff>114300</xdr:rowOff>
    </xdr:to>
    <xdr:cxnSp macro="">
      <xdr:nvCxnSpPr>
        <xdr:cNvPr id="509" name="直線コネクタ 508"/>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143527</xdr:rowOff>
    </xdr:from>
    <xdr:ext cx="467179" cy="259045"/>
    <xdr:sp macro="" textlink="">
      <xdr:nvSpPr>
        <xdr:cNvPr id="510" name="テキスト ボックス 509"/>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26</xdr:col>
      <xdr:colOff>428625</xdr:colOff>
      <xdr:row>55</xdr:row>
      <xdr:rowOff>0</xdr:rowOff>
    </xdr:from>
    <xdr:to>
      <xdr:col>33</xdr:col>
      <xdr:colOff>314325</xdr:colOff>
      <xdr:row>55</xdr:row>
      <xdr:rowOff>0</xdr:rowOff>
    </xdr:to>
    <xdr:cxnSp macro="">
      <xdr:nvCxnSpPr>
        <xdr:cNvPr id="511" name="直線コネクタ 510"/>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29227</xdr:rowOff>
    </xdr:from>
    <xdr:ext cx="467179" cy="259045"/>
    <xdr:sp macro="" textlink="">
      <xdr:nvSpPr>
        <xdr:cNvPr id="512" name="テキスト ボックス 511"/>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513" name="直線コネクタ 51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514" name="テキスト ボックス 51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51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128588</xdr:rowOff>
    </xdr:from>
    <xdr:to>
      <xdr:col>32</xdr:col>
      <xdr:colOff>186689</xdr:colOff>
      <xdr:row>63</xdr:row>
      <xdr:rowOff>162878</xdr:rowOff>
    </xdr:to>
    <xdr:cxnSp macro="">
      <xdr:nvCxnSpPr>
        <xdr:cNvPr id="516" name="直線コネクタ 515"/>
        <xdr:cNvCxnSpPr/>
      </xdr:nvCxnSpPr>
      <xdr:spPr>
        <a:xfrm flipV="1">
          <a:off x="22160864" y="9558338"/>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166705</xdr:rowOff>
    </xdr:from>
    <xdr:ext cx="469744" cy="259045"/>
    <xdr:sp macro="" textlink="">
      <xdr:nvSpPr>
        <xdr:cNvPr id="517" name="【学校施設】&#10;一人当たり面積最小値テキスト"/>
        <xdr:cNvSpPr txBox="1"/>
      </xdr:nvSpPr>
      <xdr:spPr>
        <a:xfrm>
          <a:off x="22250400" y="1096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0.963</a:t>
          </a:r>
          <a:endParaRPr kumimoji="1" lang="ja-JP" altLang="en-US" sz="1000" b="1">
            <a:latin typeface="ＭＳ Ｐゴシック"/>
          </a:endParaRPr>
        </a:p>
      </xdr:txBody>
    </xdr:sp>
    <xdr:clientData/>
  </xdr:oneCellAnchor>
  <xdr:twoCellAnchor>
    <xdr:from>
      <xdr:col>32</xdr:col>
      <xdr:colOff>98425</xdr:colOff>
      <xdr:row>63</xdr:row>
      <xdr:rowOff>162878</xdr:rowOff>
    </xdr:from>
    <xdr:to>
      <xdr:col>32</xdr:col>
      <xdr:colOff>276225</xdr:colOff>
      <xdr:row>63</xdr:row>
      <xdr:rowOff>162878</xdr:rowOff>
    </xdr:to>
    <xdr:cxnSp macro="">
      <xdr:nvCxnSpPr>
        <xdr:cNvPr id="518" name="直線コネクタ 517"/>
        <xdr:cNvCxnSpPr/>
      </xdr:nvCxnSpPr>
      <xdr:spPr>
        <a:xfrm>
          <a:off x="22072600" y="10964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75265</xdr:rowOff>
    </xdr:from>
    <xdr:ext cx="469744" cy="259045"/>
    <xdr:sp macro="" textlink="">
      <xdr:nvSpPr>
        <xdr:cNvPr id="519" name="【学校施設】&#10;一人当たり面積最大値テキスト"/>
        <xdr:cNvSpPr txBox="1"/>
      </xdr:nvSpPr>
      <xdr:spPr>
        <a:xfrm>
          <a:off x="22250400" y="933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1.455</a:t>
          </a:r>
          <a:endParaRPr kumimoji="1" lang="ja-JP" altLang="en-US" sz="1000" b="1">
            <a:latin typeface="ＭＳ Ｐゴシック"/>
          </a:endParaRPr>
        </a:p>
      </xdr:txBody>
    </xdr:sp>
    <xdr:clientData/>
  </xdr:oneCellAnchor>
  <xdr:twoCellAnchor>
    <xdr:from>
      <xdr:col>32</xdr:col>
      <xdr:colOff>98425</xdr:colOff>
      <xdr:row>55</xdr:row>
      <xdr:rowOff>128588</xdr:rowOff>
    </xdr:from>
    <xdr:to>
      <xdr:col>32</xdr:col>
      <xdr:colOff>276225</xdr:colOff>
      <xdr:row>55</xdr:row>
      <xdr:rowOff>128588</xdr:rowOff>
    </xdr:to>
    <xdr:cxnSp macro="">
      <xdr:nvCxnSpPr>
        <xdr:cNvPr id="520" name="直線コネクタ 519"/>
        <xdr:cNvCxnSpPr/>
      </xdr:nvCxnSpPr>
      <xdr:spPr>
        <a:xfrm>
          <a:off x="22072600" y="9558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90505</xdr:rowOff>
    </xdr:from>
    <xdr:ext cx="469744" cy="259045"/>
    <xdr:sp macro="" textlink="">
      <xdr:nvSpPr>
        <xdr:cNvPr id="521" name="【学校施設】&#10;一人当たり面積平均値テキスト"/>
        <xdr:cNvSpPr txBox="1"/>
      </xdr:nvSpPr>
      <xdr:spPr>
        <a:xfrm>
          <a:off x="22250400" y="103775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1.143</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112078</xdr:rowOff>
    </xdr:from>
    <xdr:to>
      <xdr:col>32</xdr:col>
      <xdr:colOff>238125</xdr:colOff>
      <xdr:row>61</xdr:row>
      <xdr:rowOff>42228</xdr:rowOff>
    </xdr:to>
    <xdr:sp macro="" textlink="">
      <xdr:nvSpPr>
        <xdr:cNvPr id="522" name="フローチャート : 判断 521"/>
        <xdr:cNvSpPr/>
      </xdr:nvSpPr>
      <xdr:spPr>
        <a:xfrm>
          <a:off x="22110700" y="1039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17780</xdr:rowOff>
    </xdr:from>
    <xdr:to>
      <xdr:col>31</xdr:col>
      <xdr:colOff>85725</xdr:colOff>
      <xdr:row>60</xdr:row>
      <xdr:rowOff>119380</xdr:rowOff>
    </xdr:to>
    <xdr:sp macro="" textlink="">
      <xdr:nvSpPr>
        <xdr:cNvPr id="523" name="フローチャート : 判断 522"/>
        <xdr:cNvSpPr/>
      </xdr:nvSpPr>
      <xdr:spPr>
        <a:xfrm>
          <a:off x="21272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524" name="テキスト ボックス 52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525" name="テキスト ボックス 52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526" name="テキスト ボックス 52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527" name="テキスト ボックス 52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528" name="テキスト ボックス 52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59</xdr:row>
      <xdr:rowOff>97790</xdr:rowOff>
    </xdr:from>
    <xdr:to>
      <xdr:col>32</xdr:col>
      <xdr:colOff>238125</xdr:colOff>
      <xdr:row>60</xdr:row>
      <xdr:rowOff>27940</xdr:rowOff>
    </xdr:to>
    <xdr:sp macro="" textlink="">
      <xdr:nvSpPr>
        <xdr:cNvPr id="529" name="円/楕円 528"/>
        <xdr:cNvSpPr/>
      </xdr:nvSpPr>
      <xdr:spPr>
        <a:xfrm>
          <a:off x="221107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58</xdr:row>
      <xdr:rowOff>120667</xdr:rowOff>
    </xdr:from>
    <xdr:ext cx="469744" cy="259045"/>
    <xdr:sp macro="" textlink="">
      <xdr:nvSpPr>
        <xdr:cNvPr id="530" name="【学校施設】&#10;一人当たり面積該当値テキスト"/>
        <xdr:cNvSpPr txBox="1"/>
      </xdr:nvSpPr>
      <xdr:spPr>
        <a:xfrm>
          <a:off x="22250400" y="1006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1.208</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146368</xdr:rowOff>
    </xdr:from>
    <xdr:to>
      <xdr:col>31</xdr:col>
      <xdr:colOff>85725</xdr:colOff>
      <xdr:row>60</xdr:row>
      <xdr:rowOff>76518</xdr:rowOff>
    </xdr:to>
    <xdr:sp macro="" textlink="">
      <xdr:nvSpPr>
        <xdr:cNvPr id="531" name="円/楕円 530"/>
        <xdr:cNvSpPr/>
      </xdr:nvSpPr>
      <xdr:spPr>
        <a:xfrm>
          <a:off x="21272500" y="1026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59</xdr:row>
      <xdr:rowOff>148590</xdr:rowOff>
    </xdr:from>
    <xdr:to>
      <xdr:col>32</xdr:col>
      <xdr:colOff>187325</xdr:colOff>
      <xdr:row>60</xdr:row>
      <xdr:rowOff>25718</xdr:rowOff>
    </xdr:to>
    <xdr:cxnSp macro="">
      <xdr:nvCxnSpPr>
        <xdr:cNvPr id="532" name="直線コネクタ 531"/>
        <xdr:cNvCxnSpPr/>
      </xdr:nvCxnSpPr>
      <xdr:spPr>
        <a:xfrm flipV="1">
          <a:off x="21323300" y="10264140"/>
          <a:ext cx="838200" cy="4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60</xdr:row>
      <xdr:rowOff>110507</xdr:rowOff>
    </xdr:from>
    <xdr:ext cx="469744" cy="259045"/>
    <xdr:sp macro="" textlink="">
      <xdr:nvSpPr>
        <xdr:cNvPr id="533" name="n_1aveValue【学校施設】&#10;一人当たり面積"/>
        <xdr:cNvSpPr txBox="1"/>
      </xdr:nvSpPr>
      <xdr:spPr>
        <a:xfrm>
          <a:off x="21075727" y="1039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1.176</a:t>
          </a:r>
          <a:endParaRPr kumimoji="1" lang="ja-JP" altLang="en-US" sz="1000" b="1">
            <a:solidFill>
              <a:srgbClr val="000080"/>
            </a:solidFill>
            <a:latin typeface="ＭＳ Ｐゴシック"/>
          </a:endParaRPr>
        </a:p>
      </xdr:txBody>
    </xdr:sp>
    <xdr:clientData/>
  </xdr:oneCellAnchor>
  <xdr:oneCellAnchor>
    <xdr:from>
      <xdr:col>30</xdr:col>
      <xdr:colOff>473152</xdr:colOff>
      <xdr:row>58</xdr:row>
      <xdr:rowOff>93045</xdr:rowOff>
    </xdr:from>
    <xdr:ext cx="469744" cy="259045"/>
    <xdr:sp macro="" textlink="">
      <xdr:nvSpPr>
        <xdr:cNvPr id="534" name="n_1mainValue【学校施設】&#10;一人当たり面積"/>
        <xdr:cNvSpPr txBox="1"/>
      </xdr:nvSpPr>
      <xdr:spPr>
        <a:xfrm>
          <a:off x="21075727" y="10037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1.191</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35" name="正方形/長方形 53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36" name="正方形/長方形 53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37" name="正方形/長方形 53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38" name="正方形/長方形 53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39" name="正方形/長方形 53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40" name="正方形/長方形 53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41" name="正方形/長方形 54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42" name="正方形/長方形 54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43" name="テキスト ボックス 54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44" name="直線コネクタ 54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545" name="テキスト ボックス 544"/>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546" name="直線コネクタ 545"/>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547" name="テキスト ボックス 546"/>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548" name="直線コネクタ 547"/>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549" name="テキスト ボックス 548"/>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550" name="直線コネクタ 549"/>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551" name="テキスト ボックス 550"/>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552" name="直線コネクタ 551"/>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553" name="テキスト ボックス 552"/>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554" name="直線コネクタ 553"/>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162577</xdr:rowOff>
    </xdr:from>
    <xdr:ext cx="403059" cy="259045"/>
    <xdr:sp macro="" textlink="">
      <xdr:nvSpPr>
        <xdr:cNvPr id="555" name="テキスト ボックス 554"/>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56" name="直線コネクタ 55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74</xdr:row>
      <xdr:rowOff>124477</xdr:rowOff>
    </xdr:from>
    <xdr:ext cx="403059" cy="259045"/>
    <xdr:sp macro="" textlink="">
      <xdr:nvSpPr>
        <xdr:cNvPr id="557" name="テキスト ボックス 556"/>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5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38100</xdr:rowOff>
    </xdr:from>
    <xdr:to>
      <xdr:col>23</xdr:col>
      <xdr:colOff>516889</xdr:colOff>
      <xdr:row>86</xdr:row>
      <xdr:rowOff>57150</xdr:rowOff>
    </xdr:to>
    <xdr:cxnSp macro="">
      <xdr:nvCxnSpPr>
        <xdr:cNvPr id="559" name="直線コネクタ 558"/>
        <xdr:cNvCxnSpPr/>
      </xdr:nvCxnSpPr>
      <xdr:spPr>
        <a:xfrm flipV="1">
          <a:off x="16318864" y="1341120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60977</xdr:rowOff>
    </xdr:from>
    <xdr:ext cx="405111" cy="259045"/>
    <xdr:sp macro="" textlink="">
      <xdr:nvSpPr>
        <xdr:cNvPr id="560" name="【児童館】&#10;有形固定資産減価償却率最小値テキスト"/>
        <xdr:cNvSpPr txBox="1"/>
      </xdr:nvSpPr>
      <xdr:spPr>
        <a:xfrm>
          <a:off x="16408400" y="1480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41.5</a:t>
          </a:r>
          <a:endParaRPr kumimoji="1" lang="ja-JP" altLang="en-US" sz="1000" b="1">
            <a:latin typeface="ＭＳ Ｐゴシック"/>
          </a:endParaRPr>
        </a:p>
      </xdr:txBody>
    </xdr:sp>
    <xdr:clientData/>
  </xdr:oneCellAnchor>
  <xdr:twoCellAnchor>
    <xdr:from>
      <xdr:col>23</xdr:col>
      <xdr:colOff>428625</xdr:colOff>
      <xdr:row>86</xdr:row>
      <xdr:rowOff>57150</xdr:rowOff>
    </xdr:from>
    <xdr:to>
      <xdr:col>23</xdr:col>
      <xdr:colOff>606425</xdr:colOff>
      <xdr:row>86</xdr:row>
      <xdr:rowOff>57150</xdr:rowOff>
    </xdr:to>
    <xdr:cxnSp macro="">
      <xdr:nvCxnSpPr>
        <xdr:cNvPr id="561" name="直線コネクタ 560"/>
        <xdr:cNvCxnSpPr/>
      </xdr:nvCxnSpPr>
      <xdr:spPr>
        <a:xfrm>
          <a:off x="16230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156227</xdr:rowOff>
    </xdr:from>
    <xdr:ext cx="405111" cy="259045"/>
    <xdr:sp macro="" textlink="">
      <xdr:nvSpPr>
        <xdr:cNvPr id="562" name="【児童館】&#10;有形固定資産減価償却率最大値テキスト"/>
        <xdr:cNvSpPr txBox="1"/>
      </xdr:nvSpPr>
      <xdr:spPr>
        <a:xfrm>
          <a:off x="16408400" y="1318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78.0</a:t>
          </a:r>
          <a:endParaRPr kumimoji="1" lang="ja-JP" altLang="en-US" sz="1000" b="1">
            <a:latin typeface="ＭＳ Ｐゴシック"/>
          </a:endParaRPr>
        </a:p>
      </xdr:txBody>
    </xdr:sp>
    <xdr:clientData/>
  </xdr:oneCellAnchor>
  <xdr:twoCellAnchor>
    <xdr:from>
      <xdr:col>23</xdr:col>
      <xdr:colOff>428625</xdr:colOff>
      <xdr:row>78</xdr:row>
      <xdr:rowOff>38100</xdr:rowOff>
    </xdr:from>
    <xdr:to>
      <xdr:col>23</xdr:col>
      <xdr:colOff>606425</xdr:colOff>
      <xdr:row>78</xdr:row>
      <xdr:rowOff>38100</xdr:rowOff>
    </xdr:to>
    <xdr:cxnSp macro="">
      <xdr:nvCxnSpPr>
        <xdr:cNvPr id="563" name="直線コネクタ 562"/>
        <xdr:cNvCxnSpPr/>
      </xdr:nvCxnSpPr>
      <xdr:spPr>
        <a:xfrm>
          <a:off x="16230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81</xdr:row>
      <xdr:rowOff>33038</xdr:rowOff>
    </xdr:from>
    <xdr:ext cx="405111" cy="259045"/>
    <xdr:sp macro="" textlink="">
      <xdr:nvSpPr>
        <xdr:cNvPr id="564" name="【児童館】&#10;有形固定資産減価償却率平均値テキスト"/>
        <xdr:cNvSpPr txBox="1"/>
      </xdr:nvSpPr>
      <xdr:spPr>
        <a:xfrm>
          <a:off x="16408400" y="13920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10161</xdr:rowOff>
    </xdr:from>
    <xdr:to>
      <xdr:col>23</xdr:col>
      <xdr:colOff>568325</xdr:colOff>
      <xdr:row>82</xdr:row>
      <xdr:rowOff>111761</xdr:rowOff>
    </xdr:to>
    <xdr:sp macro="" textlink="">
      <xdr:nvSpPr>
        <xdr:cNvPr id="565" name="フローチャート : 判断 564"/>
        <xdr:cNvSpPr/>
      </xdr:nvSpPr>
      <xdr:spPr>
        <a:xfrm>
          <a:off x="162687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83</xdr:row>
      <xdr:rowOff>90170</xdr:rowOff>
    </xdr:from>
    <xdr:to>
      <xdr:col>22</xdr:col>
      <xdr:colOff>415925</xdr:colOff>
      <xdr:row>84</xdr:row>
      <xdr:rowOff>20320</xdr:rowOff>
    </xdr:to>
    <xdr:sp macro="" textlink="">
      <xdr:nvSpPr>
        <xdr:cNvPr id="566" name="フローチャート : 判断 565"/>
        <xdr:cNvSpPr/>
      </xdr:nvSpPr>
      <xdr:spPr>
        <a:xfrm>
          <a:off x="15430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67" name="テキスト ボックス 56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68" name="テキスト ボックス 56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69" name="テキスト ボックス 56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70" name="テキスト ボックス 56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71" name="テキスト ボックス 57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82</xdr:row>
      <xdr:rowOff>59689</xdr:rowOff>
    </xdr:from>
    <xdr:to>
      <xdr:col>23</xdr:col>
      <xdr:colOff>568325</xdr:colOff>
      <xdr:row>82</xdr:row>
      <xdr:rowOff>161289</xdr:rowOff>
    </xdr:to>
    <xdr:sp macro="" textlink="">
      <xdr:nvSpPr>
        <xdr:cNvPr id="572" name="円/楕円 571"/>
        <xdr:cNvSpPr/>
      </xdr:nvSpPr>
      <xdr:spPr>
        <a:xfrm>
          <a:off x="16268700" y="1411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82</xdr:row>
      <xdr:rowOff>38116</xdr:rowOff>
    </xdr:from>
    <xdr:ext cx="405111" cy="259045"/>
    <xdr:sp macro="" textlink="">
      <xdr:nvSpPr>
        <xdr:cNvPr id="573" name="【児童館】&#10;有形固定資産減価償却率該当値テキスト"/>
        <xdr:cNvSpPr txBox="1"/>
      </xdr:nvSpPr>
      <xdr:spPr>
        <a:xfrm>
          <a:off x="16408400"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58.1</a:t>
          </a:r>
          <a:endParaRPr kumimoji="1" lang="ja-JP" altLang="en-US" sz="1000" b="1">
            <a:solidFill>
              <a:srgbClr val="FF0000"/>
            </a:solidFill>
            <a:latin typeface="ＭＳ Ｐゴシック"/>
          </a:endParaRPr>
        </a:p>
      </xdr:txBody>
    </xdr:sp>
    <xdr:clientData/>
  </xdr:oneCellAnchor>
  <xdr:twoCellAnchor>
    <xdr:from>
      <xdr:col>22</xdr:col>
      <xdr:colOff>314325</xdr:colOff>
      <xdr:row>83</xdr:row>
      <xdr:rowOff>78739</xdr:rowOff>
    </xdr:from>
    <xdr:to>
      <xdr:col>22</xdr:col>
      <xdr:colOff>415925</xdr:colOff>
      <xdr:row>84</xdr:row>
      <xdr:rowOff>8889</xdr:rowOff>
    </xdr:to>
    <xdr:sp macro="" textlink="">
      <xdr:nvSpPr>
        <xdr:cNvPr id="574" name="円/楕円 573"/>
        <xdr:cNvSpPr/>
      </xdr:nvSpPr>
      <xdr:spPr>
        <a:xfrm>
          <a:off x="15430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82</xdr:row>
      <xdr:rowOff>110489</xdr:rowOff>
    </xdr:from>
    <xdr:to>
      <xdr:col>23</xdr:col>
      <xdr:colOff>517525</xdr:colOff>
      <xdr:row>83</xdr:row>
      <xdr:rowOff>129539</xdr:rowOff>
    </xdr:to>
    <xdr:cxnSp macro="">
      <xdr:nvCxnSpPr>
        <xdr:cNvPr id="575" name="直線コネクタ 574"/>
        <xdr:cNvCxnSpPr/>
      </xdr:nvCxnSpPr>
      <xdr:spPr>
        <a:xfrm flipV="1">
          <a:off x="15481300" y="14169389"/>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84</xdr:row>
      <xdr:rowOff>11447</xdr:rowOff>
    </xdr:from>
    <xdr:ext cx="405111" cy="259045"/>
    <xdr:sp macro="" textlink="">
      <xdr:nvSpPr>
        <xdr:cNvPr id="576" name="n_1aveValue【児童館】&#10;有形固定資産減価償却率"/>
        <xdr:cNvSpPr txBox="1"/>
      </xdr:nvSpPr>
      <xdr:spPr>
        <a:xfrm>
          <a:off x="15266043" y="1441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52.8</a:t>
          </a:r>
          <a:endParaRPr kumimoji="1" lang="ja-JP" altLang="en-US" sz="1000" b="1">
            <a:solidFill>
              <a:srgbClr val="000080"/>
            </a:solidFill>
            <a:latin typeface="ＭＳ Ｐゴシック"/>
          </a:endParaRPr>
        </a:p>
      </xdr:txBody>
    </xdr:sp>
    <xdr:clientData/>
  </xdr:oneCellAnchor>
  <xdr:oneCellAnchor>
    <xdr:from>
      <xdr:col>22</xdr:col>
      <xdr:colOff>149868</xdr:colOff>
      <xdr:row>82</xdr:row>
      <xdr:rowOff>25416</xdr:rowOff>
    </xdr:from>
    <xdr:ext cx="405111" cy="259045"/>
    <xdr:sp macro="" textlink="">
      <xdr:nvSpPr>
        <xdr:cNvPr id="577" name="n_1mainValue【児童館】&#10;有形固定資産減価償却率"/>
        <xdr:cNvSpPr txBox="1"/>
      </xdr:nvSpPr>
      <xdr:spPr>
        <a:xfrm>
          <a:off x="15266043" y="14084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78" name="正方形/長方形 57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79" name="正方形/長方形 57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80" name="正方形/長方形 57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81" name="正方形/長方形 58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82" name="正方形/長方形 58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83" name="正方形/長方形 58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84" name="正方形/長方形 58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0.005</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85" name="正方形/長方形 58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86" name="テキスト ボックス 58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87" name="直線コネクタ 58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588" name="直線コネクタ 58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589" name="テキスト ボックス 58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590" name="直線コネクタ 58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591" name="テキスト ボックス 59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592" name="直線コネクタ 59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593" name="テキスト ボックス 59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594" name="直線コネクタ 59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595" name="テキスト ボックス 59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96" name="直線コネクタ 59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97" name="テキスト ボックス 59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9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163830</xdr:rowOff>
    </xdr:from>
    <xdr:to>
      <xdr:col>32</xdr:col>
      <xdr:colOff>186689</xdr:colOff>
      <xdr:row>85</xdr:row>
      <xdr:rowOff>163830</xdr:rowOff>
    </xdr:to>
    <xdr:cxnSp macro="">
      <xdr:nvCxnSpPr>
        <xdr:cNvPr id="599" name="直線コネクタ 598"/>
        <xdr:cNvCxnSpPr/>
      </xdr:nvCxnSpPr>
      <xdr:spPr>
        <a:xfrm flipV="1">
          <a:off x="22160864" y="1336548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167657</xdr:rowOff>
    </xdr:from>
    <xdr:ext cx="469744" cy="259045"/>
    <xdr:sp macro="" textlink="">
      <xdr:nvSpPr>
        <xdr:cNvPr id="600" name="【児童館】&#10;一人当たり面積最小値テキスト"/>
        <xdr:cNvSpPr txBox="1"/>
      </xdr:nvSpPr>
      <xdr:spPr>
        <a:xfrm>
          <a:off x="22250400"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0.001</a:t>
          </a:r>
          <a:endParaRPr kumimoji="1" lang="ja-JP" altLang="en-US" sz="1000" b="1">
            <a:latin typeface="ＭＳ Ｐゴシック"/>
          </a:endParaRPr>
        </a:p>
      </xdr:txBody>
    </xdr:sp>
    <xdr:clientData/>
  </xdr:oneCellAnchor>
  <xdr:twoCellAnchor>
    <xdr:from>
      <xdr:col>32</xdr:col>
      <xdr:colOff>98425</xdr:colOff>
      <xdr:row>85</xdr:row>
      <xdr:rowOff>163830</xdr:rowOff>
    </xdr:from>
    <xdr:to>
      <xdr:col>32</xdr:col>
      <xdr:colOff>276225</xdr:colOff>
      <xdr:row>85</xdr:row>
      <xdr:rowOff>163830</xdr:rowOff>
    </xdr:to>
    <xdr:cxnSp macro="">
      <xdr:nvCxnSpPr>
        <xdr:cNvPr id="601" name="直線コネクタ 600"/>
        <xdr:cNvCxnSpPr/>
      </xdr:nvCxnSpPr>
      <xdr:spPr>
        <a:xfrm>
          <a:off x="22072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110507</xdr:rowOff>
    </xdr:from>
    <xdr:ext cx="469744" cy="259045"/>
    <xdr:sp macro="" textlink="">
      <xdr:nvSpPr>
        <xdr:cNvPr id="602" name="【児童館】&#10;一人当たり面積最大値テキスト"/>
        <xdr:cNvSpPr txBox="1"/>
      </xdr:nvSpPr>
      <xdr:spPr>
        <a:xfrm>
          <a:off x="222504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0.031</a:t>
          </a:r>
          <a:endParaRPr kumimoji="1" lang="ja-JP" altLang="en-US" sz="1000" b="1">
            <a:latin typeface="ＭＳ Ｐゴシック"/>
          </a:endParaRPr>
        </a:p>
      </xdr:txBody>
    </xdr:sp>
    <xdr:clientData/>
  </xdr:oneCellAnchor>
  <xdr:twoCellAnchor>
    <xdr:from>
      <xdr:col>32</xdr:col>
      <xdr:colOff>98425</xdr:colOff>
      <xdr:row>77</xdr:row>
      <xdr:rowOff>163830</xdr:rowOff>
    </xdr:from>
    <xdr:to>
      <xdr:col>32</xdr:col>
      <xdr:colOff>276225</xdr:colOff>
      <xdr:row>77</xdr:row>
      <xdr:rowOff>163830</xdr:rowOff>
    </xdr:to>
    <xdr:cxnSp macro="">
      <xdr:nvCxnSpPr>
        <xdr:cNvPr id="603" name="直線コネクタ 602"/>
        <xdr:cNvCxnSpPr/>
      </xdr:nvCxnSpPr>
      <xdr:spPr>
        <a:xfrm>
          <a:off x="22072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147338</xdr:rowOff>
    </xdr:from>
    <xdr:ext cx="469744" cy="259045"/>
    <xdr:sp macro="" textlink="">
      <xdr:nvSpPr>
        <xdr:cNvPr id="604" name="【児童館】&#10;一人当たり面積平均値テキスト"/>
        <xdr:cNvSpPr txBox="1"/>
      </xdr:nvSpPr>
      <xdr:spPr>
        <a:xfrm>
          <a:off x="22250400" y="14034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0.012</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124461</xdr:rowOff>
    </xdr:from>
    <xdr:to>
      <xdr:col>32</xdr:col>
      <xdr:colOff>238125</xdr:colOff>
      <xdr:row>83</xdr:row>
      <xdr:rowOff>54611</xdr:rowOff>
    </xdr:to>
    <xdr:sp macro="" textlink="">
      <xdr:nvSpPr>
        <xdr:cNvPr id="605" name="フローチャート : 判断 604"/>
        <xdr:cNvSpPr/>
      </xdr:nvSpPr>
      <xdr:spPr>
        <a:xfrm>
          <a:off x="221107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78739</xdr:rowOff>
    </xdr:from>
    <xdr:to>
      <xdr:col>31</xdr:col>
      <xdr:colOff>85725</xdr:colOff>
      <xdr:row>83</xdr:row>
      <xdr:rowOff>8889</xdr:rowOff>
    </xdr:to>
    <xdr:sp macro="" textlink="">
      <xdr:nvSpPr>
        <xdr:cNvPr id="606" name="フローチャート : 判断 605"/>
        <xdr:cNvSpPr/>
      </xdr:nvSpPr>
      <xdr:spPr>
        <a:xfrm>
          <a:off x="21272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607" name="テキスト ボックス 60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608" name="テキスト ボックス 60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609" name="テキスト ボックス 60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610" name="テキスト ボックス 60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611" name="テキスト ボックス 61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84</xdr:row>
      <xdr:rowOff>101600</xdr:rowOff>
    </xdr:from>
    <xdr:to>
      <xdr:col>32</xdr:col>
      <xdr:colOff>238125</xdr:colOff>
      <xdr:row>85</xdr:row>
      <xdr:rowOff>31750</xdr:rowOff>
    </xdr:to>
    <xdr:sp macro="" textlink="">
      <xdr:nvSpPr>
        <xdr:cNvPr id="612" name="円/楕円 611"/>
        <xdr:cNvSpPr/>
      </xdr:nvSpPr>
      <xdr:spPr>
        <a:xfrm>
          <a:off x="22110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84</xdr:row>
      <xdr:rowOff>80027</xdr:rowOff>
    </xdr:from>
    <xdr:ext cx="469744" cy="259045"/>
    <xdr:sp macro="" textlink="">
      <xdr:nvSpPr>
        <xdr:cNvPr id="613" name="【児童館】&#10;一人当たり面積該当値テキスト"/>
        <xdr:cNvSpPr txBox="1"/>
      </xdr:nvSpPr>
      <xdr:spPr>
        <a:xfrm>
          <a:off x="22250400"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0.005</a:t>
          </a:r>
          <a:endParaRPr kumimoji="1" lang="ja-JP" altLang="en-US" sz="1000" b="1">
            <a:solidFill>
              <a:srgbClr val="FF0000"/>
            </a:solidFill>
            <a:latin typeface="ＭＳ Ｐゴシック"/>
          </a:endParaRPr>
        </a:p>
      </xdr:txBody>
    </xdr:sp>
    <xdr:clientData/>
  </xdr:oneCellAnchor>
  <xdr:twoCellAnchor>
    <xdr:from>
      <xdr:col>30</xdr:col>
      <xdr:colOff>669925</xdr:colOff>
      <xdr:row>84</xdr:row>
      <xdr:rowOff>101600</xdr:rowOff>
    </xdr:from>
    <xdr:to>
      <xdr:col>31</xdr:col>
      <xdr:colOff>85725</xdr:colOff>
      <xdr:row>85</xdr:row>
      <xdr:rowOff>31750</xdr:rowOff>
    </xdr:to>
    <xdr:sp macro="" textlink="">
      <xdr:nvSpPr>
        <xdr:cNvPr id="614" name="円/楕円 613"/>
        <xdr:cNvSpPr/>
      </xdr:nvSpPr>
      <xdr:spPr>
        <a:xfrm>
          <a:off x="21272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84</xdr:row>
      <xdr:rowOff>152400</xdr:rowOff>
    </xdr:from>
    <xdr:to>
      <xdr:col>32</xdr:col>
      <xdr:colOff>187325</xdr:colOff>
      <xdr:row>84</xdr:row>
      <xdr:rowOff>152400</xdr:rowOff>
    </xdr:to>
    <xdr:cxnSp macro="">
      <xdr:nvCxnSpPr>
        <xdr:cNvPr id="615" name="直線コネクタ 614"/>
        <xdr:cNvCxnSpPr/>
      </xdr:nvCxnSpPr>
      <xdr:spPr>
        <a:xfrm>
          <a:off x="21323300" y="1455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81</xdr:row>
      <xdr:rowOff>25416</xdr:rowOff>
    </xdr:from>
    <xdr:ext cx="469744" cy="259045"/>
    <xdr:sp macro="" textlink="">
      <xdr:nvSpPr>
        <xdr:cNvPr id="616" name="n_1aveValue【児童館】&#10;一人当たり面積"/>
        <xdr:cNvSpPr txBox="1"/>
      </xdr:nvSpPr>
      <xdr:spPr>
        <a:xfrm>
          <a:off x="21075727" y="1391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0.013</a:t>
          </a:r>
          <a:endParaRPr kumimoji="1" lang="ja-JP" altLang="en-US" sz="1000" b="1">
            <a:solidFill>
              <a:srgbClr val="000080"/>
            </a:solidFill>
            <a:latin typeface="ＭＳ Ｐゴシック"/>
          </a:endParaRPr>
        </a:p>
      </xdr:txBody>
    </xdr:sp>
    <xdr:clientData/>
  </xdr:oneCellAnchor>
  <xdr:oneCellAnchor>
    <xdr:from>
      <xdr:col>30</xdr:col>
      <xdr:colOff>473152</xdr:colOff>
      <xdr:row>85</xdr:row>
      <xdr:rowOff>22877</xdr:rowOff>
    </xdr:from>
    <xdr:ext cx="469744" cy="259045"/>
    <xdr:sp macro="" textlink="">
      <xdr:nvSpPr>
        <xdr:cNvPr id="617" name="n_1mainValue【児童館】&#10;一人当たり面積"/>
        <xdr:cNvSpPr txBox="1"/>
      </xdr:nvSpPr>
      <xdr:spPr>
        <a:xfrm>
          <a:off x="210757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0.005</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618" name="正方形/長方形 61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619" name="正方形/長方形 61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620" name="正方形/長方形 61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621" name="正方形/長方形 62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622" name="正方形/長方形 62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623" name="正方形/長方形 62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624" name="正方形/長方形 62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625" name="正方形/長方形 62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626" name="テキスト ボックス 62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627" name="直線コネクタ 62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628" name="テキスト ボックス 627"/>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629" name="直線コネクタ 628"/>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630" name="テキスト ボックス 629"/>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631" name="直線コネクタ 630"/>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632" name="テキスト ボックス 631"/>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633" name="直線コネクタ 632"/>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634" name="テキスト ボックス 633"/>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635" name="直線コネクタ 634"/>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105427</xdr:rowOff>
    </xdr:from>
    <xdr:ext cx="403059" cy="259045"/>
    <xdr:sp macro="" textlink="">
      <xdr:nvSpPr>
        <xdr:cNvPr id="636" name="テキスト ボックス 635"/>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637" name="直線コネクタ 63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638" name="テキスト ボックス 637"/>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63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102</xdr:row>
      <xdr:rowOff>7620</xdr:rowOff>
    </xdr:from>
    <xdr:to>
      <xdr:col>23</xdr:col>
      <xdr:colOff>516889</xdr:colOff>
      <xdr:row>107</xdr:row>
      <xdr:rowOff>119635</xdr:rowOff>
    </xdr:to>
    <xdr:cxnSp macro="">
      <xdr:nvCxnSpPr>
        <xdr:cNvPr id="640" name="直線コネクタ 639"/>
        <xdr:cNvCxnSpPr/>
      </xdr:nvCxnSpPr>
      <xdr:spPr>
        <a:xfrm flipV="1">
          <a:off x="16318864" y="17495520"/>
          <a:ext cx="0" cy="969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123462</xdr:rowOff>
    </xdr:from>
    <xdr:ext cx="405111" cy="259045"/>
    <xdr:sp macro="" textlink="">
      <xdr:nvSpPr>
        <xdr:cNvPr id="641" name="【公民館】&#10;有形固定資産減価償却率最小値テキスト"/>
        <xdr:cNvSpPr txBox="1"/>
      </xdr:nvSpPr>
      <xdr:spPr>
        <a:xfrm>
          <a:off x="16408400" y="18468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42.8</a:t>
          </a:r>
          <a:endParaRPr kumimoji="1" lang="ja-JP" altLang="en-US" sz="1000" b="1">
            <a:latin typeface="ＭＳ Ｐゴシック"/>
          </a:endParaRPr>
        </a:p>
      </xdr:txBody>
    </xdr:sp>
    <xdr:clientData/>
  </xdr:oneCellAnchor>
  <xdr:twoCellAnchor>
    <xdr:from>
      <xdr:col>23</xdr:col>
      <xdr:colOff>428625</xdr:colOff>
      <xdr:row>107</xdr:row>
      <xdr:rowOff>119635</xdr:rowOff>
    </xdr:from>
    <xdr:to>
      <xdr:col>23</xdr:col>
      <xdr:colOff>606425</xdr:colOff>
      <xdr:row>107</xdr:row>
      <xdr:rowOff>119635</xdr:rowOff>
    </xdr:to>
    <xdr:cxnSp macro="">
      <xdr:nvCxnSpPr>
        <xdr:cNvPr id="642" name="直線コネクタ 641"/>
        <xdr:cNvCxnSpPr/>
      </xdr:nvCxnSpPr>
      <xdr:spPr>
        <a:xfrm>
          <a:off x="16230600" y="1846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100</xdr:row>
      <xdr:rowOff>125747</xdr:rowOff>
    </xdr:from>
    <xdr:ext cx="405111" cy="259045"/>
    <xdr:sp macro="" textlink="">
      <xdr:nvSpPr>
        <xdr:cNvPr id="643" name="【公民館】&#10;有形固定資産減価償却率最大値テキスト"/>
        <xdr:cNvSpPr txBox="1"/>
      </xdr:nvSpPr>
      <xdr:spPr>
        <a:xfrm>
          <a:off x="16408400" y="17270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64.0</a:t>
          </a:r>
          <a:endParaRPr kumimoji="1" lang="ja-JP" altLang="en-US" sz="1000" b="1">
            <a:latin typeface="ＭＳ Ｐゴシック"/>
          </a:endParaRPr>
        </a:p>
      </xdr:txBody>
    </xdr:sp>
    <xdr:clientData/>
  </xdr:oneCellAnchor>
  <xdr:twoCellAnchor>
    <xdr:from>
      <xdr:col>23</xdr:col>
      <xdr:colOff>428625</xdr:colOff>
      <xdr:row>102</xdr:row>
      <xdr:rowOff>7620</xdr:rowOff>
    </xdr:from>
    <xdr:to>
      <xdr:col>23</xdr:col>
      <xdr:colOff>606425</xdr:colOff>
      <xdr:row>102</xdr:row>
      <xdr:rowOff>7620</xdr:rowOff>
    </xdr:to>
    <xdr:cxnSp macro="">
      <xdr:nvCxnSpPr>
        <xdr:cNvPr id="644" name="直線コネクタ 643"/>
        <xdr:cNvCxnSpPr/>
      </xdr:nvCxnSpPr>
      <xdr:spPr>
        <a:xfrm>
          <a:off x="16230600" y="1749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40403</xdr:rowOff>
    </xdr:from>
    <xdr:ext cx="405111" cy="259045"/>
    <xdr:sp macro="" textlink="">
      <xdr:nvSpPr>
        <xdr:cNvPr id="645" name="【公民館】&#10;有形固定資産減価償却率平均値テキスト"/>
        <xdr:cNvSpPr txBox="1"/>
      </xdr:nvSpPr>
      <xdr:spPr>
        <a:xfrm>
          <a:off x="16408400" y="17871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54.2</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61976</xdr:rowOff>
    </xdr:from>
    <xdr:to>
      <xdr:col>23</xdr:col>
      <xdr:colOff>568325</xdr:colOff>
      <xdr:row>104</xdr:row>
      <xdr:rowOff>163576</xdr:rowOff>
    </xdr:to>
    <xdr:sp macro="" textlink="">
      <xdr:nvSpPr>
        <xdr:cNvPr id="646" name="フローチャート : 判断 645"/>
        <xdr:cNvSpPr/>
      </xdr:nvSpPr>
      <xdr:spPr>
        <a:xfrm>
          <a:off x="16268700" y="1789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106</xdr:row>
      <xdr:rowOff>2539</xdr:rowOff>
    </xdr:from>
    <xdr:to>
      <xdr:col>22</xdr:col>
      <xdr:colOff>415925</xdr:colOff>
      <xdr:row>106</xdr:row>
      <xdr:rowOff>104139</xdr:rowOff>
    </xdr:to>
    <xdr:sp macro="" textlink="">
      <xdr:nvSpPr>
        <xdr:cNvPr id="647" name="フローチャート : 判断 646"/>
        <xdr:cNvSpPr/>
      </xdr:nvSpPr>
      <xdr:spPr>
        <a:xfrm>
          <a:off x="15430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648" name="テキスト ボックス 64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49" name="テキスト ボックス 64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50" name="テキスト ボックス 64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51" name="テキスト ボックス 65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52" name="テキスト ボックス 65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102</xdr:row>
      <xdr:rowOff>139700</xdr:rowOff>
    </xdr:from>
    <xdr:to>
      <xdr:col>23</xdr:col>
      <xdr:colOff>568325</xdr:colOff>
      <xdr:row>103</xdr:row>
      <xdr:rowOff>69850</xdr:rowOff>
    </xdr:to>
    <xdr:sp macro="" textlink="">
      <xdr:nvSpPr>
        <xdr:cNvPr id="653" name="円/楕円 652"/>
        <xdr:cNvSpPr/>
      </xdr:nvSpPr>
      <xdr:spPr>
        <a:xfrm>
          <a:off x="162687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101</xdr:row>
      <xdr:rowOff>162577</xdr:rowOff>
    </xdr:from>
    <xdr:ext cx="405111" cy="259045"/>
    <xdr:sp macro="" textlink="">
      <xdr:nvSpPr>
        <xdr:cNvPr id="654" name="【公民館】&#10;有形固定資産減価償却率該当値テキスト"/>
        <xdr:cNvSpPr txBox="1"/>
      </xdr:nvSpPr>
      <xdr:spPr>
        <a:xfrm>
          <a:off x="16408400" y="1747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60.0</a:t>
          </a:r>
          <a:endParaRPr kumimoji="1" lang="ja-JP" altLang="en-US" sz="1000" b="1">
            <a:solidFill>
              <a:srgbClr val="FF0000"/>
            </a:solidFill>
            <a:latin typeface="ＭＳ Ｐゴシック"/>
          </a:endParaRPr>
        </a:p>
      </xdr:txBody>
    </xdr:sp>
    <xdr:clientData/>
  </xdr:oneCellAnchor>
  <xdr:twoCellAnchor>
    <xdr:from>
      <xdr:col>22</xdr:col>
      <xdr:colOff>314325</xdr:colOff>
      <xdr:row>103</xdr:row>
      <xdr:rowOff>59689</xdr:rowOff>
    </xdr:from>
    <xdr:to>
      <xdr:col>22</xdr:col>
      <xdr:colOff>415925</xdr:colOff>
      <xdr:row>103</xdr:row>
      <xdr:rowOff>161289</xdr:rowOff>
    </xdr:to>
    <xdr:sp macro="" textlink="">
      <xdr:nvSpPr>
        <xdr:cNvPr id="655" name="円/楕円 654"/>
        <xdr:cNvSpPr/>
      </xdr:nvSpPr>
      <xdr:spPr>
        <a:xfrm>
          <a:off x="154305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103</xdr:row>
      <xdr:rowOff>19050</xdr:rowOff>
    </xdr:from>
    <xdr:to>
      <xdr:col>23</xdr:col>
      <xdr:colOff>517525</xdr:colOff>
      <xdr:row>103</xdr:row>
      <xdr:rowOff>110489</xdr:rowOff>
    </xdr:to>
    <xdr:cxnSp macro="">
      <xdr:nvCxnSpPr>
        <xdr:cNvPr id="656" name="直線コネクタ 655"/>
        <xdr:cNvCxnSpPr/>
      </xdr:nvCxnSpPr>
      <xdr:spPr>
        <a:xfrm flipV="1">
          <a:off x="15481300" y="17678400"/>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106</xdr:row>
      <xdr:rowOff>95266</xdr:rowOff>
    </xdr:from>
    <xdr:ext cx="405111" cy="259045"/>
    <xdr:sp macro="" textlink="">
      <xdr:nvSpPr>
        <xdr:cNvPr id="657" name="n_1aveValue【公民館】&#10;有形固定資産減価償却率"/>
        <xdr:cNvSpPr txBox="1"/>
      </xdr:nvSpPr>
      <xdr:spPr>
        <a:xfrm>
          <a:off x="15266043" y="1826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a:t>
          </a:r>
          <a:endParaRPr kumimoji="1" lang="ja-JP" altLang="en-US" sz="1000" b="1">
            <a:solidFill>
              <a:srgbClr val="000080"/>
            </a:solidFill>
            <a:latin typeface="ＭＳ Ｐゴシック"/>
          </a:endParaRPr>
        </a:p>
      </xdr:txBody>
    </xdr:sp>
    <xdr:clientData/>
  </xdr:oneCellAnchor>
  <xdr:oneCellAnchor>
    <xdr:from>
      <xdr:col>22</xdr:col>
      <xdr:colOff>149868</xdr:colOff>
      <xdr:row>102</xdr:row>
      <xdr:rowOff>6366</xdr:rowOff>
    </xdr:from>
    <xdr:ext cx="405111" cy="259045"/>
    <xdr:sp macro="" textlink="">
      <xdr:nvSpPr>
        <xdr:cNvPr id="658" name="n_1mainValue【公民館】&#10;有形固定資産減価償却率"/>
        <xdr:cNvSpPr txBox="1"/>
      </xdr:nvSpPr>
      <xdr:spPr>
        <a:xfrm>
          <a:off x="15266043" y="1749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59" name="正方形/長方形 65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60" name="正方形/長方形 65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61" name="正方形/長方形 66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62" name="正方形/長方形 66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63" name="正方形/長方形 66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64" name="正方形/長方形 66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65" name="正方形/長方形 66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66" name="正方形/長方形 66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67" name="テキスト ボックス 66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68" name="直線コネクタ 66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76200</xdr:rowOff>
    </xdr:from>
    <xdr:to>
      <xdr:col>33</xdr:col>
      <xdr:colOff>314325</xdr:colOff>
      <xdr:row>108</xdr:row>
      <xdr:rowOff>76200</xdr:rowOff>
    </xdr:to>
    <xdr:cxnSp macro="">
      <xdr:nvCxnSpPr>
        <xdr:cNvPr id="669" name="直線コネクタ 668"/>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670" name="テキスト ボックス 669"/>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671" name="直線コネクタ 670"/>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672" name="テキスト ボックス 671"/>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673" name="直線コネクタ 672"/>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674" name="テキスト ボックス 673"/>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675" name="直線コネクタ 674"/>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676" name="テキスト ボックス 675"/>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77" name="直線コネクタ 67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78" name="テキスト ボックス 67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7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76200</xdr:rowOff>
    </xdr:from>
    <xdr:to>
      <xdr:col>32</xdr:col>
      <xdr:colOff>186689</xdr:colOff>
      <xdr:row>107</xdr:row>
      <xdr:rowOff>110489</xdr:rowOff>
    </xdr:to>
    <xdr:cxnSp macro="">
      <xdr:nvCxnSpPr>
        <xdr:cNvPr id="680" name="直線コネクタ 679"/>
        <xdr:cNvCxnSpPr/>
      </xdr:nvCxnSpPr>
      <xdr:spPr>
        <a:xfrm flipV="1">
          <a:off x="22160864" y="17221200"/>
          <a:ext cx="0" cy="1234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114316</xdr:rowOff>
    </xdr:from>
    <xdr:ext cx="469744" cy="259045"/>
    <xdr:sp macro="" textlink="">
      <xdr:nvSpPr>
        <xdr:cNvPr id="681" name="【公民館】&#10;一人当たり面積最小値テキスト"/>
        <xdr:cNvSpPr txBox="1"/>
      </xdr:nvSpPr>
      <xdr:spPr>
        <a:xfrm>
          <a:off x="22250400"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0.006</a:t>
          </a:r>
          <a:endParaRPr kumimoji="1" lang="ja-JP" altLang="en-US" sz="1000" b="1">
            <a:latin typeface="ＭＳ Ｐゴシック"/>
          </a:endParaRPr>
        </a:p>
      </xdr:txBody>
    </xdr:sp>
    <xdr:clientData/>
  </xdr:oneCellAnchor>
  <xdr:twoCellAnchor>
    <xdr:from>
      <xdr:col>32</xdr:col>
      <xdr:colOff>98425</xdr:colOff>
      <xdr:row>107</xdr:row>
      <xdr:rowOff>110489</xdr:rowOff>
    </xdr:from>
    <xdr:to>
      <xdr:col>32</xdr:col>
      <xdr:colOff>276225</xdr:colOff>
      <xdr:row>107</xdr:row>
      <xdr:rowOff>110489</xdr:rowOff>
    </xdr:to>
    <xdr:cxnSp macro="">
      <xdr:nvCxnSpPr>
        <xdr:cNvPr id="682" name="直線コネクタ 681"/>
        <xdr:cNvCxnSpPr/>
      </xdr:nvCxnSpPr>
      <xdr:spPr>
        <a:xfrm>
          <a:off x="22072600" y="1845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22877</xdr:rowOff>
    </xdr:from>
    <xdr:ext cx="469744" cy="259045"/>
    <xdr:sp macro="" textlink="">
      <xdr:nvSpPr>
        <xdr:cNvPr id="683" name="【公民館】&#10;一人当たり面積最大値テキスト"/>
        <xdr:cNvSpPr txBox="1"/>
      </xdr:nvSpPr>
      <xdr:spPr>
        <a:xfrm>
          <a:off x="222504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0.060</a:t>
          </a:r>
          <a:endParaRPr kumimoji="1" lang="ja-JP" altLang="en-US" sz="1000" b="1">
            <a:latin typeface="ＭＳ Ｐゴシック"/>
          </a:endParaRPr>
        </a:p>
      </xdr:txBody>
    </xdr:sp>
    <xdr:clientData/>
  </xdr:oneCellAnchor>
  <xdr:twoCellAnchor>
    <xdr:from>
      <xdr:col>32</xdr:col>
      <xdr:colOff>98425</xdr:colOff>
      <xdr:row>100</xdr:row>
      <xdr:rowOff>76200</xdr:rowOff>
    </xdr:from>
    <xdr:to>
      <xdr:col>32</xdr:col>
      <xdr:colOff>276225</xdr:colOff>
      <xdr:row>100</xdr:row>
      <xdr:rowOff>76200</xdr:rowOff>
    </xdr:to>
    <xdr:cxnSp macro="">
      <xdr:nvCxnSpPr>
        <xdr:cNvPr id="684" name="直線コネクタ 683"/>
        <xdr:cNvCxnSpPr/>
      </xdr:nvCxnSpPr>
      <xdr:spPr>
        <a:xfrm>
          <a:off x="22072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102</xdr:row>
      <xdr:rowOff>128288</xdr:rowOff>
    </xdr:from>
    <xdr:ext cx="469744" cy="259045"/>
    <xdr:sp macro="" textlink="">
      <xdr:nvSpPr>
        <xdr:cNvPr id="685" name="【公民館】&#10;一人当たり面積平均値テキスト"/>
        <xdr:cNvSpPr txBox="1"/>
      </xdr:nvSpPr>
      <xdr:spPr>
        <a:xfrm>
          <a:off x="22250400" y="17616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0.034</a:t>
          </a:r>
          <a:endParaRPr kumimoji="1" lang="ja-JP" altLang="en-US" sz="1000" b="1">
            <a:solidFill>
              <a:srgbClr val="000080"/>
            </a:solidFill>
            <a:latin typeface="ＭＳ Ｐゴシック"/>
          </a:endParaRPr>
        </a:p>
      </xdr:txBody>
    </xdr:sp>
    <xdr:clientData/>
  </xdr:oneCellAnchor>
  <xdr:twoCellAnchor>
    <xdr:from>
      <xdr:col>32</xdr:col>
      <xdr:colOff>136525</xdr:colOff>
      <xdr:row>103</xdr:row>
      <xdr:rowOff>105411</xdr:rowOff>
    </xdr:from>
    <xdr:to>
      <xdr:col>32</xdr:col>
      <xdr:colOff>238125</xdr:colOff>
      <xdr:row>104</xdr:row>
      <xdr:rowOff>35561</xdr:rowOff>
    </xdr:to>
    <xdr:sp macro="" textlink="">
      <xdr:nvSpPr>
        <xdr:cNvPr id="686" name="フローチャート : 判断 685"/>
        <xdr:cNvSpPr/>
      </xdr:nvSpPr>
      <xdr:spPr>
        <a:xfrm>
          <a:off x="22110700" y="1776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102</xdr:row>
      <xdr:rowOff>93980</xdr:rowOff>
    </xdr:from>
    <xdr:to>
      <xdr:col>31</xdr:col>
      <xdr:colOff>85725</xdr:colOff>
      <xdr:row>103</xdr:row>
      <xdr:rowOff>24130</xdr:rowOff>
    </xdr:to>
    <xdr:sp macro="" textlink="">
      <xdr:nvSpPr>
        <xdr:cNvPr id="687" name="フローチャート : 判断 686"/>
        <xdr:cNvSpPr/>
      </xdr:nvSpPr>
      <xdr:spPr>
        <a:xfrm>
          <a:off x="21272500" y="1758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88" name="テキスト ボックス 68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89" name="テキスト ボックス 68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90" name="テキスト ボックス 68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91" name="テキスト ボックス 69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92" name="テキスト ボックス 69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107</xdr:row>
      <xdr:rowOff>59689</xdr:rowOff>
    </xdr:from>
    <xdr:to>
      <xdr:col>32</xdr:col>
      <xdr:colOff>238125</xdr:colOff>
      <xdr:row>107</xdr:row>
      <xdr:rowOff>161289</xdr:rowOff>
    </xdr:to>
    <xdr:sp macro="" textlink="">
      <xdr:nvSpPr>
        <xdr:cNvPr id="693" name="円/楕円 692"/>
        <xdr:cNvSpPr/>
      </xdr:nvSpPr>
      <xdr:spPr>
        <a:xfrm>
          <a:off x="221107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106</xdr:row>
      <xdr:rowOff>146066</xdr:rowOff>
    </xdr:from>
    <xdr:ext cx="469744" cy="259045"/>
    <xdr:sp macro="" textlink="">
      <xdr:nvSpPr>
        <xdr:cNvPr id="694" name="【公民館】&#10;一人当たり面積該当値テキスト"/>
        <xdr:cNvSpPr txBox="1"/>
      </xdr:nvSpPr>
      <xdr:spPr>
        <a:xfrm>
          <a:off x="22250400" y="1831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0.006</a:t>
          </a:r>
          <a:endParaRPr kumimoji="1" lang="ja-JP" altLang="en-US" sz="1000" b="1">
            <a:solidFill>
              <a:srgbClr val="FF0000"/>
            </a:solidFill>
            <a:latin typeface="ＭＳ Ｐゴシック"/>
          </a:endParaRPr>
        </a:p>
      </xdr:txBody>
    </xdr:sp>
    <xdr:clientData/>
  </xdr:oneCellAnchor>
  <xdr:twoCellAnchor>
    <xdr:from>
      <xdr:col>30</xdr:col>
      <xdr:colOff>669925</xdr:colOff>
      <xdr:row>107</xdr:row>
      <xdr:rowOff>59689</xdr:rowOff>
    </xdr:from>
    <xdr:to>
      <xdr:col>31</xdr:col>
      <xdr:colOff>85725</xdr:colOff>
      <xdr:row>107</xdr:row>
      <xdr:rowOff>161289</xdr:rowOff>
    </xdr:to>
    <xdr:sp macro="" textlink="">
      <xdr:nvSpPr>
        <xdr:cNvPr id="695" name="円/楕円 694"/>
        <xdr:cNvSpPr/>
      </xdr:nvSpPr>
      <xdr:spPr>
        <a:xfrm>
          <a:off x="21272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107</xdr:row>
      <xdr:rowOff>110489</xdr:rowOff>
    </xdr:from>
    <xdr:to>
      <xdr:col>32</xdr:col>
      <xdr:colOff>187325</xdr:colOff>
      <xdr:row>107</xdr:row>
      <xdr:rowOff>110489</xdr:rowOff>
    </xdr:to>
    <xdr:cxnSp macro="">
      <xdr:nvCxnSpPr>
        <xdr:cNvPr id="696" name="直線コネクタ 695"/>
        <xdr:cNvCxnSpPr/>
      </xdr:nvCxnSpPr>
      <xdr:spPr>
        <a:xfrm>
          <a:off x="21323300" y="184556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101</xdr:row>
      <xdr:rowOff>40657</xdr:rowOff>
    </xdr:from>
    <xdr:ext cx="469744" cy="259045"/>
    <xdr:sp macro="" textlink="">
      <xdr:nvSpPr>
        <xdr:cNvPr id="697" name="n_1aveValue【公民館】&#10;一人当たり面積"/>
        <xdr:cNvSpPr txBox="1"/>
      </xdr:nvSpPr>
      <xdr:spPr>
        <a:xfrm>
          <a:off x="21075727" y="1735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0.042</a:t>
          </a:r>
          <a:endParaRPr kumimoji="1" lang="ja-JP" altLang="en-US" sz="1000" b="1">
            <a:solidFill>
              <a:srgbClr val="000080"/>
            </a:solidFill>
            <a:latin typeface="ＭＳ Ｐゴシック"/>
          </a:endParaRPr>
        </a:p>
      </xdr:txBody>
    </xdr:sp>
    <xdr:clientData/>
  </xdr:oneCellAnchor>
  <xdr:oneCellAnchor>
    <xdr:from>
      <xdr:col>30</xdr:col>
      <xdr:colOff>473152</xdr:colOff>
      <xdr:row>107</xdr:row>
      <xdr:rowOff>152416</xdr:rowOff>
    </xdr:from>
    <xdr:ext cx="469744" cy="259045"/>
    <xdr:sp macro="" textlink="">
      <xdr:nvSpPr>
        <xdr:cNvPr id="698" name="n_1mainValue【公民館】&#10;一人当たり面積"/>
        <xdr:cNvSpPr txBox="1"/>
      </xdr:nvSpPr>
      <xdr:spPr>
        <a:xfrm>
          <a:off x="21075727"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0.006</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99" name="正方形/長方形 69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700" name="正方形/長方形 69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701" name="テキスト ボックス 70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本市では、高度経済成長期及び人口増加が著しかった昭和</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代を中心に、庁舎、学校、公営住宅等を集中的に整備してきた。これらの公共施設のうち、公営住宅及び学校施設については、本市で保有する有形固定資産の大きな割合を占める状況にあり、また、有形固定資産減価償却率が</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を超えていることからも施設の老朽化が進んでいることが分かる。公営住宅においては、建替・改善及び維持管理・修繕の計画である「公営住宅等長寿命化計画」を策定しており、また学校施設においても、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中に長寿命化計画を策定することを予定している。これらの計画や、今後他の施設等においても策定を行う個別施設計画に基づき計画的な維持修繕に取り組むことで、財政負担の軽減や施設の長寿命化を図る。</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熊本県熊本市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733,844
729,092
390.32
375,756,318
364,822,404
5,086,582
161,218,179
397,939,242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9.3
124.0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政令市</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42</xdr:row>
      <xdr:rowOff>92528</xdr:rowOff>
    </xdr:from>
    <xdr:to>
      <xdr:col>7</xdr:col>
      <xdr:colOff>638175</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121755</xdr:rowOff>
    </xdr:from>
    <xdr:ext cx="403059" cy="259045"/>
    <xdr:sp macro="" textlink="">
      <xdr:nvSpPr>
        <xdr:cNvPr id="45" name="テキスト ボックス 44"/>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31949</xdr:rowOff>
    </xdr:from>
    <xdr:ext cx="403059" cy="259045"/>
    <xdr:sp macro="" textlink="">
      <xdr:nvSpPr>
        <xdr:cNvPr id="55" name="テキスト ボックス 54"/>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7" name="テキスト ボックス 56"/>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8"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37011</xdr:rowOff>
    </xdr:from>
    <xdr:to>
      <xdr:col>6</xdr:col>
      <xdr:colOff>510540</xdr:colOff>
      <xdr:row>41</xdr:row>
      <xdr:rowOff>45176</xdr:rowOff>
    </xdr:to>
    <xdr:cxnSp macro="">
      <xdr:nvCxnSpPr>
        <xdr:cNvPr id="59" name="直線コネクタ 58"/>
        <xdr:cNvCxnSpPr/>
      </xdr:nvCxnSpPr>
      <xdr:spPr>
        <a:xfrm flipV="1">
          <a:off x="4634865" y="5866311"/>
          <a:ext cx="0" cy="1208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49003</xdr:rowOff>
    </xdr:from>
    <xdr:ext cx="405111" cy="259045"/>
    <xdr:sp macro="" textlink="">
      <xdr:nvSpPr>
        <xdr:cNvPr id="60" name="【図書館】&#10;有形固定資産減価償却率最小値テキスト"/>
        <xdr:cNvSpPr txBox="1"/>
      </xdr:nvSpPr>
      <xdr:spPr>
        <a:xfrm>
          <a:off x="4724400" y="7078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26.7</a:t>
          </a:r>
          <a:endParaRPr kumimoji="1" lang="ja-JP" altLang="en-US" sz="1000" b="1">
            <a:latin typeface="ＭＳ Ｐゴシック"/>
          </a:endParaRPr>
        </a:p>
      </xdr:txBody>
    </xdr:sp>
    <xdr:clientData/>
  </xdr:oneCellAnchor>
  <xdr:twoCellAnchor>
    <xdr:from>
      <xdr:col>6</xdr:col>
      <xdr:colOff>422275</xdr:colOff>
      <xdr:row>41</xdr:row>
      <xdr:rowOff>45176</xdr:rowOff>
    </xdr:from>
    <xdr:to>
      <xdr:col>6</xdr:col>
      <xdr:colOff>600075</xdr:colOff>
      <xdr:row>41</xdr:row>
      <xdr:rowOff>45176</xdr:rowOff>
    </xdr:to>
    <xdr:cxnSp macro="">
      <xdr:nvCxnSpPr>
        <xdr:cNvPr id="61" name="直線コネクタ 60"/>
        <xdr:cNvCxnSpPr/>
      </xdr:nvCxnSpPr>
      <xdr:spPr>
        <a:xfrm>
          <a:off x="4546600" y="707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155138</xdr:rowOff>
    </xdr:from>
    <xdr:ext cx="405111" cy="259045"/>
    <xdr:sp macro="" textlink="">
      <xdr:nvSpPr>
        <xdr:cNvPr id="62" name="【図書館】&#10;有形固定資産減価償却率最大値テキスト"/>
        <xdr:cNvSpPr txBox="1"/>
      </xdr:nvSpPr>
      <xdr:spPr>
        <a:xfrm>
          <a:off x="4724400" y="5641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63.7</a:t>
          </a:r>
          <a:endParaRPr kumimoji="1" lang="ja-JP" altLang="en-US" sz="1000" b="1">
            <a:latin typeface="ＭＳ Ｐゴシック"/>
          </a:endParaRPr>
        </a:p>
      </xdr:txBody>
    </xdr:sp>
    <xdr:clientData/>
  </xdr:oneCellAnchor>
  <xdr:twoCellAnchor>
    <xdr:from>
      <xdr:col>6</xdr:col>
      <xdr:colOff>422275</xdr:colOff>
      <xdr:row>34</xdr:row>
      <xdr:rowOff>37011</xdr:rowOff>
    </xdr:from>
    <xdr:to>
      <xdr:col>6</xdr:col>
      <xdr:colOff>600075</xdr:colOff>
      <xdr:row>34</xdr:row>
      <xdr:rowOff>37011</xdr:rowOff>
    </xdr:to>
    <xdr:cxnSp macro="">
      <xdr:nvCxnSpPr>
        <xdr:cNvPr id="63" name="直線コネクタ 62"/>
        <xdr:cNvCxnSpPr/>
      </xdr:nvCxnSpPr>
      <xdr:spPr>
        <a:xfrm>
          <a:off x="4546600" y="586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167476</xdr:rowOff>
    </xdr:from>
    <xdr:ext cx="405111" cy="259045"/>
    <xdr:sp macro="" textlink="">
      <xdr:nvSpPr>
        <xdr:cNvPr id="64" name="【図書館】&#10;有形固定資産減価償却率平均値テキスト"/>
        <xdr:cNvSpPr txBox="1"/>
      </xdr:nvSpPr>
      <xdr:spPr>
        <a:xfrm>
          <a:off x="4724400" y="6339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43.1</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144599</xdr:rowOff>
    </xdr:from>
    <xdr:to>
      <xdr:col>6</xdr:col>
      <xdr:colOff>561975</xdr:colOff>
      <xdr:row>38</xdr:row>
      <xdr:rowOff>74749</xdr:rowOff>
    </xdr:to>
    <xdr:sp macro="" textlink="">
      <xdr:nvSpPr>
        <xdr:cNvPr id="65" name="フローチャート : 判断 64"/>
        <xdr:cNvSpPr/>
      </xdr:nvSpPr>
      <xdr:spPr>
        <a:xfrm>
          <a:off x="4584700" y="648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2540</xdr:rowOff>
    </xdr:from>
    <xdr:to>
      <xdr:col>5</xdr:col>
      <xdr:colOff>409575</xdr:colOff>
      <xdr:row>38</xdr:row>
      <xdr:rowOff>104140</xdr:rowOff>
    </xdr:to>
    <xdr:sp macro="" textlink="">
      <xdr:nvSpPr>
        <xdr:cNvPr id="66" name="フローチャート : 判断 65"/>
        <xdr:cNvSpPr/>
      </xdr:nvSpPr>
      <xdr:spPr>
        <a:xfrm>
          <a:off x="3746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40</xdr:row>
      <xdr:rowOff>133169</xdr:rowOff>
    </xdr:from>
    <xdr:to>
      <xdr:col>6</xdr:col>
      <xdr:colOff>561975</xdr:colOff>
      <xdr:row>41</xdr:row>
      <xdr:rowOff>63319</xdr:rowOff>
    </xdr:to>
    <xdr:sp macro="" textlink="">
      <xdr:nvSpPr>
        <xdr:cNvPr id="72" name="円/楕円 71"/>
        <xdr:cNvSpPr/>
      </xdr:nvSpPr>
      <xdr:spPr>
        <a:xfrm>
          <a:off x="4584700" y="699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40</xdr:row>
      <xdr:rowOff>48096</xdr:rowOff>
    </xdr:from>
    <xdr:ext cx="405111" cy="259045"/>
    <xdr:sp macro="" textlink="">
      <xdr:nvSpPr>
        <xdr:cNvPr id="73" name="【図書館】&#10;有形固定資産減価償却率該当値テキスト"/>
        <xdr:cNvSpPr txBox="1"/>
      </xdr:nvSpPr>
      <xdr:spPr>
        <a:xfrm>
          <a:off x="4724400" y="6906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27.7</a:t>
          </a:r>
          <a:endParaRPr kumimoji="1" lang="ja-JP" altLang="en-US" sz="1000" b="1">
            <a:solidFill>
              <a:srgbClr val="FF0000"/>
            </a:solidFill>
            <a:latin typeface="ＭＳ Ｐゴシック"/>
          </a:endParaRPr>
        </a:p>
      </xdr:txBody>
    </xdr:sp>
    <xdr:clientData/>
  </xdr:oneCellAnchor>
  <xdr:twoCellAnchor>
    <xdr:from>
      <xdr:col>5</xdr:col>
      <xdr:colOff>307975</xdr:colOff>
      <xdr:row>41</xdr:row>
      <xdr:rowOff>10704</xdr:rowOff>
    </xdr:from>
    <xdr:to>
      <xdr:col>5</xdr:col>
      <xdr:colOff>409575</xdr:colOff>
      <xdr:row>41</xdr:row>
      <xdr:rowOff>112304</xdr:rowOff>
    </xdr:to>
    <xdr:sp macro="" textlink="">
      <xdr:nvSpPr>
        <xdr:cNvPr id="74" name="円/楕円 73"/>
        <xdr:cNvSpPr/>
      </xdr:nvSpPr>
      <xdr:spPr>
        <a:xfrm>
          <a:off x="3746500" y="704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41</xdr:row>
      <xdr:rowOff>12519</xdr:rowOff>
    </xdr:from>
    <xdr:to>
      <xdr:col>6</xdr:col>
      <xdr:colOff>511175</xdr:colOff>
      <xdr:row>41</xdr:row>
      <xdr:rowOff>61504</xdr:rowOff>
    </xdr:to>
    <xdr:cxnSp macro="">
      <xdr:nvCxnSpPr>
        <xdr:cNvPr id="75" name="直線コネクタ 74"/>
        <xdr:cNvCxnSpPr/>
      </xdr:nvCxnSpPr>
      <xdr:spPr>
        <a:xfrm flipV="1">
          <a:off x="3797300" y="7041969"/>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36</xdr:row>
      <xdr:rowOff>120667</xdr:rowOff>
    </xdr:from>
    <xdr:ext cx="405111" cy="259045"/>
    <xdr:sp macro="" textlink="">
      <xdr:nvSpPr>
        <xdr:cNvPr id="76" name="n_1aveValue【図書館】&#10;有形固定資産減価償却率"/>
        <xdr:cNvSpPr txBox="1"/>
      </xdr:nvSpPr>
      <xdr:spPr>
        <a:xfrm>
          <a:off x="3582043"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a:t>
          </a:r>
          <a:endParaRPr kumimoji="1" lang="ja-JP" altLang="en-US" sz="1000" b="1">
            <a:solidFill>
              <a:srgbClr val="000080"/>
            </a:solidFill>
            <a:latin typeface="ＭＳ Ｐゴシック"/>
          </a:endParaRPr>
        </a:p>
      </xdr:txBody>
    </xdr:sp>
    <xdr:clientData/>
  </xdr:oneCellAnchor>
  <xdr:oneCellAnchor>
    <xdr:from>
      <xdr:col>5</xdr:col>
      <xdr:colOff>143518</xdr:colOff>
      <xdr:row>41</xdr:row>
      <xdr:rowOff>103431</xdr:rowOff>
    </xdr:from>
    <xdr:ext cx="405111" cy="259045"/>
    <xdr:sp macro="" textlink="">
      <xdr:nvSpPr>
        <xdr:cNvPr id="77" name="n_1mainValue【図書館】&#10;有形固定資産減価償却率"/>
        <xdr:cNvSpPr txBox="1"/>
      </xdr:nvSpPr>
      <xdr:spPr>
        <a:xfrm>
          <a:off x="3582043" y="7132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6" name="テキスト ボックス 8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8" name="テキスト ボックス 87"/>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38100</xdr:rowOff>
    </xdr:from>
    <xdr:to>
      <xdr:col>16</xdr:col>
      <xdr:colOff>307975</xdr:colOff>
      <xdr:row>42</xdr:row>
      <xdr:rowOff>38100</xdr:rowOff>
    </xdr:to>
    <xdr:cxnSp macro="">
      <xdr:nvCxnSpPr>
        <xdr:cNvPr id="89" name="直線コネクタ 8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90" name="テキスト ボックス 8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91" name="直線コネクタ 9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92" name="テキスト ボックス 9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93" name="直線コネクタ 9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94" name="テキスト ボックス 93"/>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5" name="直線コネクタ 9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96" name="テキスト ボックス 95"/>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7" name="直線コネクタ 9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8" name="テキスト ボックス 97"/>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100" name="テキスト ボックス 9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10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0</xdr:rowOff>
    </xdr:from>
    <xdr:to>
      <xdr:col>15</xdr:col>
      <xdr:colOff>180340</xdr:colOff>
      <xdr:row>42</xdr:row>
      <xdr:rowOff>38100</xdr:rowOff>
    </xdr:to>
    <xdr:cxnSp macro="">
      <xdr:nvCxnSpPr>
        <xdr:cNvPr id="102" name="直線コネクタ 101"/>
        <xdr:cNvCxnSpPr/>
      </xdr:nvCxnSpPr>
      <xdr:spPr>
        <a:xfrm flipV="1">
          <a:off x="10476865" y="58293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41927</xdr:rowOff>
    </xdr:from>
    <xdr:ext cx="469744" cy="259045"/>
    <xdr:sp macro="" textlink="">
      <xdr:nvSpPr>
        <xdr:cNvPr id="103" name="【図書館】&#10;一人当たり面積最小値テキスト"/>
        <xdr:cNvSpPr txBox="1"/>
      </xdr:nvSpPr>
      <xdr:spPr>
        <a:xfrm>
          <a:off x="105664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0.010</a:t>
          </a:r>
          <a:endParaRPr kumimoji="1" lang="ja-JP" altLang="en-US" sz="1000" b="1">
            <a:latin typeface="ＭＳ Ｐゴシック"/>
          </a:endParaRPr>
        </a:p>
      </xdr:txBody>
    </xdr:sp>
    <xdr:clientData/>
  </xdr:oneCellAnchor>
  <xdr:twoCellAnchor>
    <xdr:from>
      <xdr:col>15</xdr:col>
      <xdr:colOff>92075</xdr:colOff>
      <xdr:row>42</xdr:row>
      <xdr:rowOff>38100</xdr:rowOff>
    </xdr:from>
    <xdr:to>
      <xdr:col>15</xdr:col>
      <xdr:colOff>269875</xdr:colOff>
      <xdr:row>42</xdr:row>
      <xdr:rowOff>38100</xdr:rowOff>
    </xdr:to>
    <xdr:cxnSp macro="">
      <xdr:nvCxnSpPr>
        <xdr:cNvPr id="104" name="直線コネクタ 103"/>
        <xdr:cNvCxnSpPr/>
      </xdr:nvCxnSpPr>
      <xdr:spPr>
        <a:xfrm>
          <a:off x="10388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118127</xdr:rowOff>
    </xdr:from>
    <xdr:ext cx="469744" cy="259045"/>
    <xdr:sp macro="" textlink="">
      <xdr:nvSpPr>
        <xdr:cNvPr id="105" name="【図書館】&#10;一人当たり面積最大値テキスト"/>
        <xdr:cNvSpPr txBox="1"/>
      </xdr:nvSpPr>
      <xdr:spPr>
        <a:xfrm>
          <a:off x="10566400" y="560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0.047</a:t>
          </a:r>
          <a:endParaRPr kumimoji="1" lang="ja-JP" altLang="en-US" sz="1000" b="1">
            <a:latin typeface="ＭＳ Ｐゴシック"/>
          </a:endParaRPr>
        </a:p>
      </xdr:txBody>
    </xdr:sp>
    <xdr:clientData/>
  </xdr:oneCellAnchor>
  <xdr:twoCellAnchor>
    <xdr:from>
      <xdr:col>15</xdr:col>
      <xdr:colOff>92075</xdr:colOff>
      <xdr:row>34</xdr:row>
      <xdr:rowOff>0</xdr:rowOff>
    </xdr:from>
    <xdr:to>
      <xdr:col>15</xdr:col>
      <xdr:colOff>269875</xdr:colOff>
      <xdr:row>34</xdr:row>
      <xdr:rowOff>0</xdr:rowOff>
    </xdr:to>
    <xdr:cxnSp macro="">
      <xdr:nvCxnSpPr>
        <xdr:cNvPr id="106" name="直線コネクタ 105"/>
        <xdr:cNvCxnSpPr/>
      </xdr:nvCxnSpPr>
      <xdr:spPr>
        <a:xfrm>
          <a:off x="10388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39</xdr:row>
      <xdr:rowOff>10177</xdr:rowOff>
    </xdr:from>
    <xdr:ext cx="469744" cy="259045"/>
    <xdr:sp macro="" textlink="">
      <xdr:nvSpPr>
        <xdr:cNvPr id="107" name="【図書館】&#10;一人当たり面積平均値テキスト"/>
        <xdr:cNvSpPr txBox="1"/>
      </xdr:nvSpPr>
      <xdr:spPr>
        <a:xfrm>
          <a:off x="10566400" y="6696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0.019</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158750</xdr:rowOff>
    </xdr:from>
    <xdr:to>
      <xdr:col>15</xdr:col>
      <xdr:colOff>231775</xdr:colOff>
      <xdr:row>40</xdr:row>
      <xdr:rowOff>88900</xdr:rowOff>
    </xdr:to>
    <xdr:sp macro="" textlink="">
      <xdr:nvSpPr>
        <xdr:cNvPr id="108" name="フローチャート : 判断 107"/>
        <xdr:cNvSpPr/>
      </xdr:nvSpPr>
      <xdr:spPr>
        <a:xfrm>
          <a:off x="104267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120650</xdr:rowOff>
    </xdr:from>
    <xdr:to>
      <xdr:col>14</xdr:col>
      <xdr:colOff>79375</xdr:colOff>
      <xdr:row>40</xdr:row>
      <xdr:rowOff>50800</xdr:rowOff>
    </xdr:to>
    <xdr:sp macro="" textlink="">
      <xdr:nvSpPr>
        <xdr:cNvPr id="109" name="フローチャート : 判断 108"/>
        <xdr:cNvSpPr/>
      </xdr:nvSpPr>
      <xdr:spPr>
        <a:xfrm>
          <a:off x="95885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40</xdr:row>
      <xdr:rowOff>101600</xdr:rowOff>
    </xdr:from>
    <xdr:to>
      <xdr:col>15</xdr:col>
      <xdr:colOff>231775</xdr:colOff>
      <xdr:row>41</xdr:row>
      <xdr:rowOff>31750</xdr:rowOff>
    </xdr:to>
    <xdr:sp macro="" textlink="">
      <xdr:nvSpPr>
        <xdr:cNvPr id="115" name="円/楕円 114"/>
        <xdr:cNvSpPr/>
      </xdr:nvSpPr>
      <xdr:spPr>
        <a:xfrm>
          <a:off x="104267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40</xdr:row>
      <xdr:rowOff>80027</xdr:rowOff>
    </xdr:from>
    <xdr:ext cx="469744" cy="259045"/>
    <xdr:sp macro="" textlink="">
      <xdr:nvSpPr>
        <xdr:cNvPr id="116" name="【図書館】&#10;一人当たり面積該当値テキスト"/>
        <xdr:cNvSpPr txBox="1"/>
      </xdr:nvSpPr>
      <xdr:spPr>
        <a:xfrm>
          <a:off x="10566400"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0.016</a:t>
          </a:r>
          <a:endParaRPr kumimoji="1" lang="ja-JP" altLang="en-US" sz="1000" b="1">
            <a:solidFill>
              <a:srgbClr val="FF0000"/>
            </a:solidFill>
            <a:latin typeface="ＭＳ Ｐゴシック"/>
          </a:endParaRPr>
        </a:p>
      </xdr:txBody>
    </xdr:sp>
    <xdr:clientData/>
  </xdr:oneCellAnchor>
  <xdr:twoCellAnchor>
    <xdr:from>
      <xdr:col>13</xdr:col>
      <xdr:colOff>663575</xdr:colOff>
      <xdr:row>40</xdr:row>
      <xdr:rowOff>101600</xdr:rowOff>
    </xdr:from>
    <xdr:to>
      <xdr:col>14</xdr:col>
      <xdr:colOff>79375</xdr:colOff>
      <xdr:row>41</xdr:row>
      <xdr:rowOff>31750</xdr:rowOff>
    </xdr:to>
    <xdr:sp macro="" textlink="">
      <xdr:nvSpPr>
        <xdr:cNvPr id="117" name="円/楕円 116"/>
        <xdr:cNvSpPr/>
      </xdr:nvSpPr>
      <xdr:spPr>
        <a:xfrm>
          <a:off x="9588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40</xdr:row>
      <xdr:rowOff>152400</xdr:rowOff>
    </xdr:from>
    <xdr:to>
      <xdr:col>15</xdr:col>
      <xdr:colOff>180975</xdr:colOff>
      <xdr:row>40</xdr:row>
      <xdr:rowOff>152400</xdr:rowOff>
    </xdr:to>
    <xdr:cxnSp macro="">
      <xdr:nvCxnSpPr>
        <xdr:cNvPr id="118" name="直線コネクタ 117"/>
        <xdr:cNvCxnSpPr/>
      </xdr:nvCxnSpPr>
      <xdr:spPr>
        <a:xfrm>
          <a:off x="9639300" y="7010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38</xdr:row>
      <xdr:rowOff>67327</xdr:rowOff>
    </xdr:from>
    <xdr:ext cx="469744" cy="259045"/>
    <xdr:sp macro="" textlink="">
      <xdr:nvSpPr>
        <xdr:cNvPr id="119" name="n_1aveValue【図書館】&#10;一人当たり面積"/>
        <xdr:cNvSpPr txBox="1"/>
      </xdr:nvSpPr>
      <xdr:spPr>
        <a:xfrm>
          <a:off x="9391727"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0.020</a:t>
          </a:r>
          <a:endParaRPr kumimoji="1" lang="ja-JP" altLang="en-US" sz="1000" b="1">
            <a:solidFill>
              <a:srgbClr val="000080"/>
            </a:solidFill>
            <a:latin typeface="ＭＳ Ｐゴシック"/>
          </a:endParaRPr>
        </a:p>
      </xdr:txBody>
    </xdr:sp>
    <xdr:clientData/>
  </xdr:oneCellAnchor>
  <xdr:oneCellAnchor>
    <xdr:from>
      <xdr:col>13</xdr:col>
      <xdr:colOff>466802</xdr:colOff>
      <xdr:row>41</xdr:row>
      <xdr:rowOff>22877</xdr:rowOff>
    </xdr:from>
    <xdr:ext cx="469744" cy="259045"/>
    <xdr:sp macro="" textlink="">
      <xdr:nvSpPr>
        <xdr:cNvPr id="120" name="n_1mainValue【図書館】&#10;一人当たり面積"/>
        <xdr:cNvSpPr txBox="1"/>
      </xdr:nvSpPr>
      <xdr:spPr>
        <a:xfrm>
          <a:off x="93917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0.016</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21" name="正方形/長方形 12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22" name="正方形/長方形 12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23" name="正方形/長方形 12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4" name="正方形/長方形 12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5" name="正方形/長方形 12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6" name="正方形/長方形 12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7" name="正方形/長方形 12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60.5</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8" name="正方形/長方形 12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9" name="テキスト ボックス 12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30" name="直線コネクタ 12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31" name="テキスト ボックス 130"/>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32" name="直線コネクタ 131"/>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33" name="テキスト ボックス 132"/>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34" name="直線コネクタ 133"/>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35" name="テキスト ボックス 134"/>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36" name="直線コネクタ 135"/>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37" name="テキスト ボックス 136"/>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38" name="直線コネクタ 137"/>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39" name="テキスト ボックス 138"/>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40" name="直線コネクタ 13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41" name="テキスト ボックス 140"/>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57</xdr:row>
      <xdr:rowOff>20574</xdr:rowOff>
    </xdr:from>
    <xdr:to>
      <xdr:col>6</xdr:col>
      <xdr:colOff>510540</xdr:colOff>
      <xdr:row>64</xdr:row>
      <xdr:rowOff>18288</xdr:rowOff>
    </xdr:to>
    <xdr:cxnSp macro="">
      <xdr:nvCxnSpPr>
        <xdr:cNvPr id="143" name="直線コネクタ 142"/>
        <xdr:cNvCxnSpPr/>
      </xdr:nvCxnSpPr>
      <xdr:spPr>
        <a:xfrm flipV="1">
          <a:off x="4634865" y="9793224"/>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22115</xdr:rowOff>
    </xdr:from>
    <xdr:ext cx="405111" cy="259045"/>
    <xdr:sp macro="" textlink="">
      <xdr:nvSpPr>
        <xdr:cNvPr id="144" name="【体育館・プール】&#10;有形固定資産減価償却率最小値テキスト"/>
        <xdr:cNvSpPr txBox="1"/>
      </xdr:nvSpPr>
      <xdr:spPr>
        <a:xfrm>
          <a:off x="4724400" y="1099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39.6</a:t>
          </a:r>
          <a:endParaRPr kumimoji="1" lang="ja-JP" altLang="en-US" sz="1000" b="1">
            <a:latin typeface="ＭＳ Ｐゴシック"/>
          </a:endParaRPr>
        </a:p>
      </xdr:txBody>
    </xdr:sp>
    <xdr:clientData/>
  </xdr:oneCellAnchor>
  <xdr:twoCellAnchor>
    <xdr:from>
      <xdr:col>6</xdr:col>
      <xdr:colOff>422275</xdr:colOff>
      <xdr:row>64</xdr:row>
      <xdr:rowOff>18288</xdr:rowOff>
    </xdr:from>
    <xdr:to>
      <xdr:col>6</xdr:col>
      <xdr:colOff>600075</xdr:colOff>
      <xdr:row>64</xdr:row>
      <xdr:rowOff>18288</xdr:rowOff>
    </xdr:to>
    <xdr:cxnSp macro="">
      <xdr:nvCxnSpPr>
        <xdr:cNvPr id="145" name="直線コネクタ 144"/>
        <xdr:cNvCxnSpPr/>
      </xdr:nvCxnSpPr>
      <xdr:spPr>
        <a:xfrm>
          <a:off x="4546600" y="10991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138701</xdr:rowOff>
    </xdr:from>
    <xdr:ext cx="405111" cy="259045"/>
    <xdr:sp macro="" textlink="">
      <xdr:nvSpPr>
        <xdr:cNvPr id="146" name="【体育館・プール】&#10;有形固定資産減価償却率最大値テキスト"/>
        <xdr:cNvSpPr txBox="1"/>
      </xdr:nvSpPr>
      <xdr:spPr>
        <a:xfrm>
          <a:off x="4724400" y="9568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65.8</a:t>
          </a:r>
          <a:endParaRPr kumimoji="1" lang="ja-JP" altLang="en-US" sz="1000" b="1">
            <a:latin typeface="ＭＳ Ｐゴシック"/>
          </a:endParaRPr>
        </a:p>
      </xdr:txBody>
    </xdr:sp>
    <xdr:clientData/>
  </xdr:oneCellAnchor>
  <xdr:twoCellAnchor>
    <xdr:from>
      <xdr:col>6</xdr:col>
      <xdr:colOff>422275</xdr:colOff>
      <xdr:row>57</xdr:row>
      <xdr:rowOff>20574</xdr:rowOff>
    </xdr:from>
    <xdr:to>
      <xdr:col>6</xdr:col>
      <xdr:colOff>600075</xdr:colOff>
      <xdr:row>57</xdr:row>
      <xdr:rowOff>20574</xdr:rowOff>
    </xdr:to>
    <xdr:cxnSp macro="">
      <xdr:nvCxnSpPr>
        <xdr:cNvPr id="147" name="直線コネクタ 146"/>
        <xdr:cNvCxnSpPr/>
      </xdr:nvCxnSpPr>
      <xdr:spPr>
        <a:xfrm>
          <a:off x="4546600" y="979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110507</xdr:rowOff>
    </xdr:from>
    <xdr:ext cx="405111" cy="259045"/>
    <xdr:sp macro="" textlink="">
      <xdr:nvSpPr>
        <xdr:cNvPr id="148" name="【体育館・プール】&#10;有形固定資産減価償却率平均値テキスト"/>
        <xdr:cNvSpPr txBox="1"/>
      </xdr:nvSpPr>
      <xdr:spPr>
        <a:xfrm>
          <a:off x="4724400" y="10397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51.0</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132080</xdr:rowOff>
    </xdr:from>
    <xdr:to>
      <xdr:col>6</xdr:col>
      <xdr:colOff>561975</xdr:colOff>
      <xdr:row>61</xdr:row>
      <xdr:rowOff>62230</xdr:rowOff>
    </xdr:to>
    <xdr:sp macro="" textlink="">
      <xdr:nvSpPr>
        <xdr:cNvPr id="149" name="フローチャート : 判断 148"/>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136652</xdr:rowOff>
    </xdr:from>
    <xdr:to>
      <xdr:col>5</xdr:col>
      <xdr:colOff>409575</xdr:colOff>
      <xdr:row>61</xdr:row>
      <xdr:rowOff>66802</xdr:rowOff>
    </xdr:to>
    <xdr:sp macro="" textlink="">
      <xdr:nvSpPr>
        <xdr:cNvPr id="150" name="フローチャート : 判断 149"/>
        <xdr:cNvSpPr/>
      </xdr:nvSpPr>
      <xdr:spPr>
        <a:xfrm>
          <a:off x="3746500" y="1042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51" name="テキスト ボックス 15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2" name="テキスト ボックス 15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3" name="テキスト ボックス 15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4" name="テキスト ボックス 15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5" name="テキスト ボックス 15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93218</xdr:rowOff>
    </xdr:from>
    <xdr:to>
      <xdr:col>6</xdr:col>
      <xdr:colOff>561975</xdr:colOff>
      <xdr:row>58</xdr:row>
      <xdr:rowOff>23368</xdr:rowOff>
    </xdr:to>
    <xdr:sp macro="" textlink="">
      <xdr:nvSpPr>
        <xdr:cNvPr id="156" name="円/楕円 155"/>
        <xdr:cNvSpPr/>
      </xdr:nvSpPr>
      <xdr:spPr>
        <a:xfrm>
          <a:off x="4584700" y="986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57</xdr:row>
      <xdr:rowOff>8145</xdr:rowOff>
    </xdr:from>
    <xdr:ext cx="405111" cy="259045"/>
    <xdr:sp macro="" textlink="">
      <xdr:nvSpPr>
        <xdr:cNvPr id="157" name="【体育館・プール】&#10;有形固定資産減価償却率該当値テキスト"/>
        <xdr:cNvSpPr txBox="1"/>
      </xdr:nvSpPr>
      <xdr:spPr>
        <a:xfrm>
          <a:off x="4724400" y="9780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63.1</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166370</xdr:rowOff>
    </xdr:from>
    <xdr:to>
      <xdr:col>5</xdr:col>
      <xdr:colOff>409575</xdr:colOff>
      <xdr:row>58</xdr:row>
      <xdr:rowOff>96520</xdr:rowOff>
    </xdr:to>
    <xdr:sp macro="" textlink="">
      <xdr:nvSpPr>
        <xdr:cNvPr id="158" name="円/楕円 157"/>
        <xdr:cNvSpPr/>
      </xdr:nvSpPr>
      <xdr:spPr>
        <a:xfrm>
          <a:off x="3746500" y="99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57</xdr:row>
      <xdr:rowOff>144018</xdr:rowOff>
    </xdr:from>
    <xdr:to>
      <xdr:col>6</xdr:col>
      <xdr:colOff>511175</xdr:colOff>
      <xdr:row>58</xdr:row>
      <xdr:rowOff>45720</xdr:rowOff>
    </xdr:to>
    <xdr:cxnSp macro="">
      <xdr:nvCxnSpPr>
        <xdr:cNvPr id="159" name="直線コネクタ 158"/>
        <xdr:cNvCxnSpPr/>
      </xdr:nvCxnSpPr>
      <xdr:spPr>
        <a:xfrm flipV="1">
          <a:off x="3797300" y="9916668"/>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61</xdr:row>
      <xdr:rowOff>57929</xdr:rowOff>
    </xdr:from>
    <xdr:ext cx="405111" cy="259045"/>
    <xdr:sp macro="" textlink="">
      <xdr:nvSpPr>
        <xdr:cNvPr id="160" name="n_1aveValue【体育館・プール】&#10;有形固定資産減価償却率"/>
        <xdr:cNvSpPr txBox="1"/>
      </xdr:nvSpPr>
      <xdr:spPr>
        <a:xfrm>
          <a:off x="3582043" y="1051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a:t>
          </a:r>
          <a:endParaRPr kumimoji="1" lang="ja-JP" altLang="en-US" sz="1000" b="1">
            <a:solidFill>
              <a:srgbClr val="000080"/>
            </a:solidFill>
            <a:latin typeface="ＭＳ Ｐゴシック"/>
          </a:endParaRPr>
        </a:p>
      </xdr:txBody>
    </xdr:sp>
    <xdr:clientData/>
  </xdr:oneCellAnchor>
  <xdr:oneCellAnchor>
    <xdr:from>
      <xdr:col>5</xdr:col>
      <xdr:colOff>143518</xdr:colOff>
      <xdr:row>56</xdr:row>
      <xdr:rowOff>113047</xdr:rowOff>
    </xdr:from>
    <xdr:ext cx="405111" cy="259045"/>
    <xdr:sp macro="" textlink="">
      <xdr:nvSpPr>
        <xdr:cNvPr id="161" name="n_1mainValue【体育館・プール】&#10;有形固定資産減価償却率"/>
        <xdr:cNvSpPr txBox="1"/>
      </xdr:nvSpPr>
      <xdr:spPr>
        <a:xfrm>
          <a:off x="3582043" y="971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61.5</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62" name="正方形/長方形 16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3" name="正方形/長方形 16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4" name="正方形/長方形 16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5" name="正方形/長方形 16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6" name="正方形/長方形 16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7" name="正方形/長方形 16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8" name="正方形/長方形 16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0.064</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9" name="正方形/長方形 16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70" name="テキスト ボックス 16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71" name="直線コネクタ 17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65</xdr:row>
      <xdr:rowOff>143527</xdr:rowOff>
    </xdr:from>
    <xdr:ext cx="467179" cy="259045"/>
    <xdr:sp macro="" textlink="">
      <xdr:nvSpPr>
        <xdr:cNvPr id="172" name="テキスト ボックス 171"/>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64</xdr:row>
      <xdr:rowOff>130628</xdr:rowOff>
    </xdr:from>
    <xdr:to>
      <xdr:col>16</xdr:col>
      <xdr:colOff>307975</xdr:colOff>
      <xdr:row>64</xdr:row>
      <xdr:rowOff>130628</xdr:rowOff>
    </xdr:to>
    <xdr:cxnSp macro="">
      <xdr:nvCxnSpPr>
        <xdr:cNvPr id="173" name="直線コネクタ 172"/>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159855</xdr:rowOff>
    </xdr:from>
    <xdr:ext cx="467179" cy="259045"/>
    <xdr:sp macro="" textlink="">
      <xdr:nvSpPr>
        <xdr:cNvPr id="174" name="テキスト ボックス 173"/>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175" name="直線コネクタ 174"/>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62</xdr:row>
      <xdr:rowOff>4734</xdr:rowOff>
    </xdr:from>
    <xdr:ext cx="467179" cy="259045"/>
    <xdr:sp macro="" textlink="">
      <xdr:nvSpPr>
        <xdr:cNvPr id="176" name="テキスト ボックス 175"/>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77" name="直線コネクタ 176"/>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21062</xdr:rowOff>
    </xdr:from>
    <xdr:ext cx="467179" cy="259045"/>
    <xdr:sp macro="" textlink="">
      <xdr:nvSpPr>
        <xdr:cNvPr id="178" name="テキスト ボックス 177"/>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79" name="直線コネクタ 178"/>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58</xdr:row>
      <xdr:rowOff>37392</xdr:rowOff>
    </xdr:from>
    <xdr:ext cx="467179" cy="259045"/>
    <xdr:sp macro="" textlink="">
      <xdr:nvSpPr>
        <xdr:cNvPr id="180" name="テキスト ボックス 179"/>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81" name="直線コネクタ 180"/>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53720</xdr:rowOff>
    </xdr:from>
    <xdr:ext cx="467179" cy="259045"/>
    <xdr:sp macro="" textlink="">
      <xdr:nvSpPr>
        <xdr:cNvPr id="182" name="テキスト ボックス 181"/>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83" name="直線コネクタ 182"/>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70049</xdr:rowOff>
    </xdr:from>
    <xdr:ext cx="467179" cy="259045"/>
    <xdr:sp macro="" textlink="">
      <xdr:nvSpPr>
        <xdr:cNvPr id="184" name="テキスト ボックス 183"/>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85" name="直線コネクタ 18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86" name="テキスト ボックス 18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0.210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160565</xdr:rowOff>
    </xdr:from>
    <xdr:to>
      <xdr:col>15</xdr:col>
      <xdr:colOff>180340</xdr:colOff>
      <xdr:row>64</xdr:row>
      <xdr:rowOff>43543</xdr:rowOff>
    </xdr:to>
    <xdr:cxnSp macro="">
      <xdr:nvCxnSpPr>
        <xdr:cNvPr id="188" name="直線コネクタ 187"/>
        <xdr:cNvCxnSpPr/>
      </xdr:nvCxnSpPr>
      <xdr:spPr>
        <a:xfrm flipV="1">
          <a:off x="10476865" y="9590315"/>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47370</xdr:rowOff>
    </xdr:from>
    <xdr:ext cx="469744" cy="259045"/>
    <xdr:sp macro="" textlink="">
      <xdr:nvSpPr>
        <xdr:cNvPr id="189" name="【体育館・プール】&#10;一人当たり面積最小値テキスト"/>
        <xdr:cNvSpPr txBox="1"/>
      </xdr:nvSpPr>
      <xdr:spPr>
        <a:xfrm>
          <a:off x="10566400" y="1102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0.038</a:t>
          </a:r>
          <a:endParaRPr kumimoji="1" lang="ja-JP" altLang="en-US" sz="1000" b="1">
            <a:latin typeface="ＭＳ Ｐゴシック"/>
          </a:endParaRPr>
        </a:p>
      </xdr:txBody>
    </xdr:sp>
    <xdr:clientData/>
  </xdr:oneCellAnchor>
  <xdr:twoCellAnchor>
    <xdr:from>
      <xdr:col>15</xdr:col>
      <xdr:colOff>92075</xdr:colOff>
      <xdr:row>64</xdr:row>
      <xdr:rowOff>43543</xdr:rowOff>
    </xdr:from>
    <xdr:to>
      <xdr:col>15</xdr:col>
      <xdr:colOff>269875</xdr:colOff>
      <xdr:row>64</xdr:row>
      <xdr:rowOff>43543</xdr:rowOff>
    </xdr:to>
    <xdr:cxnSp macro="">
      <xdr:nvCxnSpPr>
        <xdr:cNvPr id="190" name="直線コネクタ 189"/>
        <xdr:cNvCxnSpPr/>
      </xdr:nvCxnSpPr>
      <xdr:spPr>
        <a:xfrm>
          <a:off x="10388600" y="11016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107242</xdr:rowOff>
    </xdr:from>
    <xdr:ext cx="469744" cy="259045"/>
    <xdr:sp macro="" textlink="">
      <xdr:nvSpPr>
        <xdr:cNvPr id="191" name="【体育館・プール】&#10;一人当たり面積最大値テキスト"/>
        <xdr:cNvSpPr txBox="1"/>
      </xdr:nvSpPr>
      <xdr:spPr>
        <a:xfrm>
          <a:off x="10566400" y="936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0.169</a:t>
          </a:r>
          <a:endParaRPr kumimoji="1" lang="ja-JP" altLang="en-US" sz="1000" b="1">
            <a:latin typeface="ＭＳ Ｐゴシック"/>
          </a:endParaRPr>
        </a:p>
      </xdr:txBody>
    </xdr:sp>
    <xdr:clientData/>
  </xdr:oneCellAnchor>
  <xdr:twoCellAnchor>
    <xdr:from>
      <xdr:col>15</xdr:col>
      <xdr:colOff>92075</xdr:colOff>
      <xdr:row>55</xdr:row>
      <xdr:rowOff>160565</xdr:rowOff>
    </xdr:from>
    <xdr:to>
      <xdr:col>15</xdr:col>
      <xdr:colOff>269875</xdr:colOff>
      <xdr:row>55</xdr:row>
      <xdr:rowOff>160565</xdr:rowOff>
    </xdr:to>
    <xdr:cxnSp macro="">
      <xdr:nvCxnSpPr>
        <xdr:cNvPr id="192" name="直線コネクタ 191"/>
        <xdr:cNvCxnSpPr/>
      </xdr:nvCxnSpPr>
      <xdr:spPr>
        <a:xfrm>
          <a:off x="10388600" y="9590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138084</xdr:rowOff>
    </xdr:from>
    <xdr:ext cx="469744" cy="259045"/>
    <xdr:sp macro="" textlink="">
      <xdr:nvSpPr>
        <xdr:cNvPr id="193" name="【体育館・プール】&#10;一人当たり面積平均値テキスト"/>
        <xdr:cNvSpPr txBox="1"/>
      </xdr:nvSpPr>
      <xdr:spPr>
        <a:xfrm>
          <a:off x="10566400" y="104250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0.074</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115207</xdr:rowOff>
    </xdr:from>
    <xdr:to>
      <xdr:col>15</xdr:col>
      <xdr:colOff>231775</xdr:colOff>
      <xdr:row>62</xdr:row>
      <xdr:rowOff>45357</xdr:rowOff>
    </xdr:to>
    <xdr:sp macro="" textlink="">
      <xdr:nvSpPr>
        <xdr:cNvPr id="194" name="フローチャート : 判断 193"/>
        <xdr:cNvSpPr/>
      </xdr:nvSpPr>
      <xdr:spPr>
        <a:xfrm>
          <a:off x="10426700" y="1057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82550</xdr:rowOff>
    </xdr:from>
    <xdr:to>
      <xdr:col>14</xdr:col>
      <xdr:colOff>79375</xdr:colOff>
      <xdr:row>62</xdr:row>
      <xdr:rowOff>12700</xdr:rowOff>
    </xdr:to>
    <xdr:sp macro="" textlink="">
      <xdr:nvSpPr>
        <xdr:cNvPr id="195" name="フローチャート : 判断 194"/>
        <xdr:cNvSpPr/>
      </xdr:nvSpPr>
      <xdr:spPr>
        <a:xfrm>
          <a:off x="9588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96" name="テキスト ボックス 19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7" name="テキスト ボックス 19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8" name="テキスト ボックス 19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9" name="テキスト ボックス 19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200" name="テキスト ボックス 19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63</xdr:row>
      <xdr:rowOff>120650</xdr:rowOff>
    </xdr:from>
    <xdr:to>
      <xdr:col>15</xdr:col>
      <xdr:colOff>231775</xdr:colOff>
      <xdr:row>64</xdr:row>
      <xdr:rowOff>50800</xdr:rowOff>
    </xdr:to>
    <xdr:sp macro="" textlink="">
      <xdr:nvSpPr>
        <xdr:cNvPr id="201" name="円/楕円 200"/>
        <xdr:cNvSpPr/>
      </xdr:nvSpPr>
      <xdr:spPr>
        <a:xfrm>
          <a:off x="104267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63</xdr:row>
      <xdr:rowOff>35577</xdr:rowOff>
    </xdr:from>
    <xdr:ext cx="469744" cy="259045"/>
    <xdr:sp macro="" textlink="">
      <xdr:nvSpPr>
        <xdr:cNvPr id="202" name="【体育館・プール】&#10;一人当たり面積該当値テキスト"/>
        <xdr:cNvSpPr txBox="1"/>
      </xdr:nvSpPr>
      <xdr:spPr>
        <a:xfrm>
          <a:off x="10566400" y="1083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0.042</a:t>
          </a:r>
          <a:endParaRPr kumimoji="1" lang="ja-JP" altLang="en-US" sz="1000" b="1">
            <a:solidFill>
              <a:srgbClr val="FF0000"/>
            </a:solidFill>
            <a:latin typeface="ＭＳ Ｐゴシック"/>
          </a:endParaRPr>
        </a:p>
      </xdr:txBody>
    </xdr:sp>
    <xdr:clientData/>
  </xdr:oneCellAnchor>
  <xdr:twoCellAnchor>
    <xdr:from>
      <xdr:col>13</xdr:col>
      <xdr:colOff>663575</xdr:colOff>
      <xdr:row>63</xdr:row>
      <xdr:rowOff>131535</xdr:rowOff>
    </xdr:from>
    <xdr:to>
      <xdr:col>14</xdr:col>
      <xdr:colOff>79375</xdr:colOff>
      <xdr:row>64</xdr:row>
      <xdr:rowOff>61685</xdr:rowOff>
    </xdr:to>
    <xdr:sp macro="" textlink="">
      <xdr:nvSpPr>
        <xdr:cNvPr id="203" name="円/楕円 202"/>
        <xdr:cNvSpPr/>
      </xdr:nvSpPr>
      <xdr:spPr>
        <a:xfrm>
          <a:off x="9588500" y="1093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64</xdr:row>
      <xdr:rowOff>0</xdr:rowOff>
    </xdr:from>
    <xdr:to>
      <xdr:col>15</xdr:col>
      <xdr:colOff>180975</xdr:colOff>
      <xdr:row>64</xdr:row>
      <xdr:rowOff>10885</xdr:rowOff>
    </xdr:to>
    <xdr:cxnSp macro="">
      <xdr:nvCxnSpPr>
        <xdr:cNvPr id="204" name="直線コネクタ 203"/>
        <xdr:cNvCxnSpPr/>
      </xdr:nvCxnSpPr>
      <xdr:spPr>
        <a:xfrm flipV="1">
          <a:off x="9639300" y="10972800"/>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60</xdr:row>
      <xdr:rowOff>29227</xdr:rowOff>
    </xdr:from>
    <xdr:ext cx="469744" cy="259045"/>
    <xdr:sp macro="" textlink="">
      <xdr:nvSpPr>
        <xdr:cNvPr id="205" name="n_1aveValue【体育館・プール】&#10;一人当たり面積"/>
        <xdr:cNvSpPr txBox="1"/>
      </xdr:nvSpPr>
      <xdr:spPr>
        <a:xfrm>
          <a:off x="93917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0.077</a:t>
          </a:r>
          <a:endParaRPr kumimoji="1" lang="ja-JP" altLang="en-US" sz="1000" b="1">
            <a:solidFill>
              <a:srgbClr val="000080"/>
            </a:solidFill>
            <a:latin typeface="ＭＳ Ｐゴシック"/>
          </a:endParaRPr>
        </a:p>
      </xdr:txBody>
    </xdr:sp>
    <xdr:clientData/>
  </xdr:oneCellAnchor>
  <xdr:oneCellAnchor>
    <xdr:from>
      <xdr:col>13</xdr:col>
      <xdr:colOff>466802</xdr:colOff>
      <xdr:row>64</xdr:row>
      <xdr:rowOff>52812</xdr:rowOff>
    </xdr:from>
    <xdr:ext cx="469744" cy="259045"/>
    <xdr:sp macro="" textlink="">
      <xdr:nvSpPr>
        <xdr:cNvPr id="206" name="n_1mainValue【体育館・プール】&#10;一人当たり面積"/>
        <xdr:cNvSpPr txBox="1"/>
      </xdr:nvSpPr>
      <xdr:spPr>
        <a:xfrm>
          <a:off x="9391727" y="1102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0.041</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7" name="正方形/長方形 20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8" name="正方形/長方形 20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9" name="正方形/長方形 20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10" name="正方形/長方形 20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11" name="正方形/長方形 21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12" name="正方形/長方形 21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13" name="正方形/長方形 21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14" name="正方形/長方形 21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15" name="テキスト ボックス 21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16" name="直線コネクタ 21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17" name="テキスト ボックス 216"/>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168729</xdr:rowOff>
    </xdr:from>
    <xdr:to>
      <xdr:col>7</xdr:col>
      <xdr:colOff>638175</xdr:colOff>
      <xdr:row>86</xdr:row>
      <xdr:rowOff>168729</xdr:rowOff>
    </xdr:to>
    <xdr:cxnSp macro="">
      <xdr:nvCxnSpPr>
        <xdr:cNvPr id="218" name="直線コネクタ 217"/>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86</xdr:row>
      <xdr:rowOff>26506</xdr:rowOff>
    </xdr:from>
    <xdr:ext cx="403059" cy="259045"/>
    <xdr:sp macro="" textlink="">
      <xdr:nvSpPr>
        <xdr:cNvPr id="219" name="テキスト ボックス 218"/>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220" name="直線コネクタ 219"/>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221" name="テキスト ボックス 220"/>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222" name="直線コネクタ 221"/>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223" name="テキスト ボックス 222"/>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224" name="直線コネクタ 223"/>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225" name="テキスト ボックス 224"/>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226" name="直線コネクタ 225"/>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227" name="テキスト ボックス 226"/>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228" name="直線コネクタ 227"/>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108148</xdr:rowOff>
    </xdr:from>
    <xdr:ext cx="403059" cy="259045"/>
    <xdr:sp macro="" textlink="">
      <xdr:nvSpPr>
        <xdr:cNvPr id="229" name="テキスト ボックス 228"/>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30" name="直線コネクタ 22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31" name="テキスト ボックス 230"/>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3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132806</xdr:rowOff>
    </xdr:from>
    <xdr:to>
      <xdr:col>6</xdr:col>
      <xdr:colOff>510540</xdr:colOff>
      <xdr:row>86</xdr:row>
      <xdr:rowOff>2177</xdr:rowOff>
    </xdr:to>
    <xdr:cxnSp macro="">
      <xdr:nvCxnSpPr>
        <xdr:cNvPr id="233" name="直線コネクタ 232"/>
        <xdr:cNvCxnSpPr/>
      </xdr:nvCxnSpPr>
      <xdr:spPr>
        <a:xfrm flipV="1">
          <a:off x="4634865" y="13505906"/>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6004</xdr:rowOff>
    </xdr:from>
    <xdr:ext cx="405111" cy="259045"/>
    <xdr:sp macro="" textlink="">
      <xdr:nvSpPr>
        <xdr:cNvPr id="234" name="【福祉施設】&#10;有形固定資産減価償却率最小値テキスト"/>
        <xdr:cNvSpPr txBox="1"/>
      </xdr:nvSpPr>
      <xdr:spPr>
        <a:xfrm>
          <a:off x="4724400" y="14750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a:t>
          </a:r>
          <a:endParaRPr kumimoji="1" lang="ja-JP" altLang="en-US" sz="1000" b="1">
            <a:latin typeface="ＭＳ Ｐゴシック"/>
          </a:endParaRPr>
        </a:p>
      </xdr:txBody>
    </xdr:sp>
    <xdr:clientData/>
  </xdr:oneCellAnchor>
  <xdr:twoCellAnchor>
    <xdr:from>
      <xdr:col>6</xdr:col>
      <xdr:colOff>422275</xdr:colOff>
      <xdr:row>86</xdr:row>
      <xdr:rowOff>2177</xdr:rowOff>
    </xdr:from>
    <xdr:to>
      <xdr:col>6</xdr:col>
      <xdr:colOff>600075</xdr:colOff>
      <xdr:row>86</xdr:row>
      <xdr:rowOff>2177</xdr:rowOff>
    </xdr:to>
    <xdr:cxnSp macro="">
      <xdr:nvCxnSpPr>
        <xdr:cNvPr id="235" name="直線コネクタ 234"/>
        <xdr:cNvCxnSpPr/>
      </xdr:nvCxnSpPr>
      <xdr:spPr>
        <a:xfrm>
          <a:off x="4546600" y="147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79483</xdr:rowOff>
    </xdr:from>
    <xdr:ext cx="405111" cy="259045"/>
    <xdr:sp macro="" textlink="">
      <xdr:nvSpPr>
        <xdr:cNvPr id="236" name="【福祉施設】&#10;有形固定資産減価償却率最大値テキスト"/>
        <xdr:cNvSpPr txBox="1"/>
      </xdr:nvSpPr>
      <xdr:spPr>
        <a:xfrm>
          <a:off x="4724400" y="1328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73.1</a:t>
          </a:r>
          <a:endParaRPr kumimoji="1" lang="ja-JP" altLang="en-US" sz="1000" b="1">
            <a:latin typeface="ＭＳ Ｐゴシック"/>
          </a:endParaRPr>
        </a:p>
      </xdr:txBody>
    </xdr:sp>
    <xdr:clientData/>
  </xdr:oneCellAnchor>
  <xdr:twoCellAnchor>
    <xdr:from>
      <xdr:col>6</xdr:col>
      <xdr:colOff>422275</xdr:colOff>
      <xdr:row>78</xdr:row>
      <xdr:rowOff>132806</xdr:rowOff>
    </xdr:from>
    <xdr:to>
      <xdr:col>6</xdr:col>
      <xdr:colOff>600075</xdr:colOff>
      <xdr:row>78</xdr:row>
      <xdr:rowOff>132806</xdr:rowOff>
    </xdr:to>
    <xdr:cxnSp macro="">
      <xdr:nvCxnSpPr>
        <xdr:cNvPr id="237" name="直線コネクタ 236"/>
        <xdr:cNvCxnSpPr/>
      </xdr:nvCxnSpPr>
      <xdr:spPr>
        <a:xfrm>
          <a:off x="4546600" y="1350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135545</xdr:rowOff>
    </xdr:from>
    <xdr:ext cx="405111" cy="259045"/>
    <xdr:sp macro="" textlink="">
      <xdr:nvSpPr>
        <xdr:cNvPr id="238" name="【福祉施設】&#10;有形固定資産減価償却率平均値テキスト"/>
        <xdr:cNvSpPr txBox="1"/>
      </xdr:nvSpPr>
      <xdr:spPr>
        <a:xfrm>
          <a:off x="4724400" y="141944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49.8</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157118</xdr:rowOff>
    </xdr:from>
    <xdr:to>
      <xdr:col>6</xdr:col>
      <xdr:colOff>561975</xdr:colOff>
      <xdr:row>83</xdr:row>
      <xdr:rowOff>87268</xdr:rowOff>
    </xdr:to>
    <xdr:sp macro="" textlink="">
      <xdr:nvSpPr>
        <xdr:cNvPr id="239" name="フローチャート : 判断 238"/>
        <xdr:cNvSpPr/>
      </xdr:nvSpPr>
      <xdr:spPr>
        <a:xfrm>
          <a:off x="45847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130992</xdr:rowOff>
    </xdr:from>
    <xdr:to>
      <xdr:col>5</xdr:col>
      <xdr:colOff>409575</xdr:colOff>
      <xdr:row>83</xdr:row>
      <xdr:rowOff>61142</xdr:rowOff>
    </xdr:to>
    <xdr:sp macro="" textlink="">
      <xdr:nvSpPr>
        <xdr:cNvPr id="240" name="フローチャート : 判断 239"/>
        <xdr:cNvSpPr/>
      </xdr:nvSpPr>
      <xdr:spPr>
        <a:xfrm>
          <a:off x="3746500" y="1418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41" name="テキスト ボックス 24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42" name="テキスト ボックス 24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43" name="テキスト ボックス 24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44" name="テキスト ボックス 24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45" name="テキスト ボックス 24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82006</xdr:rowOff>
    </xdr:from>
    <xdr:to>
      <xdr:col>6</xdr:col>
      <xdr:colOff>561975</xdr:colOff>
      <xdr:row>79</xdr:row>
      <xdr:rowOff>12156</xdr:rowOff>
    </xdr:to>
    <xdr:sp macro="" textlink="">
      <xdr:nvSpPr>
        <xdr:cNvPr id="246" name="円/楕円 245"/>
        <xdr:cNvSpPr/>
      </xdr:nvSpPr>
      <xdr:spPr>
        <a:xfrm>
          <a:off x="4584700" y="1345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78</xdr:row>
      <xdr:rowOff>35033</xdr:rowOff>
    </xdr:from>
    <xdr:ext cx="405111" cy="259045"/>
    <xdr:sp macro="" textlink="">
      <xdr:nvSpPr>
        <xdr:cNvPr id="247" name="【福祉施設】&#10;有形固定資産減価償却率該当値テキスト"/>
        <xdr:cNvSpPr txBox="1"/>
      </xdr:nvSpPr>
      <xdr:spPr>
        <a:xfrm>
          <a:off x="4724400" y="13408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73.1</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134257</xdr:rowOff>
    </xdr:from>
    <xdr:to>
      <xdr:col>5</xdr:col>
      <xdr:colOff>409575</xdr:colOff>
      <xdr:row>79</xdr:row>
      <xdr:rowOff>64407</xdr:rowOff>
    </xdr:to>
    <xdr:sp macro="" textlink="">
      <xdr:nvSpPr>
        <xdr:cNvPr id="248" name="円/楕円 247"/>
        <xdr:cNvSpPr/>
      </xdr:nvSpPr>
      <xdr:spPr>
        <a:xfrm>
          <a:off x="3746500" y="1350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78</xdr:row>
      <xdr:rowOff>132806</xdr:rowOff>
    </xdr:from>
    <xdr:to>
      <xdr:col>6</xdr:col>
      <xdr:colOff>511175</xdr:colOff>
      <xdr:row>79</xdr:row>
      <xdr:rowOff>13607</xdr:rowOff>
    </xdr:to>
    <xdr:cxnSp macro="">
      <xdr:nvCxnSpPr>
        <xdr:cNvPr id="249" name="直線コネクタ 248"/>
        <xdr:cNvCxnSpPr/>
      </xdr:nvCxnSpPr>
      <xdr:spPr>
        <a:xfrm flipV="1">
          <a:off x="3797300" y="13505906"/>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83</xdr:row>
      <xdr:rowOff>52269</xdr:rowOff>
    </xdr:from>
    <xdr:ext cx="405111" cy="259045"/>
    <xdr:sp macro="" textlink="">
      <xdr:nvSpPr>
        <xdr:cNvPr id="250" name="n_1aveValue【福祉施設】&#10;有形固定資産減価償却率"/>
        <xdr:cNvSpPr txBox="1"/>
      </xdr:nvSpPr>
      <xdr:spPr>
        <a:xfrm>
          <a:off x="3582043" y="1428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50.6</a:t>
          </a:r>
          <a:endParaRPr kumimoji="1" lang="ja-JP" altLang="en-US" sz="1000" b="1">
            <a:solidFill>
              <a:srgbClr val="000080"/>
            </a:solidFill>
            <a:latin typeface="ＭＳ Ｐゴシック"/>
          </a:endParaRPr>
        </a:p>
      </xdr:txBody>
    </xdr:sp>
    <xdr:clientData/>
  </xdr:oneCellAnchor>
  <xdr:oneCellAnchor>
    <xdr:from>
      <xdr:col>5</xdr:col>
      <xdr:colOff>143518</xdr:colOff>
      <xdr:row>77</xdr:row>
      <xdr:rowOff>80934</xdr:rowOff>
    </xdr:from>
    <xdr:ext cx="405111" cy="259045"/>
    <xdr:sp macro="" textlink="">
      <xdr:nvSpPr>
        <xdr:cNvPr id="251" name="n_1mainValue【福祉施設】&#10;有形固定資産減価償却率"/>
        <xdr:cNvSpPr txBox="1"/>
      </xdr:nvSpPr>
      <xdr:spPr>
        <a:xfrm>
          <a:off x="3582043" y="13282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71.5</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52" name="正方形/長方形 25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53" name="正方形/長方形 25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54" name="正方形/長方形 25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55" name="正方形/長方形 25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56" name="正方形/長方形 25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57" name="正方形/長方形 25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58" name="正方形/長方形 25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0.034</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59" name="正方形/長方形 25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60" name="テキスト ボックス 25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61" name="直線コネクタ 26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88</xdr:row>
      <xdr:rowOff>10177</xdr:rowOff>
    </xdr:from>
    <xdr:ext cx="467179" cy="259045"/>
    <xdr:sp macro="" textlink="">
      <xdr:nvSpPr>
        <xdr:cNvPr id="262" name="テキスト ボックス 261"/>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86</xdr:row>
      <xdr:rowOff>38100</xdr:rowOff>
    </xdr:from>
    <xdr:to>
      <xdr:col>16</xdr:col>
      <xdr:colOff>307975</xdr:colOff>
      <xdr:row>86</xdr:row>
      <xdr:rowOff>38100</xdr:rowOff>
    </xdr:to>
    <xdr:cxnSp macro="">
      <xdr:nvCxnSpPr>
        <xdr:cNvPr id="263" name="直線コネクタ 26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64" name="テキスト ボックス 26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65" name="直線コネクタ 26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66" name="テキスト ボックス 26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67" name="直線コネクタ 26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68" name="テキスト ボックス 26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69" name="直線コネクタ 26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70" name="テキスト ボックス 26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71" name="直線コネクタ 27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72" name="テキスト ボックス 27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7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118111</xdr:rowOff>
    </xdr:from>
    <xdr:to>
      <xdr:col>15</xdr:col>
      <xdr:colOff>180340</xdr:colOff>
      <xdr:row>86</xdr:row>
      <xdr:rowOff>129539</xdr:rowOff>
    </xdr:to>
    <xdr:cxnSp macro="">
      <xdr:nvCxnSpPr>
        <xdr:cNvPr id="274" name="直線コネクタ 273"/>
        <xdr:cNvCxnSpPr/>
      </xdr:nvCxnSpPr>
      <xdr:spPr>
        <a:xfrm flipV="1">
          <a:off x="10476865" y="13662661"/>
          <a:ext cx="0" cy="1211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133366</xdr:rowOff>
    </xdr:from>
    <xdr:ext cx="469744" cy="259045"/>
    <xdr:sp macro="" textlink="">
      <xdr:nvSpPr>
        <xdr:cNvPr id="275" name="【福祉施設】&#10;一人当たり面積最小値テキスト"/>
        <xdr:cNvSpPr txBox="1"/>
      </xdr:nvSpPr>
      <xdr:spPr>
        <a:xfrm>
          <a:off x="10566400" y="1487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15</xdr:col>
      <xdr:colOff>92075</xdr:colOff>
      <xdr:row>86</xdr:row>
      <xdr:rowOff>129539</xdr:rowOff>
    </xdr:from>
    <xdr:to>
      <xdr:col>15</xdr:col>
      <xdr:colOff>269875</xdr:colOff>
      <xdr:row>86</xdr:row>
      <xdr:rowOff>129539</xdr:rowOff>
    </xdr:to>
    <xdr:cxnSp macro="">
      <xdr:nvCxnSpPr>
        <xdr:cNvPr id="276" name="直線コネクタ 275"/>
        <xdr:cNvCxnSpPr/>
      </xdr:nvCxnSpPr>
      <xdr:spPr>
        <a:xfrm>
          <a:off x="10388600" y="1487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78</xdr:row>
      <xdr:rowOff>64788</xdr:rowOff>
    </xdr:from>
    <xdr:ext cx="469744" cy="259045"/>
    <xdr:sp macro="" textlink="">
      <xdr:nvSpPr>
        <xdr:cNvPr id="277" name="【福祉施設】&#10;一人当たり面積最大値テキスト"/>
        <xdr:cNvSpPr txBox="1"/>
      </xdr:nvSpPr>
      <xdr:spPr>
        <a:xfrm>
          <a:off x="10566400" y="1343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0.069</a:t>
          </a:r>
          <a:endParaRPr kumimoji="1" lang="ja-JP" altLang="en-US" sz="1000" b="1">
            <a:latin typeface="ＭＳ Ｐゴシック"/>
          </a:endParaRPr>
        </a:p>
      </xdr:txBody>
    </xdr:sp>
    <xdr:clientData/>
  </xdr:oneCellAnchor>
  <xdr:twoCellAnchor>
    <xdr:from>
      <xdr:col>15</xdr:col>
      <xdr:colOff>92075</xdr:colOff>
      <xdr:row>79</xdr:row>
      <xdr:rowOff>118111</xdr:rowOff>
    </xdr:from>
    <xdr:to>
      <xdr:col>15</xdr:col>
      <xdr:colOff>269875</xdr:colOff>
      <xdr:row>79</xdr:row>
      <xdr:rowOff>118111</xdr:rowOff>
    </xdr:to>
    <xdr:cxnSp macro="">
      <xdr:nvCxnSpPr>
        <xdr:cNvPr id="278" name="直線コネクタ 277"/>
        <xdr:cNvCxnSpPr/>
      </xdr:nvCxnSpPr>
      <xdr:spPr>
        <a:xfrm>
          <a:off x="10388600" y="13662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81</xdr:row>
      <xdr:rowOff>78757</xdr:rowOff>
    </xdr:from>
    <xdr:ext cx="469744" cy="259045"/>
    <xdr:sp macro="" textlink="">
      <xdr:nvSpPr>
        <xdr:cNvPr id="279" name="【福祉施設】&#10;一人当たり面積平均値テキスト"/>
        <xdr:cNvSpPr txBox="1"/>
      </xdr:nvSpPr>
      <xdr:spPr>
        <a:xfrm>
          <a:off x="10566400" y="13966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0.047</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55880</xdr:rowOff>
    </xdr:from>
    <xdr:to>
      <xdr:col>15</xdr:col>
      <xdr:colOff>231775</xdr:colOff>
      <xdr:row>82</xdr:row>
      <xdr:rowOff>157480</xdr:rowOff>
    </xdr:to>
    <xdr:sp macro="" textlink="">
      <xdr:nvSpPr>
        <xdr:cNvPr id="280" name="フローチャート : 判断 279"/>
        <xdr:cNvSpPr/>
      </xdr:nvSpPr>
      <xdr:spPr>
        <a:xfrm>
          <a:off x="10426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170180</xdr:rowOff>
    </xdr:from>
    <xdr:to>
      <xdr:col>14</xdr:col>
      <xdr:colOff>79375</xdr:colOff>
      <xdr:row>83</xdr:row>
      <xdr:rowOff>100330</xdr:rowOff>
    </xdr:to>
    <xdr:sp macro="" textlink="">
      <xdr:nvSpPr>
        <xdr:cNvPr id="281" name="フローチャート : 判断 280"/>
        <xdr:cNvSpPr/>
      </xdr:nvSpPr>
      <xdr:spPr>
        <a:xfrm>
          <a:off x="9588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82" name="テキスト ボックス 28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83" name="テキスト ボックス 28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84" name="テキスト ボックス 28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85" name="テキスト ボックス 28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86" name="テキスト ボックス 28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86</xdr:row>
      <xdr:rowOff>78739</xdr:rowOff>
    </xdr:from>
    <xdr:to>
      <xdr:col>15</xdr:col>
      <xdr:colOff>231775</xdr:colOff>
      <xdr:row>87</xdr:row>
      <xdr:rowOff>8889</xdr:rowOff>
    </xdr:to>
    <xdr:sp macro="" textlink="">
      <xdr:nvSpPr>
        <xdr:cNvPr id="287" name="円/楕円 286"/>
        <xdr:cNvSpPr/>
      </xdr:nvSpPr>
      <xdr:spPr>
        <a:xfrm>
          <a:off x="10426700" y="1482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85</xdr:row>
      <xdr:rowOff>165116</xdr:rowOff>
    </xdr:from>
    <xdr:ext cx="469744" cy="259045"/>
    <xdr:sp macro="" textlink="">
      <xdr:nvSpPr>
        <xdr:cNvPr id="288" name="【福祉施設】&#10;一人当たり面積該当値テキスト"/>
        <xdr:cNvSpPr txBox="1"/>
      </xdr:nvSpPr>
      <xdr:spPr>
        <a:xfrm>
          <a:off x="10566400" y="14738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0.016</a:t>
          </a:r>
          <a:endParaRPr kumimoji="1" lang="ja-JP" altLang="en-US" sz="1000" b="1">
            <a:solidFill>
              <a:srgbClr val="FF0000"/>
            </a:solidFill>
            <a:latin typeface="ＭＳ Ｐゴシック"/>
          </a:endParaRPr>
        </a:p>
      </xdr:txBody>
    </xdr:sp>
    <xdr:clientData/>
  </xdr:oneCellAnchor>
  <xdr:twoCellAnchor>
    <xdr:from>
      <xdr:col>13</xdr:col>
      <xdr:colOff>663575</xdr:colOff>
      <xdr:row>86</xdr:row>
      <xdr:rowOff>78739</xdr:rowOff>
    </xdr:from>
    <xdr:to>
      <xdr:col>14</xdr:col>
      <xdr:colOff>79375</xdr:colOff>
      <xdr:row>87</xdr:row>
      <xdr:rowOff>8889</xdr:rowOff>
    </xdr:to>
    <xdr:sp macro="" textlink="">
      <xdr:nvSpPr>
        <xdr:cNvPr id="289" name="円/楕円 288"/>
        <xdr:cNvSpPr/>
      </xdr:nvSpPr>
      <xdr:spPr>
        <a:xfrm>
          <a:off x="9588500" y="1482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86</xdr:row>
      <xdr:rowOff>129539</xdr:rowOff>
    </xdr:from>
    <xdr:to>
      <xdr:col>15</xdr:col>
      <xdr:colOff>180975</xdr:colOff>
      <xdr:row>86</xdr:row>
      <xdr:rowOff>129539</xdr:rowOff>
    </xdr:to>
    <xdr:cxnSp macro="">
      <xdr:nvCxnSpPr>
        <xdr:cNvPr id="290" name="直線コネクタ 289"/>
        <xdr:cNvCxnSpPr/>
      </xdr:nvCxnSpPr>
      <xdr:spPr>
        <a:xfrm>
          <a:off x="9639300" y="148742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81</xdr:row>
      <xdr:rowOff>116857</xdr:rowOff>
    </xdr:from>
    <xdr:ext cx="469744" cy="259045"/>
    <xdr:sp macro="" textlink="">
      <xdr:nvSpPr>
        <xdr:cNvPr id="291" name="n_1aveValue【福祉施設】&#10;一人当たり面積"/>
        <xdr:cNvSpPr txBox="1"/>
      </xdr:nvSpPr>
      <xdr:spPr>
        <a:xfrm>
          <a:off x="9391727" y="1400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0.042</a:t>
          </a:r>
          <a:endParaRPr kumimoji="1" lang="ja-JP" altLang="en-US" sz="1000" b="1">
            <a:solidFill>
              <a:srgbClr val="000080"/>
            </a:solidFill>
            <a:latin typeface="ＭＳ Ｐゴシック"/>
          </a:endParaRPr>
        </a:p>
      </xdr:txBody>
    </xdr:sp>
    <xdr:clientData/>
  </xdr:oneCellAnchor>
  <xdr:oneCellAnchor>
    <xdr:from>
      <xdr:col>13</xdr:col>
      <xdr:colOff>466802</xdr:colOff>
      <xdr:row>87</xdr:row>
      <xdr:rowOff>16</xdr:rowOff>
    </xdr:from>
    <xdr:ext cx="469744" cy="259045"/>
    <xdr:sp macro="" textlink="">
      <xdr:nvSpPr>
        <xdr:cNvPr id="292" name="n_1mainValue【福祉施設】&#10;一人当たり面積"/>
        <xdr:cNvSpPr txBox="1"/>
      </xdr:nvSpPr>
      <xdr:spPr>
        <a:xfrm>
          <a:off x="9391727" y="1491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0.016</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93" name="正方形/長方形 29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94" name="正方形/長方形 29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95" name="正方形/長方形 29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96" name="正方形/長方形 29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97" name="正方形/長方形 29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98" name="正方形/長方形 29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99" name="正方形/長方形 29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62.3</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300" name="正方形/長方形 29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301" name="テキスト ボックス 30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302" name="直線コネクタ 30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303" name="テキスト ボックス 302"/>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108</xdr:row>
      <xdr:rowOff>76200</xdr:rowOff>
    </xdr:from>
    <xdr:to>
      <xdr:col>7</xdr:col>
      <xdr:colOff>638175</xdr:colOff>
      <xdr:row>108</xdr:row>
      <xdr:rowOff>76200</xdr:rowOff>
    </xdr:to>
    <xdr:cxnSp macro="">
      <xdr:nvCxnSpPr>
        <xdr:cNvPr id="304" name="直線コネクタ 303"/>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107</xdr:row>
      <xdr:rowOff>105427</xdr:rowOff>
    </xdr:from>
    <xdr:ext cx="403059" cy="259045"/>
    <xdr:sp macro="" textlink="">
      <xdr:nvSpPr>
        <xdr:cNvPr id="305" name="テキスト ボックス 304"/>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105</xdr:row>
      <xdr:rowOff>133350</xdr:rowOff>
    </xdr:from>
    <xdr:to>
      <xdr:col>7</xdr:col>
      <xdr:colOff>638175</xdr:colOff>
      <xdr:row>105</xdr:row>
      <xdr:rowOff>133350</xdr:rowOff>
    </xdr:to>
    <xdr:cxnSp macro="">
      <xdr:nvCxnSpPr>
        <xdr:cNvPr id="306" name="直線コネクタ 305"/>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162577</xdr:rowOff>
    </xdr:from>
    <xdr:ext cx="403059" cy="259045"/>
    <xdr:sp macro="" textlink="">
      <xdr:nvSpPr>
        <xdr:cNvPr id="307" name="テキスト ボックス 306"/>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103</xdr:row>
      <xdr:rowOff>19050</xdr:rowOff>
    </xdr:from>
    <xdr:to>
      <xdr:col>7</xdr:col>
      <xdr:colOff>638175</xdr:colOff>
      <xdr:row>103</xdr:row>
      <xdr:rowOff>19050</xdr:rowOff>
    </xdr:to>
    <xdr:cxnSp macro="">
      <xdr:nvCxnSpPr>
        <xdr:cNvPr id="308" name="直線コネクタ 307"/>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48277</xdr:rowOff>
    </xdr:from>
    <xdr:ext cx="403059" cy="259045"/>
    <xdr:sp macro="" textlink="">
      <xdr:nvSpPr>
        <xdr:cNvPr id="309" name="テキスト ボックス 308"/>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100</xdr:row>
      <xdr:rowOff>76200</xdr:rowOff>
    </xdr:from>
    <xdr:to>
      <xdr:col>7</xdr:col>
      <xdr:colOff>638175</xdr:colOff>
      <xdr:row>100</xdr:row>
      <xdr:rowOff>76200</xdr:rowOff>
    </xdr:to>
    <xdr:cxnSp macro="">
      <xdr:nvCxnSpPr>
        <xdr:cNvPr id="310" name="直線コネクタ 309"/>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99</xdr:row>
      <xdr:rowOff>105427</xdr:rowOff>
    </xdr:from>
    <xdr:ext cx="467179" cy="259045"/>
    <xdr:sp macro="" textlink="">
      <xdr:nvSpPr>
        <xdr:cNvPr id="311" name="テキスト ボックス 310"/>
        <xdr:cNvSpPr txBox="1"/>
      </xdr:nvSpPr>
      <xdr:spPr>
        <a:xfrm>
          <a:off x="294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312" name="直線コネクタ 31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313" name="テキスト ボックス 312"/>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31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121920</xdr:rowOff>
    </xdr:from>
    <xdr:to>
      <xdr:col>6</xdr:col>
      <xdr:colOff>510540</xdr:colOff>
      <xdr:row>108</xdr:row>
      <xdr:rowOff>160782</xdr:rowOff>
    </xdr:to>
    <xdr:cxnSp macro="">
      <xdr:nvCxnSpPr>
        <xdr:cNvPr id="315" name="直線コネクタ 314"/>
        <xdr:cNvCxnSpPr/>
      </xdr:nvCxnSpPr>
      <xdr:spPr>
        <a:xfrm flipV="1">
          <a:off x="4634865" y="17266920"/>
          <a:ext cx="0" cy="141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164609</xdr:rowOff>
    </xdr:from>
    <xdr:ext cx="405111" cy="259045"/>
    <xdr:sp macro="" textlink="">
      <xdr:nvSpPr>
        <xdr:cNvPr id="316" name="【市民会館】&#10;有形固定資産減価償却率最小値テキスト"/>
        <xdr:cNvSpPr txBox="1"/>
      </xdr:nvSpPr>
      <xdr:spPr>
        <a:xfrm>
          <a:off x="4724400" y="18681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36.3</a:t>
          </a:r>
          <a:endParaRPr kumimoji="1" lang="ja-JP" altLang="en-US" sz="1000" b="1">
            <a:latin typeface="ＭＳ Ｐゴシック"/>
          </a:endParaRPr>
        </a:p>
      </xdr:txBody>
    </xdr:sp>
    <xdr:clientData/>
  </xdr:oneCellAnchor>
  <xdr:twoCellAnchor>
    <xdr:from>
      <xdr:col>6</xdr:col>
      <xdr:colOff>422275</xdr:colOff>
      <xdr:row>108</xdr:row>
      <xdr:rowOff>160782</xdr:rowOff>
    </xdr:from>
    <xdr:to>
      <xdr:col>6</xdr:col>
      <xdr:colOff>600075</xdr:colOff>
      <xdr:row>108</xdr:row>
      <xdr:rowOff>160782</xdr:rowOff>
    </xdr:to>
    <xdr:cxnSp macro="">
      <xdr:nvCxnSpPr>
        <xdr:cNvPr id="317" name="直線コネクタ 316"/>
        <xdr:cNvCxnSpPr/>
      </xdr:nvCxnSpPr>
      <xdr:spPr>
        <a:xfrm>
          <a:off x="4546600" y="18677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68597</xdr:rowOff>
    </xdr:from>
    <xdr:ext cx="405111" cy="259045"/>
    <xdr:sp macro="" textlink="">
      <xdr:nvSpPr>
        <xdr:cNvPr id="318" name="【市民会館】&#10;有形固定資産減価償却率最大値テキスト"/>
        <xdr:cNvSpPr txBox="1"/>
      </xdr:nvSpPr>
      <xdr:spPr>
        <a:xfrm>
          <a:off x="4724400" y="1704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98.0</a:t>
          </a:r>
          <a:endParaRPr kumimoji="1" lang="ja-JP" altLang="en-US" sz="1000" b="1">
            <a:latin typeface="ＭＳ Ｐゴシック"/>
          </a:endParaRPr>
        </a:p>
      </xdr:txBody>
    </xdr:sp>
    <xdr:clientData/>
  </xdr:oneCellAnchor>
  <xdr:twoCellAnchor>
    <xdr:from>
      <xdr:col>6</xdr:col>
      <xdr:colOff>422275</xdr:colOff>
      <xdr:row>100</xdr:row>
      <xdr:rowOff>121920</xdr:rowOff>
    </xdr:from>
    <xdr:to>
      <xdr:col>6</xdr:col>
      <xdr:colOff>600075</xdr:colOff>
      <xdr:row>100</xdr:row>
      <xdr:rowOff>121920</xdr:rowOff>
    </xdr:to>
    <xdr:cxnSp macro="">
      <xdr:nvCxnSpPr>
        <xdr:cNvPr id="319" name="直線コネクタ 318"/>
        <xdr:cNvCxnSpPr/>
      </xdr:nvCxnSpPr>
      <xdr:spPr>
        <a:xfrm>
          <a:off x="4546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106</xdr:row>
      <xdr:rowOff>115840</xdr:rowOff>
    </xdr:from>
    <xdr:ext cx="405111" cy="259045"/>
    <xdr:sp macro="" textlink="">
      <xdr:nvSpPr>
        <xdr:cNvPr id="320" name="【市民会館】&#10;有形固定資産減価償却率平均値テキスト"/>
        <xdr:cNvSpPr txBox="1"/>
      </xdr:nvSpPr>
      <xdr:spPr>
        <a:xfrm>
          <a:off x="4724400" y="182895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50.1</a:t>
          </a:r>
          <a:endParaRPr kumimoji="1" lang="ja-JP" altLang="en-US" sz="1000" b="1">
            <a:solidFill>
              <a:srgbClr val="000080"/>
            </a:solidFill>
            <a:latin typeface="ＭＳ Ｐゴシック"/>
          </a:endParaRPr>
        </a:p>
      </xdr:txBody>
    </xdr:sp>
    <xdr:clientData/>
  </xdr:oneCellAnchor>
  <xdr:twoCellAnchor>
    <xdr:from>
      <xdr:col>6</xdr:col>
      <xdr:colOff>460375</xdr:colOff>
      <xdr:row>106</xdr:row>
      <xdr:rowOff>137413</xdr:rowOff>
    </xdr:from>
    <xdr:to>
      <xdr:col>6</xdr:col>
      <xdr:colOff>561975</xdr:colOff>
      <xdr:row>107</xdr:row>
      <xdr:rowOff>67563</xdr:rowOff>
    </xdr:to>
    <xdr:sp macro="" textlink="">
      <xdr:nvSpPr>
        <xdr:cNvPr id="321" name="フローチャート : 判断 320"/>
        <xdr:cNvSpPr/>
      </xdr:nvSpPr>
      <xdr:spPr>
        <a:xfrm>
          <a:off x="4584700" y="18311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106</xdr:row>
      <xdr:rowOff>91694</xdr:rowOff>
    </xdr:from>
    <xdr:to>
      <xdr:col>5</xdr:col>
      <xdr:colOff>409575</xdr:colOff>
      <xdr:row>107</xdr:row>
      <xdr:rowOff>21844</xdr:rowOff>
    </xdr:to>
    <xdr:sp macro="" textlink="">
      <xdr:nvSpPr>
        <xdr:cNvPr id="322" name="フローチャート : 判断 321"/>
        <xdr:cNvSpPr/>
      </xdr:nvSpPr>
      <xdr:spPr>
        <a:xfrm>
          <a:off x="3746500" y="1826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323" name="テキスト ボックス 32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24" name="テキスト ボックス 32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25" name="テキスト ボックス 32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26" name="テキスト ボックス 32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27" name="テキスト ボックス 32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100</xdr:row>
      <xdr:rowOff>71120</xdr:rowOff>
    </xdr:from>
    <xdr:to>
      <xdr:col>6</xdr:col>
      <xdr:colOff>561975</xdr:colOff>
      <xdr:row>101</xdr:row>
      <xdr:rowOff>1270</xdr:rowOff>
    </xdr:to>
    <xdr:sp macro="" textlink="">
      <xdr:nvSpPr>
        <xdr:cNvPr id="328" name="円/楕円 327"/>
        <xdr:cNvSpPr/>
      </xdr:nvSpPr>
      <xdr:spPr>
        <a:xfrm>
          <a:off x="4584700" y="1721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100</xdr:row>
      <xdr:rowOff>24147</xdr:rowOff>
    </xdr:from>
    <xdr:ext cx="405111" cy="259045"/>
    <xdr:sp macro="" textlink="">
      <xdr:nvSpPr>
        <xdr:cNvPr id="329" name="【市民会館】&#10;有形固定資産減価償却率該当値テキスト"/>
        <xdr:cNvSpPr txBox="1"/>
      </xdr:nvSpPr>
      <xdr:spPr>
        <a:xfrm>
          <a:off x="4724400" y="17169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98.0</a:t>
          </a:r>
          <a:endParaRPr kumimoji="1" lang="ja-JP" altLang="en-US" sz="1000" b="1">
            <a:solidFill>
              <a:srgbClr val="FF0000"/>
            </a:solidFill>
            <a:latin typeface="ＭＳ Ｐゴシック"/>
          </a:endParaRPr>
        </a:p>
      </xdr:txBody>
    </xdr:sp>
    <xdr:clientData/>
  </xdr:oneCellAnchor>
  <xdr:twoCellAnchor>
    <xdr:from>
      <xdr:col>5</xdr:col>
      <xdr:colOff>307975</xdr:colOff>
      <xdr:row>100</xdr:row>
      <xdr:rowOff>112268</xdr:rowOff>
    </xdr:from>
    <xdr:to>
      <xdr:col>5</xdr:col>
      <xdr:colOff>409575</xdr:colOff>
      <xdr:row>101</xdr:row>
      <xdr:rowOff>42418</xdr:rowOff>
    </xdr:to>
    <xdr:sp macro="" textlink="">
      <xdr:nvSpPr>
        <xdr:cNvPr id="330" name="円/楕円 329"/>
        <xdr:cNvSpPr/>
      </xdr:nvSpPr>
      <xdr:spPr>
        <a:xfrm>
          <a:off x="3746500" y="1725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100</xdr:row>
      <xdr:rowOff>121920</xdr:rowOff>
    </xdr:from>
    <xdr:to>
      <xdr:col>6</xdr:col>
      <xdr:colOff>511175</xdr:colOff>
      <xdr:row>100</xdr:row>
      <xdr:rowOff>163068</xdr:rowOff>
    </xdr:to>
    <xdr:cxnSp macro="">
      <xdr:nvCxnSpPr>
        <xdr:cNvPr id="331" name="直線コネクタ 330"/>
        <xdr:cNvCxnSpPr/>
      </xdr:nvCxnSpPr>
      <xdr:spPr>
        <a:xfrm flipV="1">
          <a:off x="3797300" y="1726692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107</xdr:row>
      <xdr:rowOff>12971</xdr:rowOff>
    </xdr:from>
    <xdr:ext cx="405111" cy="259045"/>
    <xdr:sp macro="" textlink="">
      <xdr:nvSpPr>
        <xdr:cNvPr id="332" name="n_1aveValue【市民会館】&#10;有形固定資産減価償却率"/>
        <xdr:cNvSpPr txBox="1"/>
      </xdr:nvSpPr>
      <xdr:spPr>
        <a:xfrm>
          <a:off x="3582043" y="1835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a:t>
          </a:r>
          <a:endParaRPr kumimoji="1" lang="ja-JP" altLang="en-US" sz="1000" b="1">
            <a:solidFill>
              <a:srgbClr val="000080"/>
            </a:solidFill>
            <a:latin typeface="ＭＳ Ｐゴシック"/>
          </a:endParaRPr>
        </a:p>
      </xdr:txBody>
    </xdr:sp>
    <xdr:clientData/>
  </xdr:oneCellAnchor>
  <xdr:oneCellAnchor>
    <xdr:from>
      <xdr:col>5</xdr:col>
      <xdr:colOff>143518</xdr:colOff>
      <xdr:row>99</xdr:row>
      <xdr:rowOff>58945</xdr:rowOff>
    </xdr:from>
    <xdr:ext cx="405111" cy="259045"/>
    <xdr:sp macro="" textlink="">
      <xdr:nvSpPr>
        <xdr:cNvPr id="333" name="n_1mainValue【市民会館】&#10;有形固定資産減価償却率"/>
        <xdr:cNvSpPr txBox="1"/>
      </xdr:nvSpPr>
      <xdr:spPr>
        <a:xfrm>
          <a:off x="3582043" y="17032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96.2</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34" name="正方形/長方形 33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35" name="正方形/長方形 33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36" name="正方形/長方形 33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37" name="正方形/長方形 33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38" name="正方形/長方形 33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39" name="正方形/長方形 33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40" name="正方形/長方形 33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41" name="正方形/長方形 34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42" name="テキスト ボックス 34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43" name="直線コネクタ 34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107</xdr:row>
      <xdr:rowOff>133350</xdr:rowOff>
    </xdr:from>
    <xdr:to>
      <xdr:col>16</xdr:col>
      <xdr:colOff>307975</xdr:colOff>
      <xdr:row>107</xdr:row>
      <xdr:rowOff>133350</xdr:rowOff>
    </xdr:to>
    <xdr:cxnSp macro="">
      <xdr:nvCxnSpPr>
        <xdr:cNvPr id="344" name="直線コネクタ 343"/>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106</xdr:row>
      <xdr:rowOff>162577</xdr:rowOff>
    </xdr:from>
    <xdr:ext cx="467179" cy="259045"/>
    <xdr:sp macro="" textlink="">
      <xdr:nvSpPr>
        <xdr:cNvPr id="345" name="テキスト ボックス 344"/>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46" name="直線コネクタ 34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347" name="テキスト ボックス 346"/>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101</xdr:row>
      <xdr:rowOff>19050</xdr:rowOff>
    </xdr:from>
    <xdr:to>
      <xdr:col>16</xdr:col>
      <xdr:colOff>307975</xdr:colOff>
      <xdr:row>101</xdr:row>
      <xdr:rowOff>19050</xdr:rowOff>
    </xdr:to>
    <xdr:cxnSp macro="">
      <xdr:nvCxnSpPr>
        <xdr:cNvPr id="348" name="直線コネクタ 347"/>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100</xdr:row>
      <xdr:rowOff>48277</xdr:rowOff>
    </xdr:from>
    <xdr:ext cx="467179" cy="259045"/>
    <xdr:sp macro="" textlink="">
      <xdr:nvSpPr>
        <xdr:cNvPr id="349" name="テキスト ボックス 348"/>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50" name="直線コネクタ 34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51" name="テキスト ボックス 35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5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104775</xdr:rowOff>
    </xdr:from>
    <xdr:to>
      <xdr:col>15</xdr:col>
      <xdr:colOff>180340</xdr:colOff>
      <xdr:row>107</xdr:row>
      <xdr:rowOff>59055</xdr:rowOff>
    </xdr:to>
    <xdr:cxnSp macro="">
      <xdr:nvCxnSpPr>
        <xdr:cNvPr id="353" name="直線コネクタ 352"/>
        <xdr:cNvCxnSpPr/>
      </xdr:nvCxnSpPr>
      <xdr:spPr>
        <a:xfrm flipV="1">
          <a:off x="10476865" y="1724977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107</xdr:row>
      <xdr:rowOff>62882</xdr:rowOff>
    </xdr:from>
    <xdr:ext cx="469744" cy="259045"/>
    <xdr:sp macro="" textlink="">
      <xdr:nvSpPr>
        <xdr:cNvPr id="354" name="【市民会館】&#10;一人当たり面積最小値テキスト"/>
        <xdr:cNvSpPr txBox="1"/>
      </xdr:nvSpPr>
      <xdr:spPr>
        <a:xfrm>
          <a:off x="10566400" y="18408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0.013</a:t>
          </a:r>
          <a:endParaRPr kumimoji="1" lang="ja-JP" altLang="en-US" sz="1000" b="1">
            <a:latin typeface="ＭＳ Ｐゴシック"/>
          </a:endParaRPr>
        </a:p>
      </xdr:txBody>
    </xdr:sp>
    <xdr:clientData/>
  </xdr:oneCellAnchor>
  <xdr:twoCellAnchor>
    <xdr:from>
      <xdr:col>15</xdr:col>
      <xdr:colOff>92075</xdr:colOff>
      <xdr:row>107</xdr:row>
      <xdr:rowOff>59055</xdr:rowOff>
    </xdr:from>
    <xdr:to>
      <xdr:col>15</xdr:col>
      <xdr:colOff>269875</xdr:colOff>
      <xdr:row>107</xdr:row>
      <xdr:rowOff>59055</xdr:rowOff>
    </xdr:to>
    <xdr:cxnSp macro="">
      <xdr:nvCxnSpPr>
        <xdr:cNvPr id="355" name="直線コネクタ 354"/>
        <xdr:cNvCxnSpPr/>
      </xdr:nvCxnSpPr>
      <xdr:spPr>
        <a:xfrm>
          <a:off x="10388600" y="18404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51452</xdr:rowOff>
    </xdr:from>
    <xdr:ext cx="469744" cy="259045"/>
    <xdr:sp macro="" textlink="">
      <xdr:nvSpPr>
        <xdr:cNvPr id="356" name="【市民会館】&#10;一人当たり面積最大値テキスト"/>
        <xdr:cNvSpPr txBox="1"/>
      </xdr:nvSpPr>
      <xdr:spPr>
        <a:xfrm>
          <a:off x="10566400" y="17025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0.215</a:t>
          </a:r>
          <a:endParaRPr kumimoji="1" lang="ja-JP" altLang="en-US" sz="1000" b="1">
            <a:latin typeface="ＭＳ Ｐゴシック"/>
          </a:endParaRPr>
        </a:p>
      </xdr:txBody>
    </xdr:sp>
    <xdr:clientData/>
  </xdr:oneCellAnchor>
  <xdr:twoCellAnchor>
    <xdr:from>
      <xdr:col>15</xdr:col>
      <xdr:colOff>92075</xdr:colOff>
      <xdr:row>100</xdr:row>
      <xdr:rowOff>104775</xdr:rowOff>
    </xdr:from>
    <xdr:to>
      <xdr:col>15</xdr:col>
      <xdr:colOff>269875</xdr:colOff>
      <xdr:row>100</xdr:row>
      <xdr:rowOff>104775</xdr:rowOff>
    </xdr:to>
    <xdr:cxnSp macro="">
      <xdr:nvCxnSpPr>
        <xdr:cNvPr id="357" name="直線コネクタ 356"/>
        <xdr:cNvCxnSpPr/>
      </xdr:nvCxnSpPr>
      <xdr:spPr>
        <a:xfrm>
          <a:off x="10388600" y="1724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71138</xdr:rowOff>
    </xdr:from>
    <xdr:ext cx="469744" cy="259045"/>
    <xdr:sp macro="" textlink="">
      <xdr:nvSpPr>
        <xdr:cNvPr id="358" name="【市民会館】&#10;一人当たり面積平均値テキスト"/>
        <xdr:cNvSpPr txBox="1"/>
      </xdr:nvSpPr>
      <xdr:spPr>
        <a:xfrm>
          <a:off x="10566400" y="17901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0.066</a:t>
          </a:r>
          <a:endParaRPr kumimoji="1" lang="ja-JP" altLang="en-US" sz="1000" b="1">
            <a:solidFill>
              <a:srgbClr val="000080"/>
            </a:solidFill>
            <a:latin typeface="ＭＳ Ｐゴシック"/>
          </a:endParaRPr>
        </a:p>
      </xdr:txBody>
    </xdr:sp>
    <xdr:clientData/>
  </xdr:oneCellAnchor>
  <xdr:twoCellAnchor>
    <xdr:from>
      <xdr:col>15</xdr:col>
      <xdr:colOff>130175</xdr:colOff>
      <xdr:row>105</xdr:row>
      <xdr:rowOff>48261</xdr:rowOff>
    </xdr:from>
    <xdr:to>
      <xdr:col>15</xdr:col>
      <xdr:colOff>231775</xdr:colOff>
      <xdr:row>105</xdr:row>
      <xdr:rowOff>149861</xdr:rowOff>
    </xdr:to>
    <xdr:sp macro="" textlink="">
      <xdr:nvSpPr>
        <xdr:cNvPr id="359" name="フローチャート : 判断 358"/>
        <xdr:cNvSpPr/>
      </xdr:nvSpPr>
      <xdr:spPr>
        <a:xfrm>
          <a:off x="104267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105</xdr:row>
      <xdr:rowOff>36830</xdr:rowOff>
    </xdr:from>
    <xdr:to>
      <xdr:col>14</xdr:col>
      <xdr:colOff>79375</xdr:colOff>
      <xdr:row>105</xdr:row>
      <xdr:rowOff>138430</xdr:rowOff>
    </xdr:to>
    <xdr:sp macro="" textlink="">
      <xdr:nvSpPr>
        <xdr:cNvPr id="360" name="フローチャート : 判断 359"/>
        <xdr:cNvSpPr/>
      </xdr:nvSpPr>
      <xdr:spPr>
        <a:xfrm>
          <a:off x="9588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61" name="テキスト ボックス 36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62" name="テキスト ボックス 36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63" name="テキスト ボックス 36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64" name="テキスト ボックス 36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65" name="テキスト ボックス 36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107</xdr:row>
      <xdr:rowOff>8255</xdr:rowOff>
    </xdr:from>
    <xdr:to>
      <xdr:col>15</xdr:col>
      <xdr:colOff>231775</xdr:colOff>
      <xdr:row>107</xdr:row>
      <xdr:rowOff>109855</xdr:rowOff>
    </xdr:to>
    <xdr:sp macro="" textlink="">
      <xdr:nvSpPr>
        <xdr:cNvPr id="366" name="円/楕円 365"/>
        <xdr:cNvSpPr/>
      </xdr:nvSpPr>
      <xdr:spPr>
        <a:xfrm>
          <a:off x="10426700" y="1835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106</xdr:row>
      <xdr:rowOff>94632</xdr:rowOff>
    </xdr:from>
    <xdr:ext cx="469744" cy="259045"/>
    <xdr:sp macro="" textlink="">
      <xdr:nvSpPr>
        <xdr:cNvPr id="367" name="【市民会館】&#10;一人当たり面積該当値テキスト"/>
        <xdr:cNvSpPr txBox="1"/>
      </xdr:nvSpPr>
      <xdr:spPr>
        <a:xfrm>
          <a:off x="10566400" y="18268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0.013</a:t>
          </a:r>
          <a:endParaRPr kumimoji="1" lang="ja-JP" altLang="en-US" sz="1000" b="1">
            <a:solidFill>
              <a:srgbClr val="FF0000"/>
            </a:solidFill>
            <a:latin typeface="ＭＳ Ｐゴシック"/>
          </a:endParaRPr>
        </a:p>
      </xdr:txBody>
    </xdr:sp>
    <xdr:clientData/>
  </xdr:oneCellAnchor>
  <xdr:twoCellAnchor>
    <xdr:from>
      <xdr:col>13</xdr:col>
      <xdr:colOff>663575</xdr:colOff>
      <xdr:row>107</xdr:row>
      <xdr:rowOff>8255</xdr:rowOff>
    </xdr:from>
    <xdr:to>
      <xdr:col>14</xdr:col>
      <xdr:colOff>79375</xdr:colOff>
      <xdr:row>107</xdr:row>
      <xdr:rowOff>109855</xdr:rowOff>
    </xdr:to>
    <xdr:sp macro="" textlink="">
      <xdr:nvSpPr>
        <xdr:cNvPr id="368" name="円/楕円 367"/>
        <xdr:cNvSpPr/>
      </xdr:nvSpPr>
      <xdr:spPr>
        <a:xfrm>
          <a:off x="9588500" y="1835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107</xdr:row>
      <xdr:rowOff>59055</xdr:rowOff>
    </xdr:from>
    <xdr:to>
      <xdr:col>15</xdr:col>
      <xdr:colOff>180975</xdr:colOff>
      <xdr:row>107</xdr:row>
      <xdr:rowOff>59055</xdr:rowOff>
    </xdr:to>
    <xdr:cxnSp macro="">
      <xdr:nvCxnSpPr>
        <xdr:cNvPr id="369" name="直線コネクタ 368"/>
        <xdr:cNvCxnSpPr/>
      </xdr:nvCxnSpPr>
      <xdr:spPr>
        <a:xfrm>
          <a:off x="9639300" y="184042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103</xdr:row>
      <xdr:rowOff>154957</xdr:rowOff>
    </xdr:from>
    <xdr:ext cx="469744" cy="259045"/>
    <xdr:sp macro="" textlink="">
      <xdr:nvSpPr>
        <xdr:cNvPr id="370" name="n_1aveValue【市民会館】&#10;一人当たり面積"/>
        <xdr:cNvSpPr txBox="1"/>
      </xdr:nvSpPr>
      <xdr:spPr>
        <a:xfrm>
          <a:off x="93917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0.068</a:t>
          </a:r>
          <a:endParaRPr kumimoji="1" lang="ja-JP" altLang="en-US" sz="1000" b="1">
            <a:solidFill>
              <a:srgbClr val="000080"/>
            </a:solidFill>
            <a:latin typeface="ＭＳ Ｐゴシック"/>
          </a:endParaRPr>
        </a:p>
      </xdr:txBody>
    </xdr:sp>
    <xdr:clientData/>
  </xdr:oneCellAnchor>
  <xdr:oneCellAnchor>
    <xdr:from>
      <xdr:col>13</xdr:col>
      <xdr:colOff>466802</xdr:colOff>
      <xdr:row>107</xdr:row>
      <xdr:rowOff>100982</xdr:rowOff>
    </xdr:from>
    <xdr:ext cx="469744" cy="259045"/>
    <xdr:sp macro="" textlink="">
      <xdr:nvSpPr>
        <xdr:cNvPr id="371" name="n_1mainValue【市民会館】&#10;一人当たり面積"/>
        <xdr:cNvSpPr txBox="1"/>
      </xdr:nvSpPr>
      <xdr:spPr>
        <a:xfrm>
          <a:off x="9391727" y="1844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0.013</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72" name="正方形/長方形 37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73" name="正方形/長方形 37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74" name="正方形/長方形 37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7/11</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75" name="正方形/長方形 37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76" name="正方形/長方形 37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77" name="正方形/長方形 37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78" name="正方形/長方形 37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79" name="正方形/長方形 37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80" name="テキスト ボックス 37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81" name="直線コネクタ 38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82" name="テキスト ボックス 381"/>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383" name="直線コネクタ 382"/>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384" name="テキスト ボックス 383"/>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385" name="直線コネクタ 384"/>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386" name="テキスト ボックス 385"/>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387" name="直線コネクタ 386"/>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388" name="テキスト ボックス 387"/>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389" name="直線コネクタ 388"/>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162577</xdr:rowOff>
    </xdr:from>
    <xdr:ext cx="403059" cy="259045"/>
    <xdr:sp macro="" textlink="">
      <xdr:nvSpPr>
        <xdr:cNvPr id="390" name="テキスト ボックス 389"/>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91" name="直線コネクタ 39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392" name="テキスト ボックス 391"/>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9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73914</xdr:rowOff>
    </xdr:from>
    <xdr:to>
      <xdr:col>23</xdr:col>
      <xdr:colOff>516889</xdr:colOff>
      <xdr:row>40</xdr:row>
      <xdr:rowOff>103632</xdr:rowOff>
    </xdr:to>
    <xdr:cxnSp macro="">
      <xdr:nvCxnSpPr>
        <xdr:cNvPr id="394" name="直線コネクタ 393"/>
        <xdr:cNvCxnSpPr/>
      </xdr:nvCxnSpPr>
      <xdr:spPr>
        <a:xfrm flipV="1">
          <a:off x="16318864" y="5731764"/>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40</xdr:row>
      <xdr:rowOff>107459</xdr:rowOff>
    </xdr:from>
    <xdr:ext cx="405111" cy="259045"/>
    <xdr:sp macro="" textlink="">
      <xdr:nvSpPr>
        <xdr:cNvPr id="395" name="【一般廃棄物処理施設】&#10;有形固定資産減価償却率最小値テキスト"/>
        <xdr:cNvSpPr txBox="1"/>
      </xdr:nvSpPr>
      <xdr:spPr>
        <a:xfrm>
          <a:off x="16408400" y="6965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44.4</a:t>
          </a:r>
          <a:endParaRPr kumimoji="1" lang="ja-JP" altLang="en-US" sz="1000" b="1">
            <a:latin typeface="ＭＳ Ｐゴシック"/>
          </a:endParaRPr>
        </a:p>
      </xdr:txBody>
    </xdr:sp>
    <xdr:clientData/>
  </xdr:oneCellAnchor>
  <xdr:twoCellAnchor>
    <xdr:from>
      <xdr:col>23</xdr:col>
      <xdr:colOff>428625</xdr:colOff>
      <xdr:row>40</xdr:row>
      <xdr:rowOff>103632</xdr:rowOff>
    </xdr:from>
    <xdr:to>
      <xdr:col>23</xdr:col>
      <xdr:colOff>606425</xdr:colOff>
      <xdr:row>40</xdr:row>
      <xdr:rowOff>103632</xdr:rowOff>
    </xdr:to>
    <xdr:cxnSp macro="">
      <xdr:nvCxnSpPr>
        <xdr:cNvPr id="396" name="直線コネクタ 395"/>
        <xdr:cNvCxnSpPr/>
      </xdr:nvCxnSpPr>
      <xdr:spPr>
        <a:xfrm>
          <a:off x="16230600" y="696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20591</xdr:rowOff>
    </xdr:from>
    <xdr:ext cx="405111" cy="259045"/>
    <xdr:sp macro="" textlink="">
      <xdr:nvSpPr>
        <xdr:cNvPr id="397" name="【一般廃棄物処理施設】&#10;有形固定資産減価償却率最大値テキスト"/>
        <xdr:cNvSpPr txBox="1"/>
      </xdr:nvSpPr>
      <xdr:spPr>
        <a:xfrm>
          <a:off x="16408400" y="5506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71.3</a:t>
          </a:r>
          <a:endParaRPr kumimoji="1" lang="ja-JP" altLang="en-US" sz="1000" b="1">
            <a:latin typeface="ＭＳ Ｐゴシック"/>
          </a:endParaRPr>
        </a:p>
      </xdr:txBody>
    </xdr:sp>
    <xdr:clientData/>
  </xdr:oneCellAnchor>
  <xdr:twoCellAnchor>
    <xdr:from>
      <xdr:col>23</xdr:col>
      <xdr:colOff>428625</xdr:colOff>
      <xdr:row>33</xdr:row>
      <xdr:rowOff>73914</xdr:rowOff>
    </xdr:from>
    <xdr:to>
      <xdr:col>23</xdr:col>
      <xdr:colOff>606425</xdr:colOff>
      <xdr:row>33</xdr:row>
      <xdr:rowOff>73914</xdr:rowOff>
    </xdr:to>
    <xdr:cxnSp macro="">
      <xdr:nvCxnSpPr>
        <xdr:cNvPr id="398" name="直線コネクタ 397"/>
        <xdr:cNvCxnSpPr/>
      </xdr:nvCxnSpPr>
      <xdr:spPr>
        <a:xfrm>
          <a:off x="16230600" y="573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34</xdr:row>
      <xdr:rowOff>13987</xdr:rowOff>
    </xdr:from>
    <xdr:ext cx="405111" cy="259045"/>
    <xdr:sp macro="" textlink="">
      <xdr:nvSpPr>
        <xdr:cNvPr id="399" name="【一般廃棄物処理施設】&#10;有形固定資産減価償却率平均値テキスト"/>
        <xdr:cNvSpPr txBox="1"/>
      </xdr:nvSpPr>
      <xdr:spPr>
        <a:xfrm>
          <a:off x="16408400" y="5843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64.5</a:t>
          </a:r>
          <a:endParaRPr kumimoji="1" lang="ja-JP" altLang="en-US" sz="1000" b="1">
            <a:solidFill>
              <a:srgbClr val="000080"/>
            </a:solidFill>
            <a:latin typeface="ＭＳ Ｐゴシック"/>
          </a:endParaRPr>
        </a:p>
      </xdr:txBody>
    </xdr:sp>
    <xdr:clientData/>
  </xdr:oneCellAnchor>
  <xdr:twoCellAnchor>
    <xdr:from>
      <xdr:col>23</xdr:col>
      <xdr:colOff>466725</xdr:colOff>
      <xdr:row>34</xdr:row>
      <xdr:rowOff>162560</xdr:rowOff>
    </xdr:from>
    <xdr:to>
      <xdr:col>23</xdr:col>
      <xdr:colOff>568325</xdr:colOff>
      <xdr:row>35</xdr:row>
      <xdr:rowOff>92710</xdr:rowOff>
    </xdr:to>
    <xdr:sp macro="" textlink="">
      <xdr:nvSpPr>
        <xdr:cNvPr id="400" name="フローチャート : 判断 399"/>
        <xdr:cNvSpPr/>
      </xdr:nvSpPr>
      <xdr:spPr>
        <a:xfrm>
          <a:off x="16268700" y="599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35</xdr:row>
      <xdr:rowOff>114554</xdr:rowOff>
    </xdr:from>
    <xdr:to>
      <xdr:col>22</xdr:col>
      <xdr:colOff>415925</xdr:colOff>
      <xdr:row>36</xdr:row>
      <xdr:rowOff>44704</xdr:rowOff>
    </xdr:to>
    <xdr:sp macro="" textlink="">
      <xdr:nvSpPr>
        <xdr:cNvPr id="401" name="フローチャート : 判断 400"/>
        <xdr:cNvSpPr/>
      </xdr:nvSpPr>
      <xdr:spPr>
        <a:xfrm>
          <a:off x="15430500" y="6115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402" name="テキスト ボックス 40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403" name="テキスト ボックス 40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404" name="テキスト ボックス 40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405" name="テキスト ボックス 40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406" name="テキスト ボックス 40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139700</xdr:rowOff>
    </xdr:from>
    <xdr:to>
      <xdr:col>23</xdr:col>
      <xdr:colOff>568325</xdr:colOff>
      <xdr:row>37</xdr:row>
      <xdr:rowOff>69850</xdr:rowOff>
    </xdr:to>
    <xdr:sp macro="" textlink="">
      <xdr:nvSpPr>
        <xdr:cNvPr id="407" name="円/楕円 406"/>
        <xdr:cNvSpPr/>
      </xdr:nvSpPr>
      <xdr:spPr>
        <a:xfrm>
          <a:off x="162687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36</xdr:row>
      <xdr:rowOff>118127</xdr:rowOff>
    </xdr:from>
    <xdr:ext cx="405111" cy="259045"/>
    <xdr:sp macro="" textlink="">
      <xdr:nvSpPr>
        <xdr:cNvPr id="408" name="【一般廃棄物処理施設】&#10;有形固定資産減価償却率該当値テキスト"/>
        <xdr:cNvSpPr txBox="1"/>
      </xdr:nvSpPr>
      <xdr:spPr>
        <a:xfrm>
          <a:off x="16408400"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57.5</a:t>
          </a:r>
          <a:endParaRPr kumimoji="1" lang="ja-JP" altLang="en-US" sz="1000" b="1">
            <a:solidFill>
              <a:srgbClr val="FF0000"/>
            </a:solidFill>
            <a:latin typeface="ＭＳ Ｐゴシック"/>
          </a:endParaRPr>
        </a:p>
      </xdr:txBody>
    </xdr:sp>
    <xdr:clientData/>
  </xdr:oneCellAnchor>
  <xdr:twoCellAnchor>
    <xdr:from>
      <xdr:col>22</xdr:col>
      <xdr:colOff>314325</xdr:colOff>
      <xdr:row>33</xdr:row>
      <xdr:rowOff>18542</xdr:rowOff>
    </xdr:from>
    <xdr:to>
      <xdr:col>22</xdr:col>
      <xdr:colOff>415925</xdr:colOff>
      <xdr:row>33</xdr:row>
      <xdr:rowOff>120142</xdr:rowOff>
    </xdr:to>
    <xdr:sp macro="" textlink="">
      <xdr:nvSpPr>
        <xdr:cNvPr id="409" name="円/楕円 408"/>
        <xdr:cNvSpPr/>
      </xdr:nvSpPr>
      <xdr:spPr>
        <a:xfrm>
          <a:off x="15430500" y="567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33</xdr:row>
      <xdr:rowOff>69342</xdr:rowOff>
    </xdr:from>
    <xdr:to>
      <xdr:col>23</xdr:col>
      <xdr:colOff>517525</xdr:colOff>
      <xdr:row>37</xdr:row>
      <xdr:rowOff>19050</xdr:rowOff>
    </xdr:to>
    <xdr:cxnSp macro="">
      <xdr:nvCxnSpPr>
        <xdr:cNvPr id="410" name="直線コネクタ 409"/>
        <xdr:cNvCxnSpPr/>
      </xdr:nvCxnSpPr>
      <xdr:spPr>
        <a:xfrm>
          <a:off x="15481300" y="5727192"/>
          <a:ext cx="838200" cy="635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36</xdr:row>
      <xdr:rowOff>35831</xdr:rowOff>
    </xdr:from>
    <xdr:ext cx="405111" cy="259045"/>
    <xdr:sp macro="" textlink="">
      <xdr:nvSpPr>
        <xdr:cNvPr id="411" name="n_1aveValue【一般廃棄物処理施設】&#10;有形固定資産減価償却率"/>
        <xdr:cNvSpPr txBox="1"/>
      </xdr:nvSpPr>
      <xdr:spPr>
        <a:xfrm>
          <a:off x="15266043" y="6208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oneCellAnchor>
    <xdr:from>
      <xdr:col>22</xdr:col>
      <xdr:colOff>149868</xdr:colOff>
      <xdr:row>31</xdr:row>
      <xdr:rowOff>136669</xdr:rowOff>
    </xdr:from>
    <xdr:ext cx="405111" cy="259045"/>
    <xdr:sp macro="" textlink="">
      <xdr:nvSpPr>
        <xdr:cNvPr id="412" name="n_1mainValue【一般廃棄物処理施設】&#10;有形固定資産減価償却率"/>
        <xdr:cNvSpPr txBox="1"/>
      </xdr:nvSpPr>
      <xdr:spPr>
        <a:xfrm>
          <a:off x="15266043" y="5451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71.4</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413" name="正方形/長方形 41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414" name="正方形/長方形 41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415" name="正方形/長方形 41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416" name="正方形/長方形 41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417" name="正方形/長方形 41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418" name="正方形/長方形 41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419" name="正方形/長方形 41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65,105</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420" name="正方形/長方形 41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421" name="テキスト ボックス 42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422" name="直線コネクタ 42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43</xdr:row>
      <xdr:rowOff>105427</xdr:rowOff>
    </xdr:from>
    <xdr:ext cx="248786" cy="259045"/>
    <xdr:sp macro="" textlink="">
      <xdr:nvSpPr>
        <xdr:cNvPr id="423" name="テキスト ボックス 422"/>
        <xdr:cNvSpPr txBox="1"/>
      </xdr:nvSpPr>
      <xdr:spPr>
        <a:xfrm>
          <a:off x="18039214" y="747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42</xdr:row>
      <xdr:rowOff>38100</xdr:rowOff>
    </xdr:from>
    <xdr:to>
      <xdr:col>33</xdr:col>
      <xdr:colOff>314325</xdr:colOff>
      <xdr:row>42</xdr:row>
      <xdr:rowOff>38100</xdr:rowOff>
    </xdr:to>
    <xdr:cxnSp macro="">
      <xdr:nvCxnSpPr>
        <xdr:cNvPr id="424" name="直線コネクタ 42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41</xdr:row>
      <xdr:rowOff>67327</xdr:rowOff>
    </xdr:from>
    <xdr:ext cx="531299" cy="259045"/>
    <xdr:sp macro="" textlink="">
      <xdr:nvSpPr>
        <xdr:cNvPr id="425" name="テキスト ボックス 424"/>
        <xdr:cNvSpPr txBox="1"/>
      </xdr:nvSpPr>
      <xdr:spPr>
        <a:xfrm>
          <a:off x="17756701" y="709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426" name="直線コネクタ 42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29227</xdr:rowOff>
    </xdr:from>
    <xdr:ext cx="531299" cy="259045"/>
    <xdr:sp macro="" textlink="">
      <xdr:nvSpPr>
        <xdr:cNvPr id="427" name="テキスト ボックス 426"/>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428" name="直線コネクタ 42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162577</xdr:rowOff>
    </xdr:from>
    <xdr:ext cx="531299" cy="259045"/>
    <xdr:sp macro="" textlink="">
      <xdr:nvSpPr>
        <xdr:cNvPr id="429" name="テキスト ボックス 428"/>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430" name="直線コネクタ 42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124477</xdr:rowOff>
    </xdr:from>
    <xdr:ext cx="531299" cy="259045"/>
    <xdr:sp macro="" textlink="">
      <xdr:nvSpPr>
        <xdr:cNvPr id="431" name="テキスト ボックス 430"/>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432" name="直線コネクタ 43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86377</xdr:rowOff>
    </xdr:from>
    <xdr:ext cx="595419" cy="259045"/>
    <xdr:sp macro="" textlink="">
      <xdr:nvSpPr>
        <xdr:cNvPr id="433" name="テキスト ボックス 432"/>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34" name="直線コネクタ 43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435" name="テキスト ボックス 43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3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83458</xdr:rowOff>
    </xdr:from>
    <xdr:to>
      <xdr:col>32</xdr:col>
      <xdr:colOff>186689</xdr:colOff>
      <xdr:row>42</xdr:row>
      <xdr:rowOff>11926</xdr:rowOff>
    </xdr:to>
    <xdr:cxnSp macro="">
      <xdr:nvCxnSpPr>
        <xdr:cNvPr id="437" name="直線コネクタ 436"/>
        <xdr:cNvCxnSpPr/>
      </xdr:nvCxnSpPr>
      <xdr:spPr>
        <a:xfrm flipV="1">
          <a:off x="22160864" y="5741308"/>
          <a:ext cx="0" cy="1471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15753</xdr:rowOff>
    </xdr:from>
    <xdr:ext cx="534377" cy="259045"/>
    <xdr:sp macro="" textlink="">
      <xdr:nvSpPr>
        <xdr:cNvPr id="438" name="【一般廃棄物処理施設】&#10;一人当たり有形固定資産（償却資産）額最小値テキスト"/>
        <xdr:cNvSpPr txBox="1"/>
      </xdr:nvSpPr>
      <xdr:spPr>
        <a:xfrm>
          <a:off x="22250400" y="721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21,374</a:t>
          </a:r>
          <a:endParaRPr kumimoji="1" lang="ja-JP" altLang="en-US" sz="1000" b="1">
            <a:latin typeface="ＭＳ Ｐゴシック"/>
          </a:endParaRPr>
        </a:p>
      </xdr:txBody>
    </xdr:sp>
    <xdr:clientData/>
  </xdr:oneCellAnchor>
  <xdr:twoCellAnchor>
    <xdr:from>
      <xdr:col>32</xdr:col>
      <xdr:colOff>98425</xdr:colOff>
      <xdr:row>42</xdr:row>
      <xdr:rowOff>11926</xdr:rowOff>
    </xdr:from>
    <xdr:to>
      <xdr:col>32</xdr:col>
      <xdr:colOff>276225</xdr:colOff>
      <xdr:row>42</xdr:row>
      <xdr:rowOff>11926</xdr:rowOff>
    </xdr:to>
    <xdr:cxnSp macro="">
      <xdr:nvCxnSpPr>
        <xdr:cNvPr id="439" name="直線コネクタ 438"/>
        <xdr:cNvCxnSpPr/>
      </xdr:nvCxnSpPr>
      <xdr:spPr>
        <a:xfrm>
          <a:off x="22072600" y="7212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30135</xdr:rowOff>
    </xdr:from>
    <xdr:ext cx="534377" cy="259045"/>
    <xdr:sp macro="" textlink="">
      <xdr:nvSpPr>
        <xdr:cNvPr id="440" name="【一般廃棄物処理施設】&#10;一人当たり有形固定資産（償却資産）額最大値テキスト"/>
        <xdr:cNvSpPr txBox="1"/>
      </xdr:nvSpPr>
      <xdr:spPr>
        <a:xfrm>
          <a:off x="22250400" y="5516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98,619</a:t>
          </a:r>
          <a:endParaRPr kumimoji="1" lang="ja-JP" altLang="en-US" sz="1000" b="1">
            <a:latin typeface="ＭＳ Ｐゴシック"/>
          </a:endParaRPr>
        </a:p>
      </xdr:txBody>
    </xdr:sp>
    <xdr:clientData/>
  </xdr:oneCellAnchor>
  <xdr:twoCellAnchor>
    <xdr:from>
      <xdr:col>32</xdr:col>
      <xdr:colOff>98425</xdr:colOff>
      <xdr:row>33</xdr:row>
      <xdr:rowOff>83458</xdr:rowOff>
    </xdr:from>
    <xdr:to>
      <xdr:col>32</xdr:col>
      <xdr:colOff>276225</xdr:colOff>
      <xdr:row>33</xdr:row>
      <xdr:rowOff>83458</xdr:rowOff>
    </xdr:to>
    <xdr:cxnSp macro="">
      <xdr:nvCxnSpPr>
        <xdr:cNvPr id="441" name="直線コネクタ 440"/>
        <xdr:cNvCxnSpPr/>
      </xdr:nvCxnSpPr>
      <xdr:spPr>
        <a:xfrm>
          <a:off x="22072600" y="57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35</xdr:row>
      <xdr:rowOff>128420</xdr:rowOff>
    </xdr:from>
    <xdr:ext cx="534377" cy="259045"/>
    <xdr:sp macro="" textlink="">
      <xdr:nvSpPr>
        <xdr:cNvPr id="442" name="【一般廃棄物処理施設】&#10;一人当たり有形固定資産（償却資産）額平均値テキスト"/>
        <xdr:cNvSpPr txBox="1"/>
      </xdr:nvSpPr>
      <xdr:spPr>
        <a:xfrm>
          <a:off x="22250400" y="6129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67,793</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105543</xdr:rowOff>
    </xdr:from>
    <xdr:to>
      <xdr:col>32</xdr:col>
      <xdr:colOff>238125</xdr:colOff>
      <xdr:row>37</xdr:row>
      <xdr:rowOff>35693</xdr:rowOff>
    </xdr:to>
    <xdr:sp macro="" textlink="">
      <xdr:nvSpPr>
        <xdr:cNvPr id="443" name="フローチャート : 判断 442"/>
        <xdr:cNvSpPr/>
      </xdr:nvSpPr>
      <xdr:spPr>
        <a:xfrm>
          <a:off x="22110700" y="6277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36</xdr:row>
      <xdr:rowOff>141910</xdr:rowOff>
    </xdr:from>
    <xdr:to>
      <xdr:col>31</xdr:col>
      <xdr:colOff>85725</xdr:colOff>
      <xdr:row>37</xdr:row>
      <xdr:rowOff>72060</xdr:rowOff>
    </xdr:to>
    <xdr:sp macro="" textlink="">
      <xdr:nvSpPr>
        <xdr:cNvPr id="444" name="フローチャート : 判断 443"/>
        <xdr:cNvSpPr/>
      </xdr:nvSpPr>
      <xdr:spPr>
        <a:xfrm>
          <a:off x="21272500" y="63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45" name="テキスト ボックス 44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46" name="テキスト ボックス 44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47" name="テキスト ボックス 44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48" name="テキスト ボックス 44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49" name="テキスト ボックス 44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36</xdr:row>
      <xdr:rowOff>156750</xdr:rowOff>
    </xdr:from>
    <xdr:to>
      <xdr:col>32</xdr:col>
      <xdr:colOff>238125</xdr:colOff>
      <xdr:row>37</xdr:row>
      <xdr:rowOff>86900</xdr:rowOff>
    </xdr:to>
    <xdr:sp macro="" textlink="">
      <xdr:nvSpPr>
        <xdr:cNvPr id="450" name="円/楕円 449"/>
        <xdr:cNvSpPr/>
      </xdr:nvSpPr>
      <xdr:spPr>
        <a:xfrm>
          <a:off x="22110700" y="632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36</xdr:row>
      <xdr:rowOff>135177</xdr:rowOff>
    </xdr:from>
    <xdr:ext cx="534377" cy="259045"/>
    <xdr:sp macro="" textlink="">
      <xdr:nvSpPr>
        <xdr:cNvPr id="451" name="【一般廃棄物処理施設】&#10;一人当たり有形固定資産（償却資産）額該当値テキスト"/>
        <xdr:cNvSpPr txBox="1"/>
      </xdr:nvSpPr>
      <xdr:spPr>
        <a:xfrm>
          <a:off x="22250400" y="630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65,105</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95618</xdr:rowOff>
    </xdr:from>
    <xdr:to>
      <xdr:col>31</xdr:col>
      <xdr:colOff>85725</xdr:colOff>
      <xdr:row>39</xdr:row>
      <xdr:rowOff>25768</xdr:rowOff>
    </xdr:to>
    <xdr:sp macro="" textlink="">
      <xdr:nvSpPr>
        <xdr:cNvPr id="452" name="円/楕円 451"/>
        <xdr:cNvSpPr/>
      </xdr:nvSpPr>
      <xdr:spPr>
        <a:xfrm>
          <a:off x="21272500" y="661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37</xdr:row>
      <xdr:rowOff>36100</xdr:rowOff>
    </xdr:from>
    <xdr:to>
      <xdr:col>32</xdr:col>
      <xdr:colOff>187325</xdr:colOff>
      <xdr:row>38</xdr:row>
      <xdr:rowOff>146418</xdr:rowOff>
    </xdr:to>
    <xdr:cxnSp macro="">
      <xdr:nvCxnSpPr>
        <xdr:cNvPr id="453" name="直線コネクタ 452"/>
        <xdr:cNvCxnSpPr/>
      </xdr:nvCxnSpPr>
      <xdr:spPr>
        <a:xfrm flipV="1">
          <a:off x="21323300" y="6379750"/>
          <a:ext cx="838200" cy="281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440836</xdr:colOff>
      <xdr:row>35</xdr:row>
      <xdr:rowOff>88587</xdr:rowOff>
    </xdr:from>
    <xdr:ext cx="534377" cy="259045"/>
    <xdr:sp macro="" textlink="">
      <xdr:nvSpPr>
        <xdr:cNvPr id="454" name="n_1aveValue【一般廃棄物処理施設】&#10;一人当たり有形固定資産（償却資産）額"/>
        <xdr:cNvSpPr txBox="1"/>
      </xdr:nvSpPr>
      <xdr:spPr>
        <a:xfrm>
          <a:off x="21043411" y="608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65,884</a:t>
          </a:r>
          <a:endParaRPr kumimoji="1" lang="ja-JP" altLang="en-US" sz="1000" b="1">
            <a:solidFill>
              <a:srgbClr val="000080"/>
            </a:solidFill>
            <a:latin typeface="ＭＳ Ｐゴシック"/>
          </a:endParaRPr>
        </a:p>
      </xdr:txBody>
    </xdr:sp>
    <xdr:clientData/>
  </xdr:oneCellAnchor>
  <xdr:oneCellAnchor>
    <xdr:from>
      <xdr:col>30</xdr:col>
      <xdr:colOff>440836</xdr:colOff>
      <xdr:row>39</xdr:row>
      <xdr:rowOff>16895</xdr:rowOff>
    </xdr:from>
    <xdr:ext cx="534377" cy="259045"/>
    <xdr:sp macro="" textlink="">
      <xdr:nvSpPr>
        <xdr:cNvPr id="455" name="n_1mainValue【一般廃棄物処理施設】&#10;一人当たり有形固定資産（償却資産）額"/>
        <xdr:cNvSpPr txBox="1"/>
      </xdr:nvSpPr>
      <xdr:spPr>
        <a:xfrm>
          <a:off x="21043411" y="670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50,314</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56" name="正方形/長方形 45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57" name="正方形/長方形 45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58" name="正方形/長方形 45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59" name="正方形/長方形 45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60" name="正方形/長方形 45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61" name="正方形/長方形 46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62" name="正方形/長方形 46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52.2</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63" name="正方形/長方形 46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64" name="テキスト ボックス 46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65" name="直線コネクタ 46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66" name="テキスト ボックス 465"/>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467" name="直線コネクタ 46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468" name="テキスト ボックス 467"/>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69" name="直線コネクタ 46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70" name="テキスト ボックス 46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71" name="直線コネクタ 47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72" name="テキスト ボックス 47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73" name="直線コネクタ 47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74" name="テキスト ボックス 47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75" name="直線コネクタ 47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76" name="テキスト ボックス 47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77" name="直線コネクタ 47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78" name="テキスト ボックス 47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7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95250</xdr:rowOff>
    </xdr:from>
    <xdr:to>
      <xdr:col>23</xdr:col>
      <xdr:colOff>516889</xdr:colOff>
      <xdr:row>63</xdr:row>
      <xdr:rowOff>137160</xdr:rowOff>
    </xdr:to>
    <xdr:cxnSp macro="">
      <xdr:nvCxnSpPr>
        <xdr:cNvPr id="480" name="直線コネクタ 479"/>
        <xdr:cNvCxnSpPr/>
      </xdr:nvCxnSpPr>
      <xdr:spPr>
        <a:xfrm flipV="1">
          <a:off x="16318864" y="952500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140987</xdr:rowOff>
    </xdr:from>
    <xdr:ext cx="405111" cy="259045"/>
    <xdr:sp macro="" textlink="">
      <xdr:nvSpPr>
        <xdr:cNvPr id="481" name="【保健センター・保健所】&#10;有形固定資産減価償却率最小値テキスト"/>
        <xdr:cNvSpPr txBox="1"/>
      </xdr:nvSpPr>
      <xdr:spPr>
        <a:xfrm>
          <a:off x="16408400" y="1094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a:t>
          </a:r>
          <a:endParaRPr kumimoji="1" lang="ja-JP" altLang="en-US" sz="1000" b="1">
            <a:latin typeface="ＭＳ Ｐゴシック"/>
          </a:endParaRPr>
        </a:p>
      </xdr:txBody>
    </xdr:sp>
    <xdr:clientData/>
  </xdr:oneCellAnchor>
  <xdr:twoCellAnchor>
    <xdr:from>
      <xdr:col>23</xdr:col>
      <xdr:colOff>428625</xdr:colOff>
      <xdr:row>63</xdr:row>
      <xdr:rowOff>137160</xdr:rowOff>
    </xdr:from>
    <xdr:to>
      <xdr:col>23</xdr:col>
      <xdr:colOff>606425</xdr:colOff>
      <xdr:row>63</xdr:row>
      <xdr:rowOff>137160</xdr:rowOff>
    </xdr:to>
    <xdr:cxnSp macro="">
      <xdr:nvCxnSpPr>
        <xdr:cNvPr id="482" name="直線コネクタ 481"/>
        <xdr:cNvCxnSpPr/>
      </xdr:nvCxnSpPr>
      <xdr:spPr>
        <a:xfrm>
          <a:off x="16230600" y="109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41927</xdr:rowOff>
    </xdr:from>
    <xdr:ext cx="405111" cy="259045"/>
    <xdr:sp macro="" textlink="">
      <xdr:nvSpPr>
        <xdr:cNvPr id="483" name="【保健センター・保健所】&#10;有形固定資産減価償却率最大値テキスト"/>
        <xdr:cNvSpPr txBox="1"/>
      </xdr:nvSpPr>
      <xdr:spPr>
        <a:xfrm>
          <a:off x="16408400" y="930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70.0</a:t>
          </a:r>
          <a:endParaRPr kumimoji="1" lang="ja-JP" altLang="en-US" sz="1000" b="1">
            <a:latin typeface="ＭＳ Ｐゴシック"/>
          </a:endParaRPr>
        </a:p>
      </xdr:txBody>
    </xdr:sp>
    <xdr:clientData/>
  </xdr:oneCellAnchor>
  <xdr:twoCellAnchor>
    <xdr:from>
      <xdr:col>23</xdr:col>
      <xdr:colOff>428625</xdr:colOff>
      <xdr:row>55</xdr:row>
      <xdr:rowOff>95250</xdr:rowOff>
    </xdr:from>
    <xdr:to>
      <xdr:col>23</xdr:col>
      <xdr:colOff>606425</xdr:colOff>
      <xdr:row>55</xdr:row>
      <xdr:rowOff>95250</xdr:rowOff>
    </xdr:to>
    <xdr:cxnSp macro="">
      <xdr:nvCxnSpPr>
        <xdr:cNvPr id="484" name="直線コネクタ 483"/>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133367</xdr:rowOff>
    </xdr:from>
    <xdr:ext cx="405111" cy="259045"/>
    <xdr:sp macro="" textlink="">
      <xdr:nvSpPr>
        <xdr:cNvPr id="485" name="【保健センター・保健所】&#10;有形固定資産減価償却率平均値テキスト"/>
        <xdr:cNvSpPr txBox="1"/>
      </xdr:nvSpPr>
      <xdr:spPr>
        <a:xfrm>
          <a:off x="16408400" y="10420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44.6</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154940</xdr:rowOff>
    </xdr:from>
    <xdr:to>
      <xdr:col>23</xdr:col>
      <xdr:colOff>568325</xdr:colOff>
      <xdr:row>61</xdr:row>
      <xdr:rowOff>85090</xdr:rowOff>
    </xdr:to>
    <xdr:sp macro="" textlink="">
      <xdr:nvSpPr>
        <xdr:cNvPr id="486" name="フローチャート : 判断 485"/>
        <xdr:cNvSpPr/>
      </xdr:nvSpPr>
      <xdr:spPr>
        <a:xfrm>
          <a:off x="16268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105410</xdr:rowOff>
    </xdr:from>
    <xdr:to>
      <xdr:col>22</xdr:col>
      <xdr:colOff>415925</xdr:colOff>
      <xdr:row>60</xdr:row>
      <xdr:rowOff>35560</xdr:rowOff>
    </xdr:to>
    <xdr:sp macro="" textlink="">
      <xdr:nvSpPr>
        <xdr:cNvPr id="487" name="フローチャート : 判断 486"/>
        <xdr:cNvSpPr/>
      </xdr:nvSpPr>
      <xdr:spPr>
        <a:xfrm>
          <a:off x="15430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88" name="テキスト ボックス 48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89" name="テキスト ボックス 48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90" name="テキスト ボックス 48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91" name="テキスト ボックス 49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92" name="テキスト ボックス 49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90170</xdr:rowOff>
    </xdr:from>
    <xdr:to>
      <xdr:col>23</xdr:col>
      <xdr:colOff>568325</xdr:colOff>
      <xdr:row>59</xdr:row>
      <xdr:rowOff>20320</xdr:rowOff>
    </xdr:to>
    <xdr:sp macro="" textlink="">
      <xdr:nvSpPr>
        <xdr:cNvPr id="493" name="円/楕円 492"/>
        <xdr:cNvSpPr/>
      </xdr:nvSpPr>
      <xdr:spPr>
        <a:xfrm>
          <a:off x="16268700" y="1003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57</xdr:row>
      <xdr:rowOff>113047</xdr:rowOff>
    </xdr:from>
    <xdr:ext cx="405111" cy="259045"/>
    <xdr:sp macro="" textlink="">
      <xdr:nvSpPr>
        <xdr:cNvPr id="494" name="【保健センター・保健所】&#10;有形固定資産減価償却率該当値テキスト"/>
        <xdr:cNvSpPr txBox="1"/>
      </xdr:nvSpPr>
      <xdr:spPr>
        <a:xfrm>
          <a:off x="16408400"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55.3</a:t>
          </a:r>
          <a:endParaRPr kumimoji="1" lang="ja-JP" altLang="en-US" sz="1000" b="1">
            <a:solidFill>
              <a:srgbClr val="FF0000"/>
            </a:solidFill>
            <a:latin typeface="ＭＳ Ｐゴシック"/>
          </a:endParaRPr>
        </a:p>
      </xdr:txBody>
    </xdr:sp>
    <xdr:clientData/>
  </xdr:oneCellAnchor>
  <xdr:twoCellAnchor>
    <xdr:from>
      <xdr:col>22</xdr:col>
      <xdr:colOff>314325</xdr:colOff>
      <xdr:row>59</xdr:row>
      <xdr:rowOff>17780</xdr:rowOff>
    </xdr:from>
    <xdr:to>
      <xdr:col>22</xdr:col>
      <xdr:colOff>415925</xdr:colOff>
      <xdr:row>59</xdr:row>
      <xdr:rowOff>119380</xdr:rowOff>
    </xdr:to>
    <xdr:sp macro="" textlink="">
      <xdr:nvSpPr>
        <xdr:cNvPr id="495" name="円/楕円 494"/>
        <xdr:cNvSpPr/>
      </xdr:nvSpPr>
      <xdr:spPr>
        <a:xfrm>
          <a:off x="154305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58</xdr:row>
      <xdr:rowOff>140970</xdr:rowOff>
    </xdr:from>
    <xdr:to>
      <xdr:col>23</xdr:col>
      <xdr:colOff>517525</xdr:colOff>
      <xdr:row>59</xdr:row>
      <xdr:rowOff>68580</xdr:rowOff>
    </xdr:to>
    <xdr:cxnSp macro="">
      <xdr:nvCxnSpPr>
        <xdr:cNvPr id="496" name="直線コネクタ 495"/>
        <xdr:cNvCxnSpPr/>
      </xdr:nvCxnSpPr>
      <xdr:spPr>
        <a:xfrm flipV="1">
          <a:off x="15481300" y="1008507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60</xdr:row>
      <xdr:rowOff>26687</xdr:rowOff>
    </xdr:from>
    <xdr:ext cx="405111" cy="259045"/>
    <xdr:sp macro="" textlink="">
      <xdr:nvSpPr>
        <xdr:cNvPr id="497" name="n_1aveValue【保健センター・保健所】&#10;有形固定資産減価償却率"/>
        <xdr:cNvSpPr txBox="1"/>
      </xdr:nvSpPr>
      <xdr:spPr>
        <a:xfrm>
          <a:off x="15266043"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50.4</a:t>
          </a:r>
          <a:endParaRPr kumimoji="1" lang="ja-JP" altLang="en-US" sz="1000" b="1">
            <a:solidFill>
              <a:srgbClr val="000080"/>
            </a:solidFill>
            <a:latin typeface="ＭＳ Ｐゴシック"/>
          </a:endParaRPr>
        </a:p>
      </xdr:txBody>
    </xdr:sp>
    <xdr:clientData/>
  </xdr:oneCellAnchor>
  <xdr:oneCellAnchor>
    <xdr:from>
      <xdr:col>22</xdr:col>
      <xdr:colOff>149868</xdr:colOff>
      <xdr:row>57</xdr:row>
      <xdr:rowOff>135907</xdr:rowOff>
    </xdr:from>
    <xdr:ext cx="405111" cy="259045"/>
    <xdr:sp macro="" textlink="">
      <xdr:nvSpPr>
        <xdr:cNvPr id="498" name="n_1mainValue【保健センター・保健所】&#10;有形固定資産減価償却率"/>
        <xdr:cNvSpPr txBox="1"/>
      </xdr:nvSpPr>
      <xdr:spPr>
        <a:xfrm>
          <a:off x="15266043"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99" name="正方形/長方形 49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500" name="正方形/長方形 49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501" name="正方形/長方形 50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502" name="正方形/長方形 50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503" name="正方形/長方形 50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504" name="正方形/長方形 50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505" name="正方形/長方形 50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0.016</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506" name="正方形/長方形 50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507" name="テキスト ボックス 50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508" name="直線コネクタ 50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76200</xdr:rowOff>
    </xdr:from>
    <xdr:to>
      <xdr:col>33</xdr:col>
      <xdr:colOff>314325</xdr:colOff>
      <xdr:row>64</xdr:row>
      <xdr:rowOff>76200</xdr:rowOff>
    </xdr:to>
    <xdr:cxnSp macro="">
      <xdr:nvCxnSpPr>
        <xdr:cNvPr id="509" name="直線コネクタ 50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510" name="テキスト ボックス 50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511" name="直線コネクタ 51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512" name="テキスト ボックス 51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513" name="直線コネクタ 51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514" name="テキスト ボックス 51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515" name="直線コネクタ 51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516" name="テキスト ボックス 51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517" name="直線コネクタ 51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518" name="テキスト ボックス 51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519" name="直線コネクタ 51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520" name="テキスト ボックス 51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52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0</xdr:rowOff>
    </xdr:from>
    <xdr:to>
      <xdr:col>32</xdr:col>
      <xdr:colOff>186689</xdr:colOff>
      <xdr:row>63</xdr:row>
      <xdr:rowOff>95250</xdr:rowOff>
    </xdr:to>
    <xdr:cxnSp macro="">
      <xdr:nvCxnSpPr>
        <xdr:cNvPr id="522" name="直線コネクタ 521"/>
        <xdr:cNvCxnSpPr/>
      </xdr:nvCxnSpPr>
      <xdr:spPr>
        <a:xfrm flipV="1">
          <a:off x="22160864" y="96012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99077</xdr:rowOff>
    </xdr:from>
    <xdr:ext cx="469744" cy="259045"/>
    <xdr:sp macro="" textlink="">
      <xdr:nvSpPr>
        <xdr:cNvPr id="523" name="【保健センター・保健所】&#10;一人当たり面積最小値テキスト"/>
        <xdr:cNvSpPr txBox="1"/>
      </xdr:nvSpPr>
      <xdr:spPr>
        <a:xfrm>
          <a:off x="22250400"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0.004</a:t>
          </a:r>
          <a:endParaRPr kumimoji="1" lang="ja-JP" altLang="en-US" sz="1000" b="1">
            <a:latin typeface="ＭＳ Ｐゴシック"/>
          </a:endParaRPr>
        </a:p>
      </xdr:txBody>
    </xdr:sp>
    <xdr:clientData/>
  </xdr:oneCellAnchor>
  <xdr:twoCellAnchor>
    <xdr:from>
      <xdr:col>32</xdr:col>
      <xdr:colOff>98425</xdr:colOff>
      <xdr:row>63</xdr:row>
      <xdr:rowOff>95250</xdr:rowOff>
    </xdr:from>
    <xdr:to>
      <xdr:col>32</xdr:col>
      <xdr:colOff>276225</xdr:colOff>
      <xdr:row>63</xdr:row>
      <xdr:rowOff>95250</xdr:rowOff>
    </xdr:to>
    <xdr:cxnSp macro="">
      <xdr:nvCxnSpPr>
        <xdr:cNvPr id="524" name="直線コネクタ 523"/>
        <xdr:cNvCxnSpPr/>
      </xdr:nvCxnSpPr>
      <xdr:spPr>
        <a:xfrm>
          <a:off x="22072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118127</xdr:rowOff>
    </xdr:from>
    <xdr:ext cx="469744" cy="259045"/>
    <xdr:sp macro="" textlink="">
      <xdr:nvSpPr>
        <xdr:cNvPr id="525" name="【保健センター・保健所】&#10;一人当たり面積最大値テキスト"/>
        <xdr:cNvSpPr txBox="1"/>
      </xdr:nvSpPr>
      <xdr:spPr>
        <a:xfrm>
          <a:off x="222504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0.038</a:t>
          </a:r>
          <a:endParaRPr kumimoji="1" lang="ja-JP" altLang="en-US" sz="1000" b="1">
            <a:latin typeface="ＭＳ Ｐゴシック"/>
          </a:endParaRPr>
        </a:p>
      </xdr:txBody>
    </xdr:sp>
    <xdr:clientData/>
  </xdr:oneCellAnchor>
  <xdr:twoCellAnchor>
    <xdr:from>
      <xdr:col>32</xdr:col>
      <xdr:colOff>98425</xdr:colOff>
      <xdr:row>56</xdr:row>
      <xdr:rowOff>0</xdr:rowOff>
    </xdr:from>
    <xdr:to>
      <xdr:col>32</xdr:col>
      <xdr:colOff>276225</xdr:colOff>
      <xdr:row>56</xdr:row>
      <xdr:rowOff>0</xdr:rowOff>
    </xdr:to>
    <xdr:cxnSp macro="">
      <xdr:nvCxnSpPr>
        <xdr:cNvPr id="526" name="直線コネクタ 525"/>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162577</xdr:rowOff>
    </xdr:from>
    <xdr:ext cx="469744" cy="259045"/>
    <xdr:sp macro="" textlink="">
      <xdr:nvSpPr>
        <xdr:cNvPr id="527" name="【保健センター・保健所】&#10;一人当たり面積平均値テキスト"/>
        <xdr:cNvSpPr txBox="1"/>
      </xdr:nvSpPr>
      <xdr:spPr>
        <a:xfrm>
          <a:off x="22250400" y="1027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0.015</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139700</xdr:rowOff>
    </xdr:from>
    <xdr:to>
      <xdr:col>32</xdr:col>
      <xdr:colOff>238125</xdr:colOff>
      <xdr:row>61</xdr:row>
      <xdr:rowOff>69850</xdr:rowOff>
    </xdr:to>
    <xdr:sp macro="" textlink="">
      <xdr:nvSpPr>
        <xdr:cNvPr id="528" name="フローチャート : 判断 527"/>
        <xdr:cNvSpPr/>
      </xdr:nvSpPr>
      <xdr:spPr>
        <a:xfrm>
          <a:off x="221107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101600</xdr:rowOff>
    </xdr:from>
    <xdr:to>
      <xdr:col>31</xdr:col>
      <xdr:colOff>85725</xdr:colOff>
      <xdr:row>61</xdr:row>
      <xdr:rowOff>31750</xdr:rowOff>
    </xdr:to>
    <xdr:sp macro="" textlink="">
      <xdr:nvSpPr>
        <xdr:cNvPr id="529" name="フローチャート : 判断 528"/>
        <xdr:cNvSpPr/>
      </xdr:nvSpPr>
      <xdr:spPr>
        <a:xfrm>
          <a:off x="21272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530" name="テキスト ボックス 52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531" name="テキスト ボックス 53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532" name="テキスト ボックス 53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533" name="テキスト ボックス 53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534" name="テキスト ボックス 53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63</xdr:row>
      <xdr:rowOff>6350</xdr:rowOff>
    </xdr:from>
    <xdr:to>
      <xdr:col>32</xdr:col>
      <xdr:colOff>238125</xdr:colOff>
      <xdr:row>63</xdr:row>
      <xdr:rowOff>107950</xdr:rowOff>
    </xdr:to>
    <xdr:sp macro="" textlink="">
      <xdr:nvSpPr>
        <xdr:cNvPr id="535" name="円/楕円 534"/>
        <xdr:cNvSpPr/>
      </xdr:nvSpPr>
      <xdr:spPr>
        <a:xfrm>
          <a:off x="221107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62</xdr:row>
      <xdr:rowOff>92727</xdr:rowOff>
    </xdr:from>
    <xdr:ext cx="469744" cy="259045"/>
    <xdr:sp macro="" textlink="">
      <xdr:nvSpPr>
        <xdr:cNvPr id="536" name="【保健センター・保健所】&#10;一人当たり面積該当値テキスト"/>
        <xdr:cNvSpPr txBox="1"/>
      </xdr:nvSpPr>
      <xdr:spPr>
        <a:xfrm>
          <a:off x="22250400" y="1072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0.005</a:t>
          </a:r>
          <a:endParaRPr kumimoji="1" lang="ja-JP" altLang="en-US" sz="1000" b="1">
            <a:solidFill>
              <a:srgbClr val="FF0000"/>
            </a:solidFill>
            <a:latin typeface="ＭＳ Ｐゴシック"/>
          </a:endParaRPr>
        </a:p>
      </xdr:txBody>
    </xdr:sp>
    <xdr:clientData/>
  </xdr:oneCellAnchor>
  <xdr:twoCellAnchor>
    <xdr:from>
      <xdr:col>30</xdr:col>
      <xdr:colOff>669925</xdr:colOff>
      <xdr:row>63</xdr:row>
      <xdr:rowOff>6350</xdr:rowOff>
    </xdr:from>
    <xdr:to>
      <xdr:col>31</xdr:col>
      <xdr:colOff>85725</xdr:colOff>
      <xdr:row>63</xdr:row>
      <xdr:rowOff>107950</xdr:rowOff>
    </xdr:to>
    <xdr:sp macro="" textlink="">
      <xdr:nvSpPr>
        <xdr:cNvPr id="537" name="円/楕円 536"/>
        <xdr:cNvSpPr/>
      </xdr:nvSpPr>
      <xdr:spPr>
        <a:xfrm>
          <a:off x="21272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63</xdr:row>
      <xdr:rowOff>57150</xdr:rowOff>
    </xdr:from>
    <xdr:to>
      <xdr:col>32</xdr:col>
      <xdr:colOff>187325</xdr:colOff>
      <xdr:row>63</xdr:row>
      <xdr:rowOff>57150</xdr:rowOff>
    </xdr:to>
    <xdr:cxnSp macro="">
      <xdr:nvCxnSpPr>
        <xdr:cNvPr id="538" name="直線コネクタ 537"/>
        <xdr:cNvCxnSpPr/>
      </xdr:nvCxnSpPr>
      <xdr:spPr>
        <a:xfrm>
          <a:off x="21323300" y="1085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59</xdr:row>
      <xdr:rowOff>48277</xdr:rowOff>
    </xdr:from>
    <xdr:ext cx="469744" cy="259045"/>
    <xdr:sp macro="" textlink="">
      <xdr:nvSpPr>
        <xdr:cNvPr id="539" name="n_1aveValue【保健センター・保健所】&#10;一人当たり面積"/>
        <xdr:cNvSpPr txBox="1"/>
      </xdr:nvSpPr>
      <xdr:spPr>
        <a:xfrm>
          <a:off x="2107572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0.016</a:t>
          </a:r>
          <a:endParaRPr kumimoji="1" lang="ja-JP" altLang="en-US" sz="1000" b="1">
            <a:solidFill>
              <a:srgbClr val="000080"/>
            </a:solidFill>
            <a:latin typeface="ＭＳ Ｐゴシック"/>
          </a:endParaRPr>
        </a:p>
      </xdr:txBody>
    </xdr:sp>
    <xdr:clientData/>
  </xdr:oneCellAnchor>
  <xdr:oneCellAnchor>
    <xdr:from>
      <xdr:col>30</xdr:col>
      <xdr:colOff>473152</xdr:colOff>
      <xdr:row>63</xdr:row>
      <xdr:rowOff>99077</xdr:rowOff>
    </xdr:from>
    <xdr:ext cx="469744" cy="259045"/>
    <xdr:sp macro="" textlink="">
      <xdr:nvSpPr>
        <xdr:cNvPr id="540" name="n_1mainValue【保健センター・保健所】&#10;一人当たり面積"/>
        <xdr:cNvSpPr txBox="1"/>
      </xdr:nvSpPr>
      <xdr:spPr>
        <a:xfrm>
          <a:off x="210757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0.005</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41" name="正方形/長方形 54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42" name="正方形/長方形 54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43" name="正方形/長方形 54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44" name="正方形/長方形 54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45" name="正方形/長方形 54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46" name="正方形/長方形 54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47" name="正方形/長方形 54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36.2</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48" name="正方形/長方形 54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49" name="テキスト ボックス 54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50" name="直線コネクタ 54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551" name="テキスト ボックス 550"/>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552" name="直線コネクタ 55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553" name="テキスト ボックス 552"/>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554" name="直線コネクタ 55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555" name="テキスト ボックス 55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556" name="直線コネクタ 55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557" name="テキスト ボックス 55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558" name="直線コネクタ 55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559" name="テキスト ボックス 55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560" name="直線コネクタ 55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162577</xdr:rowOff>
    </xdr:from>
    <xdr:ext cx="403059" cy="259045"/>
    <xdr:sp macro="" textlink="">
      <xdr:nvSpPr>
        <xdr:cNvPr id="561" name="テキスト ボックス 560"/>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62" name="直線コネクタ 56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74</xdr:row>
      <xdr:rowOff>124477</xdr:rowOff>
    </xdr:from>
    <xdr:ext cx="403059" cy="259045"/>
    <xdr:sp macro="" textlink="">
      <xdr:nvSpPr>
        <xdr:cNvPr id="563" name="テキスト ボックス 562"/>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6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49530</xdr:rowOff>
    </xdr:from>
    <xdr:to>
      <xdr:col>23</xdr:col>
      <xdr:colOff>516889</xdr:colOff>
      <xdr:row>85</xdr:row>
      <xdr:rowOff>110489</xdr:rowOff>
    </xdr:to>
    <xdr:cxnSp macro="">
      <xdr:nvCxnSpPr>
        <xdr:cNvPr id="565" name="直線コネクタ 564"/>
        <xdr:cNvCxnSpPr/>
      </xdr:nvCxnSpPr>
      <xdr:spPr>
        <a:xfrm flipV="1">
          <a:off x="16318864" y="13422630"/>
          <a:ext cx="0" cy="1261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114316</xdr:rowOff>
    </xdr:from>
    <xdr:ext cx="405111" cy="259045"/>
    <xdr:sp macro="" textlink="">
      <xdr:nvSpPr>
        <xdr:cNvPr id="566" name="【消防施設】&#10;有形固定資産減価償却率最小値テキスト"/>
        <xdr:cNvSpPr txBox="1"/>
      </xdr:nvSpPr>
      <xdr:spPr>
        <a:xfrm>
          <a:off x="16408400" y="1468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34.6</a:t>
          </a:r>
          <a:endParaRPr kumimoji="1" lang="ja-JP" altLang="en-US" sz="1000" b="1">
            <a:latin typeface="ＭＳ Ｐゴシック"/>
          </a:endParaRPr>
        </a:p>
      </xdr:txBody>
    </xdr:sp>
    <xdr:clientData/>
  </xdr:oneCellAnchor>
  <xdr:twoCellAnchor>
    <xdr:from>
      <xdr:col>23</xdr:col>
      <xdr:colOff>428625</xdr:colOff>
      <xdr:row>85</xdr:row>
      <xdr:rowOff>110489</xdr:rowOff>
    </xdr:from>
    <xdr:to>
      <xdr:col>23</xdr:col>
      <xdr:colOff>606425</xdr:colOff>
      <xdr:row>85</xdr:row>
      <xdr:rowOff>110489</xdr:rowOff>
    </xdr:to>
    <xdr:cxnSp macro="">
      <xdr:nvCxnSpPr>
        <xdr:cNvPr id="567" name="直線コネクタ 566"/>
        <xdr:cNvCxnSpPr/>
      </xdr:nvCxnSpPr>
      <xdr:spPr>
        <a:xfrm>
          <a:off x="16230600" y="1468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167657</xdr:rowOff>
    </xdr:from>
    <xdr:ext cx="405111" cy="259045"/>
    <xdr:sp macro="" textlink="">
      <xdr:nvSpPr>
        <xdr:cNvPr id="568" name="【消防施設】&#10;有形固定資産減価償却率最大値テキスト"/>
        <xdr:cNvSpPr txBox="1"/>
      </xdr:nvSpPr>
      <xdr:spPr>
        <a:xfrm>
          <a:off x="16408400" y="1319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67.7</a:t>
          </a:r>
          <a:endParaRPr kumimoji="1" lang="ja-JP" altLang="en-US" sz="1000" b="1">
            <a:latin typeface="ＭＳ Ｐゴシック"/>
          </a:endParaRPr>
        </a:p>
      </xdr:txBody>
    </xdr:sp>
    <xdr:clientData/>
  </xdr:oneCellAnchor>
  <xdr:twoCellAnchor>
    <xdr:from>
      <xdr:col>23</xdr:col>
      <xdr:colOff>428625</xdr:colOff>
      <xdr:row>78</xdr:row>
      <xdr:rowOff>49530</xdr:rowOff>
    </xdr:from>
    <xdr:to>
      <xdr:col>23</xdr:col>
      <xdr:colOff>606425</xdr:colOff>
      <xdr:row>78</xdr:row>
      <xdr:rowOff>49530</xdr:rowOff>
    </xdr:to>
    <xdr:cxnSp macro="">
      <xdr:nvCxnSpPr>
        <xdr:cNvPr id="569" name="直線コネクタ 568"/>
        <xdr:cNvCxnSpPr/>
      </xdr:nvCxnSpPr>
      <xdr:spPr>
        <a:xfrm>
          <a:off x="16230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80</xdr:row>
      <xdr:rowOff>29227</xdr:rowOff>
    </xdr:from>
    <xdr:ext cx="405111" cy="259045"/>
    <xdr:sp macro="" textlink="">
      <xdr:nvSpPr>
        <xdr:cNvPr id="570" name="【消防施設】&#10;有形固定資産減価償却率平均値テキスト"/>
        <xdr:cNvSpPr txBox="1"/>
      </xdr:nvSpPr>
      <xdr:spPr>
        <a:xfrm>
          <a:off x="16408400" y="13745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54.0</a:t>
          </a:r>
          <a:endParaRPr kumimoji="1" lang="ja-JP" altLang="en-US" sz="1000" b="1">
            <a:solidFill>
              <a:srgbClr val="000080"/>
            </a:solidFill>
            <a:latin typeface="ＭＳ Ｐゴシック"/>
          </a:endParaRPr>
        </a:p>
      </xdr:txBody>
    </xdr:sp>
    <xdr:clientData/>
  </xdr:oneCellAnchor>
  <xdr:twoCellAnchor>
    <xdr:from>
      <xdr:col>23</xdr:col>
      <xdr:colOff>466725</xdr:colOff>
      <xdr:row>81</xdr:row>
      <xdr:rowOff>6350</xdr:rowOff>
    </xdr:from>
    <xdr:to>
      <xdr:col>23</xdr:col>
      <xdr:colOff>568325</xdr:colOff>
      <xdr:row>81</xdr:row>
      <xdr:rowOff>107950</xdr:rowOff>
    </xdr:to>
    <xdr:sp macro="" textlink="">
      <xdr:nvSpPr>
        <xdr:cNvPr id="571" name="フローチャート : 判断 570"/>
        <xdr:cNvSpPr/>
      </xdr:nvSpPr>
      <xdr:spPr>
        <a:xfrm>
          <a:off x="162687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81</xdr:row>
      <xdr:rowOff>139700</xdr:rowOff>
    </xdr:from>
    <xdr:to>
      <xdr:col>22</xdr:col>
      <xdr:colOff>415925</xdr:colOff>
      <xdr:row>82</xdr:row>
      <xdr:rowOff>69850</xdr:rowOff>
    </xdr:to>
    <xdr:sp macro="" textlink="">
      <xdr:nvSpPr>
        <xdr:cNvPr id="572" name="フローチャート : 判断 571"/>
        <xdr:cNvSpPr/>
      </xdr:nvSpPr>
      <xdr:spPr>
        <a:xfrm>
          <a:off x="154305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73" name="テキスト ボックス 57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74" name="テキスト ボックス 57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75" name="テキスト ボックス 57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76" name="テキスト ボックス 57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77" name="テキスト ボックス 57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83</xdr:row>
      <xdr:rowOff>105411</xdr:rowOff>
    </xdr:from>
    <xdr:to>
      <xdr:col>23</xdr:col>
      <xdr:colOff>568325</xdr:colOff>
      <xdr:row>84</xdr:row>
      <xdr:rowOff>35561</xdr:rowOff>
    </xdr:to>
    <xdr:sp macro="" textlink="">
      <xdr:nvSpPr>
        <xdr:cNvPr id="578" name="円/楕円 577"/>
        <xdr:cNvSpPr/>
      </xdr:nvSpPr>
      <xdr:spPr>
        <a:xfrm>
          <a:off x="16268700" y="1433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83</xdr:row>
      <xdr:rowOff>83838</xdr:rowOff>
    </xdr:from>
    <xdr:ext cx="405111" cy="259045"/>
    <xdr:sp macro="" textlink="">
      <xdr:nvSpPr>
        <xdr:cNvPr id="579" name="【消防施設】&#10;有形固定資産減価償却率該当値テキスト"/>
        <xdr:cNvSpPr txBox="1"/>
      </xdr:nvSpPr>
      <xdr:spPr>
        <a:xfrm>
          <a:off x="16408400" y="1431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42.4</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55880</xdr:rowOff>
    </xdr:from>
    <xdr:to>
      <xdr:col>22</xdr:col>
      <xdr:colOff>415925</xdr:colOff>
      <xdr:row>79</xdr:row>
      <xdr:rowOff>157480</xdr:rowOff>
    </xdr:to>
    <xdr:sp macro="" textlink="">
      <xdr:nvSpPr>
        <xdr:cNvPr id="580" name="円/楕円 579"/>
        <xdr:cNvSpPr/>
      </xdr:nvSpPr>
      <xdr:spPr>
        <a:xfrm>
          <a:off x="15430500" y="1360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79</xdr:row>
      <xdr:rowOff>106680</xdr:rowOff>
    </xdr:from>
    <xdr:to>
      <xdr:col>23</xdr:col>
      <xdr:colOff>517525</xdr:colOff>
      <xdr:row>83</xdr:row>
      <xdr:rowOff>156211</xdr:rowOff>
    </xdr:to>
    <xdr:cxnSp macro="">
      <xdr:nvCxnSpPr>
        <xdr:cNvPr id="581" name="直線コネクタ 580"/>
        <xdr:cNvCxnSpPr/>
      </xdr:nvCxnSpPr>
      <xdr:spPr>
        <a:xfrm>
          <a:off x="15481300" y="13651230"/>
          <a:ext cx="838200" cy="735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82</xdr:row>
      <xdr:rowOff>60977</xdr:rowOff>
    </xdr:from>
    <xdr:ext cx="405111" cy="259045"/>
    <xdr:sp macro="" textlink="">
      <xdr:nvSpPr>
        <xdr:cNvPr id="582" name="n_1aveValue【消防施設】&#10;有形固定資産減価償却率"/>
        <xdr:cNvSpPr txBox="1"/>
      </xdr:nvSpPr>
      <xdr:spPr>
        <a:xfrm>
          <a:off x="15266043" y="1411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50.5</a:t>
          </a:r>
          <a:endParaRPr kumimoji="1" lang="ja-JP" altLang="en-US" sz="1000" b="1">
            <a:solidFill>
              <a:srgbClr val="000080"/>
            </a:solidFill>
            <a:latin typeface="ＭＳ Ｐゴシック"/>
          </a:endParaRPr>
        </a:p>
      </xdr:txBody>
    </xdr:sp>
    <xdr:clientData/>
  </xdr:oneCellAnchor>
  <xdr:oneCellAnchor>
    <xdr:from>
      <xdr:col>22</xdr:col>
      <xdr:colOff>149868</xdr:colOff>
      <xdr:row>78</xdr:row>
      <xdr:rowOff>2557</xdr:rowOff>
    </xdr:from>
    <xdr:ext cx="405111" cy="259045"/>
    <xdr:sp macro="" textlink="">
      <xdr:nvSpPr>
        <xdr:cNvPr id="583" name="n_1mainValue【消防施設】&#10;有形固定資産減価償却率"/>
        <xdr:cNvSpPr txBox="1"/>
      </xdr:nvSpPr>
      <xdr:spPr>
        <a:xfrm>
          <a:off x="15266043" y="1337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61.7</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84" name="正方形/長方形 5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85" name="正方形/長方形 58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86" name="正方形/長方形 58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87" name="正方形/長方形 58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88" name="正方形/長方形 58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89" name="正方形/長方形 58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90" name="正方形/長方形 58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91" name="正方形/長方形 59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92" name="テキスト ボックス 59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93" name="直線コネクタ 59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594" name="テキスト ボックス 593"/>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26</xdr:col>
      <xdr:colOff>428625</xdr:colOff>
      <xdr:row>86</xdr:row>
      <xdr:rowOff>114300</xdr:rowOff>
    </xdr:from>
    <xdr:to>
      <xdr:col>33</xdr:col>
      <xdr:colOff>314325</xdr:colOff>
      <xdr:row>86</xdr:row>
      <xdr:rowOff>114300</xdr:rowOff>
    </xdr:to>
    <xdr:cxnSp macro="">
      <xdr:nvCxnSpPr>
        <xdr:cNvPr id="595" name="直線コネクタ 59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596" name="テキスト ボックス 59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597" name="直線コネクタ 59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598" name="テキスト ボックス 59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599" name="直線コネクタ 59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600" name="テキスト ボックス 59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601" name="直線コネクタ 60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602" name="テキスト ボックス 60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603" name="直線コネクタ 60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604" name="テキスト ボックス 60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605" name="直線コネクタ 60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606" name="テキスト ボックス 60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0.070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60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57150</xdr:rowOff>
    </xdr:from>
    <xdr:to>
      <xdr:col>32</xdr:col>
      <xdr:colOff>186689</xdr:colOff>
      <xdr:row>85</xdr:row>
      <xdr:rowOff>95250</xdr:rowOff>
    </xdr:to>
    <xdr:cxnSp macro="">
      <xdr:nvCxnSpPr>
        <xdr:cNvPr id="608" name="直線コネクタ 607"/>
        <xdr:cNvCxnSpPr/>
      </xdr:nvCxnSpPr>
      <xdr:spPr>
        <a:xfrm flipV="1">
          <a:off x="22160864" y="132588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99077</xdr:rowOff>
    </xdr:from>
    <xdr:ext cx="469744" cy="259045"/>
    <xdr:sp macro="" textlink="">
      <xdr:nvSpPr>
        <xdr:cNvPr id="609" name="【消防施設】&#10;一人当たり面積最小値テキスト"/>
        <xdr:cNvSpPr txBox="1"/>
      </xdr:nvSpPr>
      <xdr:spPr>
        <a:xfrm>
          <a:off x="22250400"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0.025</a:t>
          </a:r>
          <a:endParaRPr kumimoji="1" lang="ja-JP" altLang="en-US" sz="1000" b="1">
            <a:latin typeface="ＭＳ Ｐゴシック"/>
          </a:endParaRPr>
        </a:p>
      </xdr:txBody>
    </xdr:sp>
    <xdr:clientData/>
  </xdr:oneCellAnchor>
  <xdr:twoCellAnchor>
    <xdr:from>
      <xdr:col>32</xdr:col>
      <xdr:colOff>98425</xdr:colOff>
      <xdr:row>85</xdr:row>
      <xdr:rowOff>95250</xdr:rowOff>
    </xdr:from>
    <xdr:to>
      <xdr:col>32</xdr:col>
      <xdr:colOff>276225</xdr:colOff>
      <xdr:row>85</xdr:row>
      <xdr:rowOff>95250</xdr:rowOff>
    </xdr:to>
    <xdr:cxnSp macro="">
      <xdr:nvCxnSpPr>
        <xdr:cNvPr id="610" name="直線コネクタ 609"/>
        <xdr:cNvCxnSpPr/>
      </xdr:nvCxnSpPr>
      <xdr:spPr>
        <a:xfrm>
          <a:off x="22072600" y="1466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3827</xdr:rowOff>
    </xdr:from>
    <xdr:ext cx="469744" cy="259045"/>
    <xdr:sp macro="" textlink="">
      <xdr:nvSpPr>
        <xdr:cNvPr id="611" name="【消防施設】&#10;一人当たり面積最大値テキスト"/>
        <xdr:cNvSpPr txBox="1"/>
      </xdr:nvSpPr>
      <xdr:spPr>
        <a:xfrm>
          <a:off x="222504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0.062</a:t>
          </a:r>
          <a:endParaRPr kumimoji="1" lang="ja-JP" altLang="en-US" sz="1000" b="1">
            <a:latin typeface="ＭＳ Ｐゴシック"/>
          </a:endParaRPr>
        </a:p>
      </xdr:txBody>
    </xdr:sp>
    <xdr:clientData/>
  </xdr:oneCellAnchor>
  <xdr:twoCellAnchor>
    <xdr:from>
      <xdr:col>32</xdr:col>
      <xdr:colOff>98425</xdr:colOff>
      <xdr:row>77</xdr:row>
      <xdr:rowOff>57150</xdr:rowOff>
    </xdr:from>
    <xdr:to>
      <xdr:col>32</xdr:col>
      <xdr:colOff>276225</xdr:colOff>
      <xdr:row>77</xdr:row>
      <xdr:rowOff>57150</xdr:rowOff>
    </xdr:to>
    <xdr:cxnSp macro="">
      <xdr:nvCxnSpPr>
        <xdr:cNvPr id="612" name="直線コネクタ 611"/>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137177</xdr:rowOff>
    </xdr:from>
    <xdr:ext cx="469744" cy="259045"/>
    <xdr:sp macro="" textlink="">
      <xdr:nvSpPr>
        <xdr:cNvPr id="613" name="【消防施設】&#10;一人当たり面積平均値テキスト"/>
        <xdr:cNvSpPr txBox="1"/>
      </xdr:nvSpPr>
      <xdr:spPr>
        <a:xfrm>
          <a:off x="22250400" y="14024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0.040</a:t>
          </a:r>
          <a:endParaRPr kumimoji="1" lang="ja-JP" altLang="en-US" sz="1000" b="1">
            <a:solidFill>
              <a:srgbClr val="000080"/>
            </a:solidFill>
            <a:latin typeface="ＭＳ Ｐゴシック"/>
          </a:endParaRPr>
        </a:p>
      </xdr:txBody>
    </xdr:sp>
    <xdr:clientData/>
  </xdr:oneCellAnchor>
  <xdr:twoCellAnchor>
    <xdr:from>
      <xdr:col>32</xdr:col>
      <xdr:colOff>136525</xdr:colOff>
      <xdr:row>81</xdr:row>
      <xdr:rowOff>158750</xdr:rowOff>
    </xdr:from>
    <xdr:to>
      <xdr:col>32</xdr:col>
      <xdr:colOff>238125</xdr:colOff>
      <xdr:row>82</xdr:row>
      <xdr:rowOff>88900</xdr:rowOff>
    </xdr:to>
    <xdr:sp macro="" textlink="">
      <xdr:nvSpPr>
        <xdr:cNvPr id="614" name="フローチャート : 判断 613"/>
        <xdr:cNvSpPr/>
      </xdr:nvSpPr>
      <xdr:spPr>
        <a:xfrm>
          <a:off x="22110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81</xdr:row>
      <xdr:rowOff>6350</xdr:rowOff>
    </xdr:from>
    <xdr:to>
      <xdr:col>31</xdr:col>
      <xdr:colOff>85725</xdr:colOff>
      <xdr:row>81</xdr:row>
      <xdr:rowOff>107950</xdr:rowOff>
    </xdr:to>
    <xdr:sp macro="" textlink="">
      <xdr:nvSpPr>
        <xdr:cNvPr id="615" name="フローチャート : 判断 614"/>
        <xdr:cNvSpPr/>
      </xdr:nvSpPr>
      <xdr:spPr>
        <a:xfrm>
          <a:off x="21272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616" name="テキスト ボックス 61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617" name="テキスト ボックス 61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618" name="テキスト ボックス 61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619" name="テキスト ボックス 61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620" name="テキスト ボックス 61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81</xdr:row>
      <xdr:rowOff>82550</xdr:rowOff>
    </xdr:from>
    <xdr:to>
      <xdr:col>32</xdr:col>
      <xdr:colOff>238125</xdr:colOff>
      <xdr:row>82</xdr:row>
      <xdr:rowOff>12700</xdr:rowOff>
    </xdr:to>
    <xdr:sp macro="" textlink="">
      <xdr:nvSpPr>
        <xdr:cNvPr id="621" name="円/楕円 620"/>
        <xdr:cNvSpPr/>
      </xdr:nvSpPr>
      <xdr:spPr>
        <a:xfrm>
          <a:off x="221107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80</xdr:row>
      <xdr:rowOff>105427</xdr:rowOff>
    </xdr:from>
    <xdr:ext cx="469744" cy="259045"/>
    <xdr:sp macro="" textlink="">
      <xdr:nvSpPr>
        <xdr:cNvPr id="622" name="【消防施設】&#10;一人当たり面積該当値テキスト"/>
        <xdr:cNvSpPr txBox="1"/>
      </xdr:nvSpPr>
      <xdr:spPr>
        <a:xfrm>
          <a:off x="22250400"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0.042</a:t>
          </a:r>
          <a:endParaRPr kumimoji="1" lang="ja-JP" altLang="en-US" sz="1000" b="1">
            <a:solidFill>
              <a:srgbClr val="FF0000"/>
            </a:solidFill>
            <a:latin typeface="ＭＳ Ｐゴシック"/>
          </a:endParaRPr>
        </a:p>
      </xdr:txBody>
    </xdr:sp>
    <xdr:clientData/>
  </xdr:oneCellAnchor>
  <xdr:twoCellAnchor>
    <xdr:from>
      <xdr:col>30</xdr:col>
      <xdr:colOff>669925</xdr:colOff>
      <xdr:row>81</xdr:row>
      <xdr:rowOff>82550</xdr:rowOff>
    </xdr:from>
    <xdr:to>
      <xdr:col>31</xdr:col>
      <xdr:colOff>85725</xdr:colOff>
      <xdr:row>82</xdr:row>
      <xdr:rowOff>12700</xdr:rowOff>
    </xdr:to>
    <xdr:sp macro="" textlink="">
      <xdr:nvSpPr>
        <xdr:cNvPr id="623" name="円/楕円 622"/>
        <xdr:cNvSpPr/>
      </xdr:nvSpPr>
      <xdr:spPr>
        <a:xfrm>
          <a:off x="21272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81</xdr:row>
      <xdr:rowOff>133350</xdr:rowOff>
    </xdr:from>
    <xdr:to>
      <xdr:col>32</xdr:col>
      <xdr:colOff>187325</xdr:colOff>
      <xdr:row>81</xdr:row>
      <xdr:rowOff>133350</xdr:rowOff>
    </xdr:to>
    <xdr:cxnSp macro="">
      <xdr:nvCxnSpPr>
        <xdr:cNvPr id="624" name="直線コネクタ 623"/>
        <xdr:cNvCxnSpPr/>
      </xdr:nvCxnSpPr>
      <xdr:spPr>
        <a:xfrm>
          <a:off x="21323300" y="14020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79</xdr:row>
      <xdr:rowOff>124477</xdr:rowOff>
    </xdr:from>
    <xdr:ext cx="469744" cy="259045"/>
    <xdr:sp macro="" textlink="">
      <xdr:nvSpPr>
        <xdr:cNvPr id="625" name="n_1aveValue【消防施設】&#10;一人当たり面積"/>
        <xdr:cNvSpPr txBox="1"/>
      </xdr:nvSpPr>
      <xdr:spPr>
        <a:xfrm>
          <a:off x="21075727" y="1366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0.044</a:t>
          </a:r>
          <a:endParaRPr kumimoji="1" lang="ja-JP" altLang="en-US" sz="1000" b="1">
            <a:solidFill>
              <a:srgbClr val="000080"/>
            </a:solidFill>
            <a:latin typeface="ＭＳ Ｐゴシック"/>
          </a:endParaRPr>
        </a:p>
      </xdr:txBody>
    </xdr:sp>
    <xdr:clientData/>
  </xdr:oneCellAnchor>
  <xdr:oneCellAnchor>
    <xdr:from>
      <xdr:col>30</xdr:col>
      <xdr:colOff>473152</xdr:colOff>
      <xdr:row>82</xdr:row>
      <xdr:rowOff>3827</xdr:rowOff>
    </xdr:from>
    <xdr:ext cx="469744" cy="259045"/>
    <xdr:sp macro="" textlink="">
      <xdr:nvSpPr>
        <xdr:cNvPr id="626" name="n_1mainValue【消防施設】&#10;一人当たり面積"/>
        <xdr:cNvSpPr txBox="1"/>
      </xdr:nvSpPr>
      <xdr:spPr>
        <a:xfrm>
          <a:off x="21075727" y="1406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0.042</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627" name="正方形/長方形 62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628" name="正方形/長方形 62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629" name="正方形/長方形 62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630" name="正方形/長方形 62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631" name="正方形/長方形 63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632" name="正方形/長方形 63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633" name="正方形/長方形 63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56.5</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634" name="正方形/長方形 63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635" name="テキスト ボックス 63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636" name="直線コネクタ 63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637" name="テキスト ボックス 636"/>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638" name="直線コネクタ 637"/>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639" name="テキスト ボックス 638"/>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640" name="直線コネクタ 639"/>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641" name="テキスト ボックス 640"/>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642" name="直線コネクタ 641"/>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643" name="テキスト ボックス 642"/>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644" name="直線コネクタ 643"/>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105427</xdr:rowOff>
    </xdr:from>
    <xdr:ext cx="403059" cy="259045"/>
    <xdr:sp macro="" textlink="">
      <xdr:nvSpPr>
        <xdr:cNvPr id="645" name="テキスト ボックス 644"/>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646" name="直線コネクタ 64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647" name="テキスト ボックス 646"/>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64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3048</xdr:rowOff>
    </xdr:from>
    <xdr:to>
      <xdr:col>23</xdr:col>
      <xdr:colOff>516889</xdr:colOff>
      <xdr:row>108</xdr:row>
      <xdr:rowOff>112776</xdr:rowOff>
    </xdr:to>
    <xdr:cxnSp macro="">
      <xdr:nvCxnSpPr>
        <xdr:cNvPr id="649" name="直線コネクタ 648"/>
        <xdr:cNvCxnSpPr/>
      </xdr:nvCxnSpPr>
      <xdr:spPr>
        <a:xfrm flipV="1">
          <a:off x="16318864" y="17148048"/>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116603</xdr:rowOff>
    </xdr:from>
    <xdr:ext cx="405111" cy="259045"/>
    <xdr:sp macro="" textlink="">
      <xdr:nvSpPr>
        <xdr:cNvPr id="650" name="【庁舎】&#10;有形固定資産減価償却率最小値テキスト"/>
        <xdr:cNvSpPr txBox="1"/>
      </xdr:nvSpPr>
      <xdr:spPr>
        <a:xfrm>
          <a:off x="16408400" y="18633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a:t>
          </a:r>
          <a:endParaRPr kumimoji="1" lang="ja-JP" altLang="en-US" sz="1000" b="1">
            <a:latin typeface="ＭＳ Ｐゴシック"/>
          </a:endParaRPr>
        </a:p>
      </xdr:txBody>
    </xdr:sp>
    <xdr:clientData/>
  </xdr:oneCellAnchor>
  <xdr:twoCellAnchor>
    <xdr:from>
      <xdr:col>23</xdr:col>
      <xdr:colOff>428625</xdr:colOff>
      <xdr:row>108</xdr:row>
      <xdr:rowOff>112776</xdr:rowOff>
    </xdr:from>
    <xdr:to>
      <xdr:col>23</xdr:col>
      <xdr:colOff>606425</xdr:colOff>
      <xdr:row>108</xdr:row>
      <xdr:rowOff>112776</xdr:rowOff>
    </xdr:to>
    <xdr:cxnSp macro="">
      <xdr:nvCxnSpPr>
        <xdr:cNvPr id="651" name="直線コネクタ 650"/>
        <xdr:cNvCxnSpPr/>
      </xdr:nvCxnSpPr>
      <xdr:spPr>
        <a:xfrm>
          <a:off x="16230600" y="18629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121175</xdr:rowOff>
    </xdr:from>
    <xdr:ext cx="405111" cy="259045"/>
    <xdr:sp macro="" textlink="">
      <xdr:nvSpPr>
        <xdr:cNvPr id="652" name="【庁舎】&#10;有形固定資産減価償却率最大値テキスト"/>
        <xdr:cNvSpPr txBox="1"/>
      </xdr:nvSpPr>
      <xdr:spPr>
        <a:xfrm>
          <a:off x="16408400" y="16923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71.6</a:t>
          </a:r>
          <a:endParaRPr kumimoji="1" lang="ja-JP" altLang="en-US" sz="1000" b="1">
            <a:latin typeface="ＭＳ Ｐゴシック"/>
          </a:endParaRPr>
        </a:p>
      </xdr:txBody>
    </xdr:sp>
    <xdr:clientData/>
  </xdr:oneCellAnchor>
  <xdr:twoCellAnchor>
    <xdr:from>
      <xdr:col>23</xdr:col>
      <xdr:colOff>428625</xdr:colOff>
      <xdr:row>100</xdr:row>
      <xdr:rowOff>3048</xdr:rowOff>
    </xdr:from>
    <xdr:to>
      <xdr:col>23</xdr:col>
      <xdr:colOff>606425</xdr:colOff>
      <xdr:row>100</xdr:row>
      <xdr:rowOff>3048</xdr:rowOff>
    </xdr:to>
    <xdr:cxnSp macro="">
      <xdr:nvCxnSpPr>
        <xdr:cNvPr id="653" name="直線コネクタ 652"/>
        <xdr:cNvCxnSpPr/>
      </xdr:nvCxnSpPr>
      <xdr:spPr>
        <a:xfrm>
          <a:off x="16230600" y="1714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118127</xdr:rowOff>
    </xdr:from>
    <xdr:ext cx="405111" cy="259045"/>
    <xdr:sp macro="" textlink="">
      <xdr:nvSpPr>
        <xdr:cNvPr id="654" name="【庁舎】&#10;有形固定資産減価償却率平均値テキスト"/>
        <xdr:cNvSpPr txBox="1"/>
      </xdr:nvSpPr>
      <xdr:spPr>
        <a:xfrm>
          <a:off x="16408400" y="1794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52.5</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139700</xdr:rowOff>
    </xdr:from>
    <xdr:to>
      <xdr:col>23</xdr:col>
      <xdr:colOff>568325</xdr:colOff>
      <xdr:row>105</xdr:row>
      <xdr:rowOff>69850</xdr:rowOff>
    </xdr:to>
    <xdr:sp macro="" textlink="">
      <xdr:nvSpPr>
        <xdr:cNvPr id="655" name="フローチャート : 判断 654"/>
        <xdr:cNvSpPr/>
      </xdr:nvSpPr>
      <xdr:spPr>
        <a:xfrm>
          <a:off x="162687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102</xdr:row>
      <xdr:rowOff>89408</xdr:rowOff>
    </xdr:from>
    <xdr:to>
      <xdr:col>22</xdr:col>
      <xdr:colOff>415925</xdr:colOff>
      <xdr:row>103</xdr:row>
      <xdr:rowOff>19558</xdr:rowOff>
    </xdr:to>
    <xdr:sp macro="" textlink="">
      <xdr:nvSpPr>
        <xdr:cNvPr id="656" name="フローチャート : 判断 655"/>
        <xdr:cNvSpPr/>
      </xdr:nvSpPr>
      <xdr:spPr>
        <a:xfrm>
          <a:off x="15430500" y="1757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657" name="テキスト ボックス 65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58" name="テキスト ボックス 65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59" name="テキスト ボックス 65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60" name="テキスト ボックス 65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61" name="テキスト ボックス 66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102</xdr:row>
      <xdr:rowOff>162561</xdr:rowOff>
    </xdr:from>
    <xdr:to>
      <xdr:col>23</xdr:col>
      <xdr:colOff>568325</xdr:colOff>
      <xdr:row>103</xdr:row>
      <xdr:rowOff>92711</xdr:rowOff>
    </xdr:to>
    <xdr:sp macro="" textlink="">
      <xdr:nvSpPr>
        <xdr:cNvPr id="662" name="円/楕円 661"/>
        <xdr:cNvSpPr/>
      </xdr:nvSpPr>
      <xdr:spPr>
        <a:xfrm>
          <a:off x="1626870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102</xdr:row>
      <xdr:rowOff>13988</xdr:rowOff>
    </xdr:from>
    <xdr:ext cx="405111" cy="259045"/>
    <xdr:sp macro="" textlink="">
      <xdr:nvSpPr>
        <xdr:cNvPr id="663" name="【庁舎】&#10;有形固定資産減価償却率該当値テキスト"/>
        <xdr:cNvSpPr txBox="1"/>
      </xdr:nvSpPr>
      <xdr:spPr>
        <a:xfrm>
          <a:off x="16408400" y="1750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59.5</a:t>
          </a:r>
          <a:endParaRPr kumimoji="1" lang="ja-JP" altLang="en-US" sz="1000" b="1">
            <a:solidFill>
              <a:srgbClr val="FF0000"/>
            </a:solidFill>
            <a:latin typeface="ＭＳ Ｐゴシック"/>
          </a:endParaRPr>
        </a:p>
      </xdr:txBody>
    </xdr:sp>
    <xdr:clientData/>
  </xdr:oneCellAnchor>
  <xdr:twoCellAnchor>
    <xdr:from>
      <xdr:col>22</xdr:col>
      <xdr:colOff>314325</xdr:colOff>
      <xdr:row>103</xdr:row>
      <xdr:rowOff>45974</xdr:rowOff>
    </xdr:from>
    <xdr:to>
      <xdr:col>22</xdr:col>
      <xdr:colOff>415925</xdr:colOff>
      <xdr:row>103</xdr:row>
      <xdr:rowOff>147574</xdr:rowOff>
    </xdr:to>
    <xdr:sp macro="" textlink="">
      <xdr:nvSpPr>
        <xdr:cNvPr id="664" name="円/楕円 663"/>
        <xdr:cNvSpPr/>
      </xdr:nvSpPr>
      <xdr:spPr>
        <a:xfrm>
          <a:off x="15430500" y="1770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103</xdr:row>
      <xdr:rowOff>41911</xdr:rowOff>
    </xdr:from>
    <xdr:to>
      <xdr:col>23</xdr:col>
      <xdr:colOff>517525</xdr:colOff>
      <xdr:row>103</xdr:row>
      <xdr:rowOff>96774</xdr:rowOff>
    </xdr:to>
    <xdr:cxnSp macro="">
      <xdr:nvCxnSpPr>
        <xdr:cNvPr id="665" name="直線コネクタ 664"/>
        <xdr:cNvCxnSpPr/>
      </xdr:nvCxnSpPr>
      <xdr:spPr>
        <a:xfrm flipV="1">
          <a:off x="15481300" y="17701261"/>
          <a:ext cx="8382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101</xdr:row>
      <xdr:rowOff>36085</xdr:rowOff>
    </xdr:from>
    <xdr:ext cx="405111" cy="259045"/>
    <xdr:sp macro="" textlink="">
      <xdr:nvSpPr>
        <xdr:cNvPr id="666" name="n_1aveValue【庁舎】&#10;有形固定資産減価償却率"/>
        <xdr:cNvSpPr txBox="1"/>
      </xdr:nvSpPr>
      <xdr:spPr>
        <a:xfrm>
          <a:off x="15266043" y="1735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a:t>
          </a:r>
          <a:endParaRPr kumimoji="1" lang="ja-JP" altLang="en-US" sz="1000" b="1">
            <a:solidFill>
              <a:srgbClr val="000080"/>
            </a:solidFill>
            <a:latin typeface="ＭＳ Ｐゴシック"/>
          </a:endParaRPr>
        </a:p>
      </xdr:txBody>
    </xdr:sp>
    <xdr:clientData/>
  </xdr:oneCellAnchor>
  <xdr:oneCellAnchor>
    <xdr:from>
      <xdr:col>22</xdr:col>
      <xdr:colOff>149868</xdr:colOff>
      <xdr:row>103</xdr:row>
      <xdr:rowOff>138701</xdr:rowOff>
    </xdr:from>
    <xdr:ext cx="405111" cy="259045"/>
    <xdr:sp macro="" textlink="">
      <xdr:nvSpPr>
        <xdr:cNvPr id="667" name="n_1mainValue【庁舎】&#10;有形固定資産減価償却率"/>
        <xdr:cNvSpPr txBox="1"/>
      </xdr:nvSpPr>
      <xdr:spPr>
        <a:xfrm>
          <a:off x="15266043" y="1779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58.3</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68" name="正方形/長方形 66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69" name="正方形/長方形 66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70" name="正方形/長方形 66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71" name="正方形/長方形 67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72" name="正方形/長方形 67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73" name="正方形/長方形 67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74" name="正方形/長方形 67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0.142</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75" name="正方形/長方形 67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76" name="テキスト ボックス 67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77" name="直線コネクタ 67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678" name="テキスト ボックス 677"/>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679" name="直線コネクタ 67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680" name="テキスト ボックス 67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681" name="直線コネクタ 68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682" name="テキスト ボックス 68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683" name="直線コネクタ 68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684" name="テキスト ボックス 68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685" name="直線コネクタ 68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686" name="テキスト ボックス 68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687" name="直線コネクタ 68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688" name="テキスト ボックス 68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0.160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689" name="直線コネクタ 68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690" name="テキスト ボックス 68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91" name="直線コネクタ 69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92" name="テキスト ボックス 69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9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68036</xdr:rowOff>
    </xdr:from>
    <xdr:to>
      <xdr:col>32</xdr:col>
      <xdr:colOff>186689</xdr:colOff>
      <xdr:row>108</xdr:row>
      <xdr:rowOff>125186</xdr:rowOff>
    </xdr:to>
    <xdr:cxnSp macro="">
      <xdr:nvCxnSpPr>
        <xdr:cNvPr id="694" name="直線コネクタ 693"/>
        <xdr:cNvCxnSpPr/>
      </xdr:nvCxnSpPr>
      <xdr:spPr>
        <a:xfrm flipV="1">
          <a:off x="22160864" y="17041586"/>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129013</xdr:rowOff>
    </xdr:from>
    <xdr:ext cx="469744" cy="259045"/>
    <xdr:sp macro="" textlink="">
      <xdr:nvSpPr>
        <xdr:cNvPr id="695" name="【庁舎】&#10;一人当たり面積最小値テキスト"/>
        <xdr:cNvSpPr txBox="1"/>
      </xdr:nvSpPr>
      <xdr:spPr>
        <a:xfrm>
          <a:off x="22250400" y="1864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0.085</a:t>
          </a:r>
          <a:endParaRPr kumimoji="1" lang="ja-JP" altLang="en-US" sz="1000" b="1">
            <a:latin typeface="ＭＳ Ｐゴシック"/>
          </a:endParaRPr>
        </a:p>
      </xdr:txBody>
    </xdr:sp>
    <xdr:clientData/>
  </xdr:oneCellAnchor>
  <xdr:twoCellAnchor>
    <xdr:from>
      <xdr:col>32</xdr:col>
      <xdr:colOff>98425</xdr:colOff>
      <xdr:row>108</xdr:row>
      <xdr:rowOff>125186</xdr:rowOff>
    </xdr:from>
    <xdr:to>
      <xdr:col>32</xdr:col>
      <xdr:colOff>276225</xdr:colOff>
      <xdr:row>108</xdr:row>
      <xdr:rowOff>125186</xdr:rowOff>
    </xdr:to>
    <xdr:cxnSp macro="">
      <xdr:nvCxnSpPr>
        <xdr:cNvPr id="696" name="直線コネクタ 695"/>
        <xdr:cNvCxnSpPr/>
      </xdr:nvCxnSpPr>
      <xdr:spPr>
        <a:xfrm>
          <a:off x="22072600" y="1864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14713</xdr:rowOff>
    </xdr:from>
    <xdr:ext cx="469744" cy="259045"/>
    <xdr:sp macro="" textlink="">
      <xdr:nvSpPr>
        <xdr:cNvPr id="697" name="【庁舎】&#10;一人当たり面積最大値テキスト"/>
        <xdr:cNvSpPr txBox="1"/>
      </xdr:nvSpPr>
      <xdr:spPr>
        <a:xfrm>
          <a:off x="22250400" y="16816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0.183</a:t>
          </a:r>
          <a:endParaRPr kumimoji="1" lang="ja-JP" altLang="en-US" sz="1000" b="1">
            <a:latin typeface="ＭＳ Ｐゴシック"/>
          </a:endParaRPr>
        </a:p>
      </xdr:txBody>
    </xdr:sp>
    <xdr:clientData/>
  </xdr:oneCellAnchor>
  <xdr:twoCellAnchor>
    <xdr:from>
      <xdr:col>32</xdr:col>
      <xdr:colOff>98425</xdr:colOff>
      <xdr:row>99</xdr:row>
      <xdr:rowOff>68036</xdr:rowOff>
    </xdr:from>
    <xdr:to>
      <xdr:col>32</xdr:col>
      <xdr:colOff>276225</xdr:colOff>
      <xdr:row>99</xdr:row>
      <xdr:rowOff>68036</xdr:rowOff>
    </xdr:to>
    <xdr:cxnSp macro="">
      <xdr:nvCxnSpPr>
        <xdr:cNvPr id="698" name="直線コネクタ 697"/>
        <xdr:cNvCxnSpPr/>
      </xdr:nvCxnSpPr>
      <xdr:spPr>
        <a:xfrm>
          <a:off x="22072600" y="17041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121756</xdr:rowOff>
    </xdr:from>
    <xdr:ext cx="469744" cy="259045"/>
    <xdr:sp macro="" textlink="">
      <xdr:nvSpPr>
        <xdr:cNvPr id="699" name="【庁舎】&#10;一人当たり面積平均値テキスト"/>
        <xdr:cNvSpPr txBox="1"/>
      </xdr:nvSpPr>
      <xdr:spPr>
        <a:xfrm>
          <a:off x="22250400" y="179525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0.115</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98879</xdr:rowOff>
    </xdr:from>
    <xdr:to>
      <xdr:col>32</xdr:col>
      <xdr:colOff>238125</xdr:colOff>
      <xdr:row>106</xdr:row>
      <xdr:rowOff>29029</xdr:rowOff>
    </xdr:to>
    <xdr:sp macro="" textlink="">
      <xdr:nvSpPr>
        <xdr:cNvPr id="700" name="フローチャート : 判断 699"/>
        <xdr:cNvSpPr/>
      </xdr:nvSpPr>
      <xdr:spPr>
        <a:xfrm>
          <a:off x="221107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74386</xdr:rowOff>
    </xdr:from>
    <xdr:to>
      <xdr:col>31</xdr:col>
      <xdr:colOff>85725</xdr:colOff>
      <xdr:row>105</xdr:row>
      <xdr:rowOff>4536</xdr:rowOff>
    </xdr:to>
    <xdr:sp macro="" textlink="">
      <xdr:nvSpPr>
        <xdr:cNvPr id="701" name="フローチャート : 判断 700"/>
        <xdr:cNvSpPr/>
      </xdr:nvSpPr>
      <xdr:spPr>
        <a:xfrm>
          <a:off x="212725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702" name="テキスト ボックス 70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703" name="テキスト ボックス 70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704" name="テキスト ボックス 70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705" name="テキスト ボックス 70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706" name="テキスト ボックス 70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106</xdr:row>
      <xdr:rowOff>123371</xdr:rowOff>
    </xdr:from>
    <xdr:to>
      <xdr:col>32</xdr:col>
      <xdr:colOff>238125</xdr:colOff>
      <xdr:row>107</xdr:row>
      <xdr:rowOff>53521</xdr:rowOff>
    </xdr:to>
    <xdr:sp macro="" textlink="">
      <xdr:nvSpPr>
        <xdr:cNvPr id="707" name="円/楕円 706"/>
        <xdr:cNvSpPr/>
      </xdr:nvSpPr>
      <xdr:spPr>
        <a:xfrm>
          <a:off x="22110700" y="1829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106</xdr:row>
      <xdr:rowOff>101798</xdr:rowOff>
    </xdr:from>
    <xdr:ext cx="469744" cy="259045"/>
    <xdr:sp macro="" textlink="">
      <xdr:nvSpPr>
        <xdr:cNvPr id="708" name="【庁舎】&#10;一人当たり面積該当値テキスト"/>
        <xdr:cNvSpPr txBox="1"/>
      </xdr:nvSpPr>
      <xdr:spPr>
        <a:xfrm>
          <a:off x="22250400" y="1827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0.103</a:t>
          </a:r>
          <a:endParaRPr kumimoji="1" lang="ja-JP" altLang="en-US" sz="1000" b="1">
            <a:solidFill>
              <a:srgbClr val="FF0000"/>
            </a:solidFill>
            <a:latin typeface="ＭＳ Ｐゴシック"/>
          </a:endParaRPr>
        </a:p>
      </xdr:txBody>
    </xdr:sp>
    <xdr:clientData/>
  </xdr:oneCellAnchor>
  <xdr:twoCellAnchor>
    <xdr:from>
      <xdr:col>30</xdr:col>
      <xdr:colOff>669925</xdr:colOff>
      <xdr:row>106</xdr:row>
      <xdr:rowOff>123371</xdr:rowOff>
    </xdr:from>
    <xdr:to>
      <xdr:col>31</xdr:col>
      <xdr:colOff>85725</xdr:colOff>
      <xdr:row>107</xdr:row>
      <xdr:rowOff>53521</xdr:rowOff>
    </xdr:to>
    <xdr:sp macro="" textlink="">
      <xdr:nvSpPr>
        <xdr:cNvPr id="709" name="円/楕円 708"/>
        <xdr:cNvSpPr/>
      </xdr:nvSpPr>
      <xdr:spPr>
        <a:xfrm>
          <a:off x="21272500" y="1829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107</xdr:row>
      <xdr:rowOff>2721</xdr:rowOff>
    </xdr:from>
    <xdr:to>
      <xdr:col>32</xdr:col>
      <xdr:colOff>187325</xdr:colOff>
      <xdr:row>107</xdr:row>
      <xdr:rowOff>2721</xdr:rowOff>
    </xdr:to>
    <xdr:cxnSp macro="">
      <xdr:nvCxnSpPr>
        <xdr:cNvPr id="710" name="直線コネクタ 709"/>
        <xdr:cNvCxnSpPr/>
      </xdr:nvCxnSpPr>
      <xdr:spPr>
        <a:xfrm>
          <a:off x="21323300" y="183478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103</xdr:row>
      <xdr:rowOff>21063</xdr:rowOff>
    </xdr:from>
    <xdr:ext cx="469744" cy="259045"/>
    <xdr:sp macro="" textlink="">
      <xdr:nvSpPr>
        <xdr:cNvPr id="711" name="n_1aveValue【庁舎】&#10;一人当たり面積"/>
        <xdr:cNvSpPr txBox="1"/>
      </xdr:nvSpPr>
      <xdr:spPr>
        <a:xfrm>
          <a:off x="21075727" y="1768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0.127</a:t>
          </a:r>
          <a:endParaRPr kumimoji="1" lang="ja-JP" altLang="en-US" sz="1000" b="1">
            <a:solidFill>
              <a:srgbClr val="000080"/>
            </a:solidFill>
            <a:latin typeface="ＭＳ Ｐゴシック"/>
          </a:endParaRPr>
        </a:p>
      </xdr:txBody>
    </xdr:sp>
    <xdr:clientData/>
  </xdr:oneCellAnchor>
  <xdr:oneCellAnchor>
    <xdr:from>
      <xdr:col>30</xdr:col>
      <xdr:colOff>473152</xdr:colOff>
      <xdr:row>107</xdr:row>
      <xdr:rowOff>44648</xdr:rowOff>
    </xdr:from>
    <xdr:ext cx="469744" cy="259045"/>
    <xdr:sp macro="" textlink="">
      <xdr:nvSpPr>
        <xdr:cNvPr id="712" name="n_1mainValue【庁舎】&#10;一人当たり面積"/>
        <xdr:cNvSpPr txBox="1"/>
      </xdr:nvSpPr>
      <xdr:spPr>
        <a:xfrm>
          <a:off x="21075727" y="1838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0.103</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713" name="正方形/長方形 71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714" name="正方形/長方形 71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715" name="テキスト ボックス 71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本市では、高度経済成長期及び人口増加が著しかった昭和</a:t>
          </a:r>
          <a:r>
            <a:rPr lang="en-US" altLang="ja-JP" sz="1100">
              <a:solidFill>
                <a:schemeClr val="dk1"/>
              </a:solidFill>
              <a:effectLst/>
              <a:latin typeface="+mn-lt"/>
              <a:ea typeface="+mn-ea"/>
              <a:cs typeface="+mn-cs"/>
            </a:rPr>
            <a:t>50</a:t>
          </a:r>
          <a:r>
            <a:rPr lang="ja-JP" altLang="ja-JP" sz="1100">
              <a:solidFill>
                <a:schemeClr val="dk1"/>
              </a:solidFill>
              <a:effectLst/>
              <a:latin typeface="+mn-lt"/>
              <a:ea typeface="+mn-ea"/>
              <a:cs typeface="+mn-cs"/>
            </a:rPr>
            <a:t>年代を中心に、多くの公共施設を集中的に整備してきた。そのため、これらの時期に整備された施設を多く含む施設分類においては、有形固定資産減価償却率が類似団体の中でも高い水準にあり、特に市民会館は築後</a:t>
          </a:r>
          <a:r>
            <a:rPr lang="en-US" altLang="ja-JP" sz="1100">
              <a:solidFill>
                <a:schemeClr val="dk1"/>
              </a:solidFill>
              <a:effectLst/>
              <a:latin typeface="+mn-lt"/>
              <a:ea typeface="+mn-ea"/>
              <a:cs typeface="+mn-cs"/>
            </a:rPr>
            <a:t>50</a:t>
          </a:r>
          <a:r>
            <a:rPr lang="ja-JP" altLang="ja-JP" sz="1100">
              <a:solidFill>
                <a:schemeClr val="dk1"/>
              </a:solidFill>
              <a:effectLst/>
              <a:latin typeface="+mn-lt"/>
              <a:ea typeface="+mn-ea"/>
              <a:cs typeface="+mn-cs"/>
            </a:rPr>
            <a:t>年を越えているため高い水準となっている。一方で、一般廃棄物処理施設については平成</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年に新しい施設が供用開始となったことから、平成</a:t>
          </a:r>
          <a:r>
            <a:rPr lang="en-US" altLang="ja-JP" sz="1100">
              <a:solidFill>
                <a:schemeClr val="dk1"/>
              </a:solidFill>
              <a:effectLst/>
              <a:latin typeface="+mn-lt"/>
              <a:ea typeface="+mn-ea"/>
              <a:cs typeface="+mn-cs"/>
            </a:rPr>
            <a:t>27</a:t>
          </a:r>
          <a:r>
            <a:rPr lang="ja-JP" altLang="ja-JP" sz="1100">
              <a:solidFill>
                <a:schemeClr val="dk1"/>
              </a:solidFill>
              <a:effectLst/>
              <a:latin typeface="+mn-lt"/>
              <a:ea typeface="+mn-ea"/>
              <a:cs typeface="+mn-cs"/>
            </a:rPr>
            <a:t>年度に比べ、有形固定資産減価償却率が大きく下がっている。なお、消防施設の有形固定資産減価償却率の変動については、集計する資産の見直しを行ったことが主な要因である。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熊本県熊本市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733,844
729,092
390.32
375,756,318
364,822,404
5,086,582
161,218,179
397,939,242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9.3
124.0</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政令市</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[0.72]</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類似団体と比較し、第</a:t>
          </a:r>
          <a:r>
            <a:rPr kumimoji="1" lang="en-US" altLang="ja-JP" sz="1200">
              <a:solidFill>
                <a:schemeClr val="dk1"/>
              </a:solidFill>
              <a:effectLst/>
              <a:latin typeface="+mn-lt"/>
              <a:ea typeface="+mn-ea"/>
              <a:cs typeface="+mn-cs"/>
            </a:rPr>
            <a:t>1</a:t>
          </a:r>
          <a:r>
            <a:rPr kumimoji="1" lang="ja-JP" altLang="ja-JP" sz="1200">
              <a:solidFill>
                <a:schemeClr val="dk1"/>
              </a:solidFill>
              <a:effectLst/>
              <a:latin typeface="+mn-lt"/>
              <a:ea typeface="+mn-ea"/>
              <a:cs typeface="+mn-cs"/>
            </a:rPr>
            <a:t>次産業人口の割合（</a:t>
          </a:r>
          <a:r>
            <a:rPr kumimoji="1" lang="en-US" altLang="ja-JP" sz="1200">
              <a:solidFill>
                <a:schemeClr val="dk1"/>
              </a:solidFill>
              <a:effectLst/>
              <a:latin typeface="+mn-lt"/>
              <a:ea typeface="+mn-ea"/>
              <a:cs typeface="+mn-cs"/>
            </a:rPr>
            <a:t>3.8</a:t>
          </a:r>
          <a:r>
            <a:rPr kumimoji="1" lang="ja-JP" altLang="ja-JP" sz="1200">
              <a:solidFill>
                <a:schemeClr val="dk1"/>
              </a:solidFill>
              <a:effectLst/>
              <a:latin typeface="+mn-lt"/>
              <a:ea typeface="+mn-ea"/>
              <a:cs typeface="+mn-cs"/>
            </a:rPr>
            <a:t>％）は高いが第</a:t>
          </a:r>
          <a:r>
            <a:rPr kumimoji="1" lang="en-US" altLang="ja-JP" sz="1200">
              <a:solidFill>
                <a:schemeClr val="dk1"/>
              </a:solidFill>
              <a:effectLst/>
              <a:latin typeface="+mn-lt"/>
              <a:ea typeface="+mn-ea"/>
              <a:cs typeface="+mn-cs"/>
            </a:rPr>
            <a:t>2</a:t>
          </a:r>
          <a:r>
            <a:rPr kumimoji="1" lang="ja-JP" altLang="ja-JP" sz="1200">
              <a:solidFill>
                <a:schemeClr val="dk1"/>
              </a:solidFill>
              <a:effectLst/>
              <a:latin typeface="+mn-lt"/>
              <a:ea typeface="+mn-ea"/>
              <a:cs typeface="+mn-cs"/>
            </a:rPr>
            <a:t>次産業人口の割合（</a:t>
          </a:r>
          <a:r>
            <a:rPr kumimoji="1" lang="en-US" altLang="ja-JP" sz="1200">
              <a:solidFill>
                <a:schemeClr val="dk1"/>
              </a:solidFill>
              <a:effectLst/>
              <a:latin typeface="+mn-lt"/>
              <a:ea typeface="+mn-ea"/>
              <a:cs typeface="+mn-cs"/>
            </a:rPr>
            <a:t>17.0</a:t>
          </a:r>
          <a:r>
            <a:rPr kumimoji="1" lang="ja-JP" altLang="ja-JP" sz="1200">
              <a:solidFill>
                <a:schemeClr val="dk1"/>
              </a:solidFill>
              <a:effectLst/>
              <a:latin typeface="+mn-lt"/>
              <a:ea typeface="+mn-ea"/>
              <a:cs typeface="+mn-cs"/>
            </a:rPr>
            <a:t>％）は低く、製造品出荷額や事業所数が少ないなど、産業構造上の税収基盤が弱い状況にあり、財政力指数は下位にある。</a:t>
          </a:r>
          <a:endParaRPr lang="ja-JP" altLang="ja-JP" sz="1200">
            <a:effectLst/>
          </a:endParaRPr>
        </a:p>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しかしながら、市税徴収率の向上（平成</a:t>
          </a:r>
          <a:r>
            <a:rPr kumimoji="1" lang="en-US" altLang="ja-JP" sz="1200">
              <a:solidFill>
                <a:schemeClr val="dk1"/>
              </a:solidFill>
              <a:effectLst/>
              <a:latin typeface="+mn-lt"/>
              <a:ea typeface="+mn-ea"/>
              <a:cs typeface="+mn-cs"/>
            </a:rPr>
            <a:t>24</a:t>
          </a:r>
          <a:r>
            <a:rPr kumimoji="1" lang="ja-JP" altLang="ja-JP" sz="1200">
              <a:solidFill>
                <a:schemeClr val="dk1"/>
              </a:solidFill>
              <a:effectLst/>
              <a:latin typeface="+mn-lt"/>
              <a:ea typeface="+mn-ea"/>
              <a:cs typeface="+mn-cs"/>
            </a:rPr>
            <a:t>年度から平成</a:t>
          </a:r>
          <a:r>
            <a:rPr kumimoji="1" lang="en-US" altLang="ja-JP" sz="1200">
              <a:solidFill>
                <a:schemeClr val="dk1"/>
              </a:solidFill>
              <a:effectLst/>
              <a:latin typeface="+mn-lt"/>
              <a:ea typeface="+mn-ea"/>
              <a:cs typeface="+mn-cs"/>
            </a:rPr>
            <a:t>28</a:t>
          </a:r>
          <a:r>
            <a:rPr kumimoji="1" lang="ja-JP" altLang="ja-JP" sz="1200">
              <a:solidFill>
                <a:schemeClr val="dk1"/>
              </a:solidFill>
              <a:effectLst/>
              <a:latin typeface="+mn-lt"/>
              <a:ea typeface="+mn-ea"/>
              <a:cs typeface="+mn-cs"/>
            </a:rPr>
            <a:t>年度で＋</a:t>
          </a:r>
          <a:r>
            <a:rPr kumimoji="1" lang="en-US" altLang="ja-JP" sz="1200">
              <a:solidFill>
                <a:schemeClr val="dk1"/>
              </a:solidFill>
              <a:effectLst/>
              <a:latin typeface="+mn-lt"/>
              <a:ea typeface="+mn-ea"/>
              <a:cs typeface="+mn-cs"/>
            </a:rPr>
            <a:t>3.3</a:t>
          </a:r>
          <a:r>
            <a:rPr kumimoji="1" lang="ja-JP" altLang="ja-JP" sz="1200">
              <a:solidFill>
                <a:schemeClr val="dk1"/>
              </a:solidFill>
              <a:effectLst/>
              <a:latin typeface="+mn-lt"/>
              <a:ea typeface="+mn-ea"/>
              <a:cs typeface="+mn-cs"/>
            </a:rPr>
            <a:t>ポイント）等に伴い、財政力指数もわずかに改善している。</a:t>
          </a:r>
          <a:endParaRPr lang="ja-JP" altLang="ja-JP" sz="1200">
            <a:effectLst/>
          </a:endParaRPr>
        </a:p>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今後も、企業誘致や地場産業の育成に努めるとともに、市税の徴収率向上等による歳入確保に努める。</a:t>
          </a:r>
          <a:endParaRPr lang="ja-JP" altLang="ja-JP" sz="12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0.70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8467</xdr:rowOff>
    </xdr:from>
    <xdr:to>
      <xdr:col>7</xdr:col>
      <xdr:colOff>152400</xdr:colOff>
      <xdr:row>42</xdr:row>
      <xdr:rowOff>105833</xdr:rowOff>
    </xdr:to>
    <xdr:cxnSp macro="">
      <xdr:nvCxnSpPr>
        <xdr:cNvPr id="63" name="直線コネクタ 62"/>
        <xdr:cNvCxnSpPr/>
      </xdr:nvCxnSpPr>
      <xdr:spPr>
        <a:xfrm flipV="1">
          <a:off x="4953000" y="6180667"/>
          <a:ext cx="0" cy="11260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77910</xdr:rowOff>
    </xdr:from>
    <xdr:ext cx="762000" cy="259045"/>
    <xdr:sp macro="" textlink="">
      <xdr:nvSpPr>
        <xdr:cNvPr id="64" name="財政力最小値テキスト"/>
        <xdr:cNvSpPr txBox="1"/>
      </xdr:nvSpPr>
      <xdr:spPr>
        <a:xfrm>
          <a:off x="5041900" y="7278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0.72</a:t>
          </a:r>
          <a:endParaRPr kumimoji="1" lang="ja-JP" altLang="en-US" sz="1000" b="1">
            <a:latin typeface="ＭＳ Ｐゴシック"/>
          </a:endParaRPr>
        </a:p>
      </xdr:txBody>
    </xdr:sp>
    <xdr:clientData/>
  </xdr:oneCellAnchor>
  <xdr:twoCellAnchor>
    <xdr:from>
      <xdr:col>7</xdr:col>
      <xdr:colOff>63500</xdr:colOff>
      <xdr:row>42</xdr:row>
      <xdr:rowOff>105833</xdr:rowOff>
    </xdr:from>
    <xdr:to>
      <xdr:col>7</xdr:col>
      <xdr:colOff>241300</xdr:colOff>
      <xdr:row>42</xdr:row>
      <xdr:rowOff>105833</xdr:rowOff>
    </xdr:to>
    <xdr:cxnSp macro="">
      <xdr:nvCxnSpPr>
        <xdr:cNvPr id="65" name="直線コネクタ 64"/>
        <xdr:cNvCxnSpPr/>
      </xdr:nvCxnSpPr>
      <xdr:spPr>
        <a:xfrm>
          <a:off x="4864100" y="7306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94844</xdr:rowOff>
    </xdr:from>
    <xdr:ext cx="762000" cy="259045"/>
    <xdr:sp macro="" textlink="">
      <xdr:nvSpPr>
        <xdr:cNvPr id="66" name="財政力最大値テキスト"/>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7</xdr:col>
      <xdr:colOff>63500</xdr:colOff>
      <xdr:row>36</xdr:row>
      <xdr:rowOff>8467</xdr:rowOff>
    </xdr:from>
    <xdr:to>
      <xdr:col>7</xdr:col>
      <xdr:colOff>241300</xdr:colOff>
      <xdr:row>36</xdr:row>
      <xdr:rowOff>8467</xdr:rowOff>
    </xdr:to>
    <xdr:cxnSp macro="">
      <xdr:nvCxnSpPr>
        <xdr:cNvPr id="67" name="直線コネクタ 66"/>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105833</xdr:rowOff>
    </xdr:from>
    <xdr:to>
      <xdr:col>7</xdr:col>
      <xdr:colOff>152400</xdr:colOff>
      <xdr:row>42</xdr:row>
      <xdr:rowOff>146050</xdr:rowOff>
    </xdr:to>
    <xdr:cxnSp macro="">
      <xdr:nvCxnSpPr>
        <xdr:cNvPr id="68" name="直線コネクタ 67"/>
        <xdr:cNvCxnSpPr/>
      </xdr:nvCxnSpPr>
      <xdr:spPr>
        <a:xfrm flipV="1">
          <a:off x="4114800" y="730673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37</xdr:row>
      <xdr:rowOff>154110</xdr:rowOff>
    </xdr:from>
    <xdr:ext cx="762000" cy="259045"/>
    <xdr:sp macro="" textlink="">
      <xdr:nvSpPr>
        <xdr:cNvPr id="69" name="財政力平均値テキスト"/>
        <xdr:cNvSpPr txBox="1"/>
      </xdr:nvSpPr>
      <xdr:spPr>
        <a:xfrm>
          <a:off x="5041900" y="64977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0.87</a:t>
          </a:r>
          <a:endParaRPr kumimoji="1" lang="ja-JP" altLang="en-US" sz="1000" b="1">
            <a:solidFill>
              <a:srgbClr val="000080"/>
            </a:solidFill>
            <a:latin typeface="ＭＳ Ｐゴシック"/>
          </a:endParaRPr>
        </a:p>
      </xdr:txBody>
    </xdr:sp>
    <xdr:clientData/>
  </xdr:oneCellAnchor>
  <xdr:twoCellAnchor>
    <xdr:from>
      <xdr:col>7</xdr:col>
      <xdr:colOff>101600</xdr:colOff>
      <xdr:row>38</xdr:row>
      <xdr:rowOff>137583</xdr:rowOff>
    </xdr:from>
    <xdr:to>
      <xdr:col>7</xdr:col>
      <xdr:colOff>203200</xdr:colOff>
      <xdr:row>39</xdr:row>
      <xdr:rowOff>67733</xdr:rowOff>
    </xdr:to>
    <xdr:sp macro="" textlink="">
      <xdr:nvSpPr>
        <xdr:cNvPr id="70" name="フローチャート : 判断 69"/>
        <xdr:cNvSpPr/>
      </xdr:nvSpPr>
      <xdr:spPr>
        <a:xfrm>
          <a:off x="4902200" y="665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146050</xdr:rowOff>
    </xdr:from>
    <xdr:to>
      <xdr:col>6</xdr:col>
      <xdr:colOff>0</xdr:colOff>
      <xdr:row>43</xdr:row>
      <xdr:rowOff>14817</xdr:rowOff>
    </xdr:to>
    <xdr:cxnSp macro="">
      <xdr:nvCxnSpPr>
        <xdr:cNvPr id="71" name="直線コネクタ 70"/>
        <xdr:cNvCxnSpPr/>
      </xdr:nvCxnSpPr>
      <xdr:spPr>
        <a:xfrm flipV="1">
          <a:off x="3225800" y="73469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39</xdr:row>
      <xdr:rowOff>6350</xdr:rowOff>
    </xdr:from>
    <xdr:to>
      <xdr:col>6</xdr:col>
      <xdr:colOff>50800</xdr:colOff>
      <xdr:row>39</xdr:row>
      <xdr:rowOff>107950</xdr:rowOff>
    </xdr:to>
    <xdr:sp macro="" textlink="">
      <xdr:nvSpPr>
        <xdr:cNvPr id="72" name="フローチャート : 判断 71"/>
        <xdr:cNvSpPr/>
      </xdr:nvSpPr>
      <xdr:spPr>
        <a:xfrm>
          <a:off x="4064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37</xdr:row>
      <xdr:rowOff>118127</xdr:rowOff>
    </xdr:from>
    <xdr:ext cx="736600" cy="259045"/>
    <xdr:sp macro="" textlink="">
      <xdr:nvSpPr>
        <xdr:cNvPr id="73" name="テキスト ボックス 72"/>
        <xdr:cNvSpPr txBox="1"/>
      </xdr:nvSpPr>
      <xdr:spPr>
        <a:xfrm>
          <a:off x="3733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0.86</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14817</xdr:rowOff>
    </xdr:from>
    <xdr:to>
      <xdr:col>4</xdr:col>
      <xdr:colOff>482600</xdr:colOff>
      <xdr:row>43</xdr:row>
      <xdr:rowOff>95250</xdr:rowOff>
    </xdr:to>
    <xdr:cxnSp macro="">
      <xdr:nvCxnSpPr>
        <xdr:cNvPr id="74" name="直線コネクタ 73"/>
        <xdr:cNvCxnSpPr/>
      </xdr:nvCxnSpPr>
      <xdr:spPr>
        <a:xfrm flipV="1">
          <a:off x="2336800" y="738716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39</xdr:row>
      <xdr:rowOff>46567</xdr:rowOff>
    </xdr:from>
    <xdr:to>
      <xdr:col>4</xdr:col>
      <xdr:colOff>533400</xdr:colOff>
      <xdr:row>39</xdr:row>
      <xdr:rowOff>148167</xdr:rowOff>
    </xdr:to>
    <xdr:sp macro="" textlink="">
      <xdr:nvSpPr>
        <xdr:cNvPr id="75" name="フローチャート : 判断 74"/>
        <xdr:cNvSpPr/>
      </xdr:nvSpPr>
      <xdr:spPr>
        <a:xfrm>
          <a:off x="3175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37</xdr:row>
      <xdr:rowOff>158344</xdr:rowOff>
    </xdr:from>
    <xdr:ext cx="762000" cy="259045"/>
    <xdr:sp macro="" textlink="">
      <xdr:nvSpPr>
        <xdr:cNvPr id="76" name="テキスト ボックス 75"/>
        <xdr:cNvSpPr txBox="1"/>
      </xdr:nvSpPr>
      <xdr:spPr>
        <a:xfrm>
          <a:off x="2844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0.85</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95250</xdr:rowOff>
    </xdr:from>
    <xdr:to>
      <xdr:col>3</xdr:col>
      <xdr:colOff>279400</xdr:colOff>
      <xdr:row>44</xdr:row>
      <xdr:rowOff>4233</xdr:rowOff>
    </xdr:to>
    <xdr:cxnSp macro="">
      <xdr:nvCxnSpPr>
        <xdr:cNvPr id="77" name="直線コネクタ 76"/>
        <xdr:cNvCxnSpPr/>
      </xdr:nvCxnSpPr>
      <xdr:spPr>
        <a:xfrm flipV="1">
          <a:off x="1447800" y="746760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39</xdr:row>
      <xdr:rowOff>46567</xdr:rowOff>
    </xdr:from>
    <xdr:to>
      <xdr:col>3</xdr:col>
      <xdr:colOff>330200</xdr:colOff>
      <xdr:row>39</xdr:row>
      <xdr:rowOff>148167</xdr:rowOff>
    </xdr:to>
    <xdr:sp macro="" textlink="">
      <xdr:nvSpPr>
        <xdr:cNvPr id="78" name="フローチャート : 判断 77"/>
        <xdr:cNvSpPr/>
      </xdr:nvSpPr>
      <xdr:spPr>
        <a:xfrm>
          <a:off x="2286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37</xdr:row>
      <xdr:rowOff>158344</xdr:rowOff>
    </xdr:from>
    <xdr:ext cx="762000" cy="259045"/>
    <xdr:sp macro="" textlink="">
      <xdr:nvSpPr>
        <xdr:cNvPr id="79" name="テキスト ボックス 78"/>
        <xdr:cNvSpPr txBox="1"/>
      </xdr:nvSpPr>
      <xdr:spPr>
        <a:xfrm>
          <a:off x="1955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0.85</a:t>
          </a:r>
          <a:endParaRPr kumimoji="1" lang="ja-JP" altLang="en-US" sz="1000" b="1">
            <a:solidFill>
              <a:srgbClr val="000080"/>
            </a:solidFill>
            <a:latin typeface="ＭＳ Ｐゴシック"/>
          </a:endParaRPr>
        </a:p>
      </xdr:txBody>
    </xdr:sp>
    <xdr:clientData/>
  </xdr:oneCellAnchor>
  <xdr:twoCellAnchor>
    <xdr:from>
      <xdr:col>2</xdr:col>
      <xdr:colOff>25400</xdr:colOff>
      <xdr:row>39</xdr:row>
      <xdr:rowOff>86783</xdr:rowOff>
    </xdr:from>
    <xdr:to>
      <xdr:col>2</xdr:col>
      <xdr:colOff>127000</xdr:colOff>
      <xdr:row>40</xdr:row>
      <xdr:rowOff>16933</xdr:rowOff>
    </xdr:to>
    <xdr:sp macro="" textlink="">
      <xdr:nvSpPr>
        <xdr:cNvPr id="80" name="フローチャート : 判断 79"/>
        <xdr:cNvSpPr/>
      </xdr:nvSpPr>
      <xdr:spPr>
        <a:xfrm>
          <a:off x="1397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27110</xdr:rowOff>
    </xdr:from>
    <xdr:ext cx="762000" cy="259045"/>
    <xdr:sp macro="" textlink="">
      <xdr:nvSpPr>
        <xdr:cNvPr id="81" name="テキスト ボックス 80"/>
        <xdr:cNvSpPr txBox="1"/>
      </xdr:nvSpPr>
      <xdr:spPr>
        <a:xfrm>
          <a:off x="1066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0.84</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42</xdr:row>
      <xdr:rowOff>55033</xdr:rowOff>
    </xdr:from>
    <xdr:to>
      <xdr:col>7</xdr:col>
      <xdr:colOff>203200</xdr:colOff>
      <xdr:row>42</xdr:row>
      <xdr:rowOff>156633</xdr:rowOff>
    </xdr:to>
    <xdr:sp macro="" textlink="">
      <xdr:nvSpPr>
        <xdr:cNvPr id="87" name="円/楕円 86"/>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122360</xdr:rowOff>
    </xdr:from>
    <xdr:ext cx="762000" cy="259045"/>
    <xdr:sp macro="" textlink="">
      <xdr:nvSpPr>
        <xdr:cNvPr id="88" name="財政力該当値テキスト"/>
        <xdr:cNvSpPr txBox="1"/>
      </xdr:nvSpPr>
      <xdr:spPr>
        <a:xfrm>
          <a:off x="5041900" y="7151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0.72</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95250</xdr:rowOff>
    </xdr:from>
    <xdr:to>
      <xdr:col>6</xdr:col>
      <xdr:colOff>50800</xdr:colOff>
      <xdr:row>43</xdr:row>
      <xdr:rowOff>25400</xdr:rowOff>
    </xdr:to>
    <xdr:sp macro="" textlink="">
      <xdr:nvSpPr>
        <xdr:cNvPr id="89" name="円/楕円 88"/>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10177</xdr:rowOff>
    </xdr:from>
    <xdr:ext cx="736600" cy="259045"/>
    <xdr:sp macro="" textlink="">
      <xdr:nvSpPr>
        <xdr:cNvPr id="90" name="テキスト ボックス 89"/>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0.71</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135467</xdr:rowOff>
    </xdr:from>
    <xdr:to>
      <xdr:col>4</xdr:col>
      <xdr:colOff>533400</xdr:colOff>
      <xdr:row>43</xdr:row>
      <xdr:rowOff>65617</xdr:rowOff>
    </xdr:to>
    <xdr:sp macro="" textlink="">
      <xdr:nvSpPr>
        <xdr:cNvPr id="91" name="円/楕円 90"/>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50394</xdr:rowOff>
    </xdr:from>
    <xdr:ext cx="762000" cy="259045"/>
    <xdr:sp macro="" textlink="">
      <xdr:nvSpPr>
        <xdr:cNvPr id="92" name="テキスト ボックス 91"/>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0.70</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44450</xdr:rowOff>
    </xdr:from>
    <xdr:to>
      <xdr:col>3</xdr:col>
      <xdr:colOff>330200</xdr:colOff>
      <xdr:row>43</xdr:row>
      <xdr:rowOff>146050</xdr:rowOff>
    </xdr:to>
    <xdr:sp macro="" textlink="">
      <xdr:nvSpPr>
        <xdr:cNvPr id="93" name="円/楕円 92"/>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130827</xdr:rowOff>
    </xdr:from>
    <xdr:ext cx="762000" cy="259045"/>
    <xdr:sp macro="" textlink="">
      <xdr:nvSpPr>
        <xdr:cNvPr id="94" name="テキスト ボックス 93"/>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0.68</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124883</xdr:rowOff>
    </xdr:from>
    <xdr:to>
      <xdr:col>2</xdr:col>
      <xdr:colOff>127000</xdr:colOff>
      <xdr:row>44</xdr:row>
      <xdr:rowOff>55033</xdr:rowOff>
    </xdr:to>
    <xdr:sp macro="" textlink="">
      <xdr:nvSpPr>
        <xdr:cNvPr id="95" name="円/楕円 94"/>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39810</xdr:rowOff>
    </xdr:from>
    <xdr:ext cx="762000" cy="259045"/>
    <xdr:sp macro="" textlink="">
      <xdr:nvSpPr>
        <xdr:cNvPr id="96" name="テキスト ボックス 95"/>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熊本地震の影響</a:t>
          </a:r>
          <a:r>
            <a:rPr kumimoji="1" lang="ja-JP" altLang="en-US" sz="1300">
              <a:solidFill>
                <a:schemeClr val="dk1"/>
              </a:solidFill>
              <a:effectLst/>
              <a:latin typeface="+mn-lt"/>
              <a:ea typeface="+mn-ea"/>
              <a:cs typeface="+mn-cs"/>
            </a:rPr>
            <a:t>に伴い、</a:t>
          </a:r>
          <a:r>
            <a:rPr kumimoji="1" lang="ja-JP" altLang="ja-JP" sz="1300">
              <a:solidFill>
                <a:schemeClr val="dk1"/>
              </a:solidFill>
              <a:effectLst/>
              <a:latin typeface="+mn-lt"/>
              <a:ea typeface="+mn-ea"/>
              <a:cs typeface="+mn-cs"/>
            </a:rPr>
            <a:t>市税</a:t>
          </a:r>
          <a:r>
            <a:rPr kumimoji="1" lang="ja-JP" altLang="en-US" sz="1300">
              <a:solidFill>
                <a:schemeClr val="dk1"/>
              </a:solidFill>
              <a:effectLst/>
              <a:latin typeface="+mn-lt"/>
              <a:ea typeface="+mn-ea"/>
              <a:cs typeface="+mn-cs"/>
            </a:rPr>
            <a:t>の減免等により分母（経常一般財源）が大きく減少しており、</a:t>
          </a:r>
          <a:r>
            <a:rPr kumimoji="1" lang="ja-JP" altLang="ja-JP" sz="1300">
              <a:solidFill>
                <a:schemeClr val="dk1"/>
              </a:solidFill>
              <a:effectLst/>
              <a:latin typeface="+mn-lt"/>
              <a:ea typeface="+mn-ea"/>
              <a:cs typeface="+mn-cs"/>
            </a:rPr>
            <a:t>退職手当等の人件費の減</a:t>
          </a:r>
          <a:r>
            <a:rPr kumimoji="1" lang="ja-JP" altLang="en-US" sz="1300">
              <a:solidFill>
                <a:schemeClr val="dk1"/>
              </a:solidFill>
              <a:effectLst/>
              <a:latin typeface="+mn-lt"/>
              <a:ea typeface="+mn-ea"/>
              <a:cs typeface="+mn-cs"/>
            </a:rPr>
            <a:t>や、維持補修費の減などの影響等</a:t>
          </a:r>
          <a:r>
            <a:rPr kumimoji="1" lang="ja-JP" altLang="ja-JP" sz="1300">
              <a:solidFill>
                <a:schemeClr val="dk1"/>
              </a:solidFill>
              <a:effectLst/>
              <a:latin typeface="+mn-lt"/>
              <a:ea typeface="+mn-ea"/>
              <a:cs typeface="+mn-cs"/>
            </a:rPr>
            <a:t>による</a:t>
          </a:r>
          <a:r>
            <a:rPr kumimoji="1" lang="ja-JP" altLang="en-US" sz="1300">
              <a:solidFill>
                <a:schemeClr val="dk1"/>
              </a:solidFill>
              <a:effectLst/>
              <a:latin typeface="+mn-lt"/>
              <a:ea typeface="+mn-ea"/>
              <a:cs typeface="+mn-cs"/>
            </a:rPr>
            <a:t>分子（</a:t>
          </a:r>
          <a:r>
            <a:rPr kumimoji="1" lang="ja-JP" altLang="ja-JP" sz="1300">
              <a:solidFill>
                <a:schemeClr val="dk1"/>
              </a:solidFill>
              <a:effectLst/>
              <a:latin typeface="+mn-lt"/>
              <a:ea typeface="+mn-ea"/>
              <a:cs typeface="+mn-cs"/>
            </a:rPr>
            <a:t>経常経費充当一般財源</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の減</a:t>
          </a:r>
          <a:r>
            <a:rPr kumimoji="1" lang="ja-JP" altLang="en-US" sz="1300">
              <a:solidFill>
                <a:schemeClr val="dk1"/>
              </a:solidFill>
              <a:effectLst/>
              <a:latin typeface="+mn-lt"/>
              <a:ea typeface="+mn-ea"/>
              <a:cs typeface="+mn-cs"/>
            </a:rPr>
            <a:t>を</a:t>
          </a:r>
          <a:r>
            <a:rPr kumimoji="1" lang="ja-JP" altLang="ja-JP" sz="1300">
              <a:solidFill>
                <a:schemeClr val="dk1"/>
              </a:solidFill>
              <a:effectLst/>
              <a:latin typeface="+mn-lt"/>
              <a:ea typeface="+mn-ea"/>
              <a:cs typeface="+mn-cs"/>
            </a:rPr>
            <a:t>上回っ</a:t>
          </a:r>
          <a:r>
            <a:rPr kumimoji="1" lang="ja-JP" altLang="en-US" sz="1300">
              <a:solidFill>
                <a:schemeClr val="dk1"/>
              </a:solidFill>
              <a:effectLst/>
              <a:latin typeface="+mn-lt"/>
              <a:ea typeface="+mn-ea"/>
              <a:cs typeface="+mn-cs"/>
            </a:rPr>
            <a:t>たため</a:t>
          </a:r>
          <a:r>
            <a:rPr kumimoji="1" lang="ja-JP" altLang="ja-JP" sz="1300">
              <a:solidFill>
                <a:schemeClr val="dk1"/>
              </a:solidFill>
              <a:effectLst/>
              <a:latin typeface="+mn-lt"/>
              <a:ea typeface="+mn-ea"/>
              <a:cs typeface="+mn-cs"/>
            </a:rPr>
            <a:t>、経常収支比率が悪化している。</a:t>
          </a:r>
          <a:endParaRPr lang="ja-JP" altLang="ja-JP" sz="1300">
            <a:effectLst/>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今後も、扶助費に係る資格審査の適正化や単独事業の見直し等による歳出抑制とともに、市税の徴収率向上等による歳入確保に努め、行財政改革計画の目標値（平成</a:t>
          </a:r>
          <a:r>
            <a:rPr kumimoji="1" lang="en-US" altLang="ja-JP" sz="1300">
              <a:solidFill>
                <a:schemeClr val="dk1"/>
              </a:solidFill>
              <a:effectLst/>
              <a:latin typeface="+mn-lt"/>
              <a:ea typeface="+mn-ea"/>
              <a:cs typeface="+mn-cs"/>
            </a:rPr>
            <a:t>24</a:t>
          </a:r>
          <a:r>
            <a:rPr kumimoji="1" lang="ja-JP" altLang="ja-JP" sz="1300">
              <a:solidFill>
                <a:schemeClr val="dk1"/>
              </a:solidFill>
              <a:effectLst/>
              <a:latin typeface="+mn-lt"/>
              <a:ea typeface="+mn-ea"/>
              <a:cs typeface="+mn-cs"/>
            </a:rPr>
            <a:t>年度の</a:t>
          </a:r>
          <a:r>
            <a:rPr kumimoji="1" lang="en-US" altLang="ja-JP" sz="1300">
              <a:solidFill>
                <a:schemeClr val="dk1"/>
              </a:solidFill>
              <a:effectLst/>
              <a:latin typeface="+mn-lt"/>
              <a:ea typeface="+mn-ea"/>
              <a:cs typeface="+mn-cs"/>
            </a:rPr>
            <a:t>89.1</a:t>
          </a:r>
          <a:r>
            <a:rPr kumimoji="1" lang="ja-JP" altLang="ja-JP" sz="1300">
              <a:solidFill>
                <a:schemeClr val="dk1"/>
              </a:solidFill>
              <a:effectLst/>
              <a:latin typeface="+mn-lt"/>
              <a:ea typeface="+mn-ea"/>
              <a:cs typeface="+mn-cs"/>
            </a:rPr>
            <a:t>％相当）を目指す。</a:t>
          </a:r>
          <a:endParaRPr lang="ja-JP" altLang="ja-JP" sz="13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84.0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115509</xdr:rowOff>
    </xdr:from>
    <xdr:to>
      <xdr:col>7</xdr:col>
      <xdr:colOff>152400</xdr:colOff>
      <xdr:row>68</xdr:row>
      <xdr:rowOff>55638</xdr:rowOff>
    </xdr:to>
    <xdr:cxnSp macro="">
      <xdr:nvCxnSpPr>
        <xdr:cNvPr id="128" name="直線コネクタ 127"/>
        <xdr:cNvCxnSpPr/>
      </xdr:nvCxnSpPr>
      <xdr:spPr>
        <a:xfrm flipV="1">
          <a:off x="4953000" y="10059609"/>
          <a:ext cx="0" cy="16546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68</xdr:row>
      <xdr:rowOff>27715</xdr:rowOff>
    </xdr:from>
    <xdr:ext cx="762000" cy="259045"/>
    <xdr:sp macro="" textlink="">
      <xdr:nvSpPr>
        <xdr:cNvPr id="129" name="財政構造の弾力性最小値テキスト"/>
        <xdr:cNvSpPr txBox="1"/>
      </xdr:nvSpPr>
      <xdr:spPr>
        <a:xfrm>
          <a:off x="5041900" y="11686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102.5</a:t>
          </a:r>
          <a:endParaRPr kumimoji="1" lang="ja-JP" altLang="en-US" sz="1000" b="1">
            <a:latin typeface="ＭＳ Ｐゴシック"/>
          </a:endParaRPr>
        </a:p>
      </xdr:txBody>
    </xdr:sp>
    <xdr:clientData/>
  </xdr:oneCellAnchor>
  <xdr:twoCellAnchor>
    <xdr:from>
      <xdr:col>7</xdr:col>
      <xdr:colOff>63500</xdr:colOff>
      <xdr:row>68</xdr:row>
      <xdr:rowOff>55638</xdr:rowOff>
    </xdr:from>
    <xdr:to>
      <xdr:col>7</xdr:col>
      <xdr:colOff>241300</xdr:colOff>
      <xdr:row>68</xdr:row>
      <xdr:rowOff>55638</xdr:rowOff>
    </xdr:to>
    <xdr:cxnSp macro="">
      <xdr:nvCxnSpPr>
        <xdr:cNvPr id="130" name="直線コネクタ 129"/>
        <xdr:cNvCxnSpPr/>
      </xdr:nvCxnSpPr>
      <xdr:spPr>
        <a:xfrm>
          <a:off x="4864100" y="1171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30436</xdr:rowOff>
    </xdr:from>
    <xdr:ext cx="762000" cy="259045"/>
    <xdr:sp macro="" textlink="">
      <xdr:nvSpPr>
        <xdr:cNvPr id="131" name="財政構造の弾力性最大値テキスト"/>
        <xdr:cNvSpPr txBox="1"/>
      </xdr:nvSpPr>
      <xdr:spPr>
        <a:xfrm>
          <a:off x="5041900" y="9803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88.1</a:t>
          </a:r>
          <a:endParaRPr kumimoji="1" lang="ja-JP" altLang="en-US" sz="1000" b="1">
            <a:latin typeface="ＭＳ Ｐゴシック"/>
          </a:endParaRPr>
        </a:p>
      </xdr:txBody>
    </xdr:sp>
    <xdr:clientData/>
  </xdr:oneCellAnchor>
  <xdr:twoCellAnchor>
    <xdr:from>
      <xdr:col>7</xdr:col>
      <xdr:colOff>63500</xdr:colOff>
      <xdr:row>58</xdr:row>
      <xdr:rowOff>115509</xdr:rowOff>
    </xdr:from>
    <xdr:to>
      <xdr:col>7</xdr:col>
      <xdr:colOff>241300</xdr:colOff>
      <xdr:row>58</xdr:row>
      <xdr:rowOff>115509</xdr:rowOff>
    </xdr:to>
    <xdr:cxnSp macro="">
      <xdr:nvCxnSpPr>
        <xdr:cNvPr id="132" name="直線コネクタ 131"/>
        <xdr:cNvCxnSpPr/>
      </xdr:nvCxnSpPr>
      <xdr:spPr>
        <a:xfrm>
          <a:off x="4864100" y="10059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94343</xdr:rowOff>
    </xdr:from>
    <xdr:to>
      <xdr:col>7</xdr:col>
      <xdr:colOff>152400</xdr:colOff>
      <xdr:row>61</xdr:row>
      <xdr:rowOff>95250</xdr:rowOff>
    </xdr:to>
    <xdr:cxnSp macro="">
      <xdr:nvCxnSpPr>
        <xdr:cNvPr id="133" name="直線コネクタ 132"/>
        <xdr:cNvCxnSpPr/>
      </xdr:nvCxnSpPr>
      <xdr:spPr>
        <a:xfrm>
          <a:off x="4114800" y="10381343"/>
          <a:ext cx="8382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64</xdr:row>
      <xdr:rowOff>99682</xdr:rowOff>
    </xdr:from>
    <xdr:ext cx="762000" cy="259045"/>
    <xdr:sp macro="" textlink="">
      <xdr:nvSpPr>
        <xdr:cNvPr id="134" name="財政構造の弾力性平均値テキスト"/>
        <xdr:cNvSpPr txBox="1"/>
      </xdr:nvSpPr>
      <xdr:spPr>
        <a:xfrm>
          <a:off x="5041900" y="11072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97.6</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127605</xdr:rowOff>
    </xdr:from>
    <xdr:to>
      <xdr:col>7</xdr:col>
      <xdr:colOff>203200</xdr:colOff>
      <xdr:row>65</xdr:row>
      <xdr:rowOff>57755</xdr:rowOff>
    </xdr:to>
    <xdr:sp macro="" textlink="">
      <xdr:nvSpPr>
        <xdr:cNvPr id="135" name="フローチャート : 判断 134"/>
        <xdr:cNvSpPr/>
      </xdr:nvSpPr>
      <xdr:spPr>
        <a:xfrm>
          <a:off x="4902200" y="1110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59872</xdr:rowOff>
    </xdr:from>
    <xdr:to>
      <xdr:col>6</xdr:col>
      <xdr:colOff>0</xdr:colOff>
      <xdr:row>60</xdr:row>
      <xdr:rowOff>94343</xdr:rowOff>
    </xdr:to>
    <xdr:cxnSp macro="">
      <xdr:nvCxnSpPr>
        <xdr:cNvPr id="136" name="直線コネクタ 135"/>
        <xdr:cNvCxnSpPr/>
      </xdr:nvCxnSpPr>
      <xdr:spPr>
        <a:xfrm>
          <a:off x="3225800" y="103468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46265</xdr:rowOff>
    </xdr:from>
    <xdr:to>
      <xdr:col>6</xdr:col>
      <xdr:colOff>50800</xdr:colOff>
      <xdr:row>63</xdr:row>
      <xdr:rowOff>147865</xdr:rowOff>
    </xdr:to>
    <xdr:sp macro="" textlink="">
      <xdr:nvSpPr>
        <xdr:cNvPr id="137" name="フローチャート : 判断 136"/>
        <xdr:cNvSpPr/>
      </xdr:nvSpPr>
      <xdr:spPr>
        <a:xfrm>
          <a:off x="4064000" y="1084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132642</xdr:rowOff>
    </xdr:from>
    <xdr:ext cx="736600" cy="259045"/>
    <xdr:sp macro="" textlink="">
      <xdr:nvSpPr>
        <xdr:cNvPr id="138" name="テキスト ボックス 137"/>
        <xdr:cNvSpPr txBox="1"/>
      </xdr:nvSpPr>
      <xdr:spPr>
        <a:xfrm>
          <a:off x="3733800" y="1093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95.4</a:t>
          </a:r>
          <a:endParaRPr kumimoji="1" lang="ja-JP" altLang="en-US" sz="1000" b="1">
            <a:solidFill>
              <a:srgbClr val="000080"/>
            </a:solidFill>
            <a:latin typeface="ＭＳ Ｐゴシック"/>
          </a:endParaRPr>
        </a:p>
      </xdr:txBody>
    </xdr:sp>
    <xdr:clientData/>
  </xdr:oneCellAnchor>
  <xdr:twoCellAnchor>
    <xdr:from>
      <xdr:col>3</xdr:col>
      <xdr:colOff>279400</xdr:colOff>
      <xdr:row>59</xdr:row>
      <xdr:rowOff>104926</xdr:rowOff>
    </xdr:from>
    <xdr:to>
      <xdr:col>4</xdr:col>
      <xdr:colOff>482600</xdr:colOff>
      <xdr:row>60</xdr:row>
      <xdr:rowOff>59872</xdr:rowOff>
    </xdr:to>
    <xdr:cxnSp macro="">
      <xdr:nvCxnSpPr>
        <xdr:cNvPr id="139" name="直線コネクタ 138"/>
        <xdr:cNvCxnSpPr/>
      </xdr:nvCxnSpPr>
      <xdr:spPr>
        <a:xfrm>
          <a:off x="2336800" y="10220476"/>
          <a:ext cx="889000" cy="12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12700</xdr:rowOff>
    </xdr:from>
    <xdr:to>
      <xdr:col>4</xdr:col>
      <xdr:colOff>533400</xdr:colOff>
      <xdr:row>64</xdr:row>
      <xdr:rowOff>114300</xdr:rowOff>
    </xdr:to>
    <xdr:sp macro="" textlink="">
      <xdr:nvSpPr>
        <xdr:cNvPr id="140" name="フローチャート : 判断 139"/>
        <xdr:cNvSpPr/>
      </xdr:nvSpPr>
      <xdr:spPr>
        <a:xfrm>
          <a:off x="3175000" y="1098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99077</xdr:rowOff>
    </xdr:from>
    <xdr:ext cx="762000" cy="259045"/>
    <xdr:sp macro="" textlink="">
      <xdr:nvSpPr>
        <xdr:cNvPr id="141" name="テキスト ボックス 140"/>
        <xdr:cNvSpPr txBox="1"/>
      </xdr:nvSpPr>
      <xdr:spPr>
        <a:xfrm>
          <a:off x="2844800" y="1107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96.6</a:t>
          </a:r>
          <a:endParaRPr kumimoji="1" lang="ja-JP" altLang="en-US" sz="1000" b="1">
            <a:solidFill>
              <a:srgbClr val="000080"/>
            </a:solidFill>
            <a:latin typeface="ＭＳ Ｐゴシック"/>
          </a:endParaRPr>
        </a:p>
      </xdr:txBody>
    </xdr:sp>
    <xdr:clientData/>
  </xdr:oneCellAnchor>
  <xdr:twoCellAnchor>
    <xdr:from>
      <xdr:col>2</xdr:col>
      <xdr:colOff>76200</xdr:colOff>
      <xdr:row>59</xdr:row>
      <xdr:rowOff>58965</xdr:rowOff>
    </xdr:from>
    <xdr:to>
      <xdr:col>3</xdr:col>
      <xdr:colOff>279400</xdr:colOff>
      <xdr:row>59</xdr:row>
      <xdr:rowOff>104926</xdr:rowOff>
    </xdr:to>
    <xdr:cxnSp macro="">
      <xdr:nvCxnSpPr>
        <xdr:cNvPr id="142" name="直線コネクタ 141"/>
        <xdr:cNvCxnSpPr/>
      </xdr:nvCxnSpPr>
      <xdr:spPr>
        <a:xfrm>
          <a:off x="1447800" y="10174515"/>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46265</xdr:rowOff>
    </xdr:from>
    <xdr:to>
      <xdr:col>3</xdr:col>
      <xdr:colOff>330200</xdr:colOff>
      <xdr:row>63</xdr:row>
      <xdr:rowOff>147865</xdr:rowOff>
    </xdr:to>
    <xdr:sp macro="" textlink="">
      <xdr:nvSpPr>
        <xdr:cNvPr id="143" name="フローチャート : 判断 142"/>
        <xdr:cNvSpPr/>
      </xdr:nvSpPr>
      <xdr:spPr>
        <a:xfrm>
          <a:off x="2286000" y="1084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132642</xdr:rowOff>
    </xdr:from>
    <xdr:ext cx="762000" cy="259045"/>
    <xdr:sp macro="" textlink="">
      <xdr:nvSpPr>
        <xdr:cNvPr id="144" name="テキスト ボックス 143"/>
        <xdr:cNvSpPr txBox="1"/>
      </xdr:nvSpPr>
      <xdr:spPr>
        <a:xfrm>
          <a:off x="1955800" y="1093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95.4</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115207</xdr:rowOff>
    </xdr:from>
    <xdr:to>
      <xdr:col>2</xdr:col>
      <xdr:colOff>127000</xdr:colOff>
      <xdr:row>64</xdr:row>
      <xdr:rowOff>45357</xdr:rowOff>
    </xdr:to>
    <xdr:sp macro="" textlink="">
      <xdr:nvSpPr>
        <xdr:cNvPr id="145" name="フローチャート : 判断 144"/>
        <xdr:cNvSpPr/>
      </xdr:nvSpPr>
      <xdr:spPr>
        <a:xfrm>
          <a:off x="1397000" y="1091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30134</xdr:rowOff>
    </xdr:from>
    <xdr:ext cx="762000" cy="259045"/>
    <xdr:sp macro="" textlink="">
      <xdr:nvSpPr>
        <xdr:cNvPr id="146" name="テキスト ボックス 145"/>
        <xdr:cNvSpPr txBox="1"/>
      </xdr:nvSpPr>
      <xdr:spPr>
        <a:xfrm>
          <a:off x="1066800" y="1100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61</xdr:row>
      <xdr:rowOff>44450</xdr:rowOff>
    </xdr:from>
    <xdr:to>
      <xdr:col>7</xdr:col>
      <xdr:colOff>203200</xdr:colOff>
      <xdr:row>61</xdr:row>
      <xdr:rowOff>146050</xdr:rowOff>
    </xdr:to>
    <xdr:sp macro="" textlink="">
      <xdr:nvSpPr>
        <xdr:cNvPr id="152" name="円/楕円 151"/>
        <xdr:cNvSpPr/>
      </xdr:nvSpPr>
      <xdr:spPr>
        <a:xfrm>
          <a:off x="49022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60977</xdr:rowOff>
    </xdr:from>
    <xdr:ext cx="762000" cy="259045"/>
    <xdr:sp macro="" textlink="">
      <xdr:nvSpPr>
        <xdr:cNvPr id="153" name="財政構造の弾力性該当値テキスト"/>
        <xdr:cNvSpPr txBox="1"/>
      </xdr:nvSpPr>
      <xdr:spPr>
        <a:xfrm>
          <a:off x="5041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92.4</a:t>
          </a:r>
          <a:endParaRPr kumimoji="1" lang="ja-JP" altLang="en-US" sz="1000" b="1">
            <a:solidFill>
              <a:srgbClr val="FF0000"/>
            </a:solidFill>
            <a:latin typeface="ＭＳ Ｐゴシック"/>
          </a:endParaRPr>
        </a:p>
      </xdr:txBody>
    </xdr:sp>
    <xdr:clientData/>
  </xdr:oneCellAnchor>
  <xdr:twoCellAnchor>
    <xdr:from>
      <xdr:col>5</xdr:col>
      <xdr:colOff>635000</xdr:colOff>
      <xdr:row>60</xdr:row>
      <xdr:rowOff>43543</xdr:rowOff>
    </xdr:from>
    <xdr:to>
      <xdr:col>6</xdr:col>
      <xdr:colOff>50800</xdr:colOff>
      <xdr:row>60</xdr:row>
      <xdr:rowOff>145143</xdr:rowOff>
    </xdr:to>
    <xdr:sp macro="" textlink="">
      <xdr:nvSpPr>
        <xdr:cNvPr id="154" name="円/楕円 153"/>
        <xdr:cNvSpPr/>
      </xdr:nvSpPr>
      <xdr:spPr>
        <a:xfrm>
          <a:off x="40640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58</xdr:row>
      <xdr:rowOff>155320</xdr:rowOff>
    </xdr:from>
    <xdr:ext cx="736600" cy="259045"/>
    <xdr:sp macro="" textlink="">
      <xdr:nvSpPr>
        <xdr:cNvPr id="155" name="テキスト ボックス 154"/>
        <xdr:cNvSpPr txBox="1"/>
      </xdr:nvSpPr>
      <xdr:spPr>
        <a:xfrm>
          <a:off x="3733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90.9</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9072</xdr:rowOff>
    </xdr:from>
    <xdr:to>
      <xdr:col>4</xdr:col>
      <xdr:colOff>533400</xdr:colOff>
      <xdr:row>60</xdr:row>
      <xdr:rowOff>110672</xdr:rowOff>
    </xdr:to>
    <xdr:sp macro="" textlink="">
      <xdr:nvSpPr>
        <xdr:cNvPr id="156" name="円/楕円 155"/>
        <xdr:cNvSpPr/>
      </xdr:nvSpPr>
      <xdr:spPr>
        <a:xfrm>
          <a:off x="3175000" y="1029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120849</xdr:rowOff>
    </xdr:from>
    <xdr:ext cx="762000" cy="259045"/>
    <xdr:sp macro="" textlink="">
      <xdr:nvSpPr>
        <xdr:cNvPr id="157" name="テキスト ボックス 156"/>
        <xdr:cNvSpPr txBox="1"/>
      </xdr:nvSpPr>
      <xdr:spPr>
        <a:xfrm>
          <a:off x="2844800" y="10064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90.6</a:t>
          </a:r>
          <a:endParaRPr kumimoji="1" lang="ja-JP" altLang="en-US" sz="1000" b="1">
            <a:solidFill>
              <a:srgbClr val="FF0000"/>
            </a:solidFill>
            <a:latin typeface="ＭＳ Ｐゴシック"/>
          </a:endParaRPr>
        </a:p>
      </xdr:txBody>
    </xdr:sp>
    <xdr:clientData/>
  </xdr:oneCellAnchor>
  <xdr:twoCellAnchor>
    <xdr:from>
      <xdr:col>3</xdr:col>
      <xdr:colOff>228600</xdr:colOff>
      <xdr:row>59</xdr:row>
      <xdr:rowOff>54126</xdr:rowOff>
    </xdr:from>
    <xdr:to>
      <xdr:col>3</xdr:col>
      <xdr:colOff>330200</xdr:colOff>
      <xdr:row>59</xdr:row>
      <xdr:rowOff>155726</xdr:rowOff>
    </xdr:to>
    <xdr:sp macro="" textlink="">
      <xdr:nvSpPr>
        <xdr:cNvPr id="158" name="円/楕円 157"/>
        <xdr:cNvSpPr/>
      </xdr:nvSpPr>
      <xdr:spPr>
        <a:xfrm>
          <a:off x="2286000" y="101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57</xdr:row>
      <xdr:rowOff>165903</xdr:rowOff>
    </xdr:from>
    <xdr:ext cx="762000" cy="259045"/>
    <xdr:sp macro="" textlink="">
      <xdr:nvSpPr>
        <xdr:cNvPr id="159" name="テキスト ボックス 158"/>
        <xdr:cNvSpPr txBox="1"/>
      </xdr:nvSpPr>
      <xdr:spPr>
        <a:xfrm>
          <a:off x="1955800" y="993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89.5</a:t>
          </a:r>
          <a:endParaRPr kumimoji="1" lang="ja-JP" altLang="en-US" sz="1000" b="1">
            <a:solidFill>
              <a:srgbClr val="FF0000"/>
            </a:solidFill>
            <a:latin typeface="ＭＳ Ｐゴシック"/>
          </a:endParaRPr>
        </a:p>
      </xdr:txBody>
    </xdr:sp>
    <xdr:clientData/>
  </xdr:oneCellAnchor>
  <xdr:twoCellAnchor>
    <xdr:from>
      <xdr:col>2</xdr:col>
      <xdr:colOff>25400</xdr:colOff>
      <xdr:row>59</xdr:row>
      <xdr:rowOff>8165</xdr:rowOff>
    </xdr:from>
    <xdr:to>
      <xdr:col>2</xdr:col>
      <xdr:colOff>127000</xdr:colOff>
      <xdr:row>59</xdr:row>
      <xdr:rowOff>109765</xdr:rowOff>
    </xdr:to>
    <xdr:sp macro="" textlink="">
      <xdr:nvSpPr>
        <xdr:cNvPr id="160" name="円/楕円 159"/>
        <xdr:cNvSpPr/>
      </xdr:nvSpPr>
      <xdr:spPr>
        <a:xfrm>
          <a:off x="1397000" y="1012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57</xdr:row>
      <xdr:rowOff>119942</xdr:rowOff>
    </xdr:from>
    <xdr:ext cx="762000" cy="259045"/>
    <xdr:sp macro="" textlink="">
      <xdr:nvSpPr>
        <xdr:cNvPr id="161" name="テキスト ボックス 160"/>
        <xdr:cNvSpPr txBox="1"/>
      </xdr:nvSpPr>
      <xdr:spPr>
        <a:xfrm>
          <a:off x="1066800" y="9892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89.1</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[158,797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a:endParaRPr>
        </a:p>
        <a:p>
          <a:r>
            <a:rPr kumimoji="1" lang="ja-JP" altLang="en-US" sz="1400" b="0" i="0" baseline="0">
              <a:solidFill>
                <a:schemeClr val="dk1"/>
              </a:solidFill>
              <a:effectLst/>
              <a:latin typeface="+mn-lt"/>
              <a:ea typeface="+mn-ea"/>
              <a:cs typeface="+mn-cs"/>
            </a:rPr>
            <a:t>　指標が悪化した主な要因としては、熊本地震の影響に伴う</a:t>
          </a:r>
          <a:r>
            <a:rPr lang="ja-JP" altLang="ja-JP" sz="1400" b="0" i="0" baseline="0">
              <a:solidFill>
                <a:schemeClr val="dk1"/>
              </a:solidFill>
              <a:effectLst/>
              <a:latin typeface="+mn-lt"/>
              <a:ea typeface="+mn-ea"/>
              <a:cs typeface="+mn-cs"/>
            </a:rPr>
            <a:t>災害廃棄物処理経費の約</a:t>
          </a:r>
          <a:r>
            <a:rPr lang="en-US" altLang="ja-JP" sz="1400" b="0" i="0" baseline="0">
              <a:solidFill>
                <a:schemeClr val="dk1"/>
              </a:solidFill>
              <a:effectLst/>
              <a:latin typeface="+mn-lt"/>
              <a:ea typeface="+mn-ea"/>
              <a:cs typeface="+mn-cs"/>
            </a:rPr>
            <a:t>202.2</a:t>
          </a:r>
          <a:r>
            <a:rPr lang="ja-JP" altLang="ja-JP" sz="1400" b="0" i="0" baseline="0">
              <a:solidFill>
                <a:schemeClr val="dk1"/>
              </a:solidFill>
              <a:effectLst/>
              <a:latin typeface="+mn-lt"/>
              <a:ea typeface="+mn-ea"/>
              <a:cs typeface="+mn-cs"/>
            </a:rPr>
            <a:t>億円の皆増など</a:t>
          </a:r>
          <a:r>
            <a:rPr lang="ja-JP" altLang="en-US" sz="1400" b="0" i="0" baseline="0">
              <a:solidFill>
                <a:schemeClr val="dk1"/>
              </a:solidFill>
              <a:effectLst/>
              <a:latin typeface="+mn-lt"/>
              <a:ea typeface="+mn-ea"/>
              <a:cs typeface="+mn-cs"/>
            </a:rPr>
            <a:t>により、物件費の人口</a:t>
          </a:r>
          <a:r>
            <a:rPr lang="en-US" altLang="ja-JP" sz="1400" b="0" i="0" baseline="0">
              <a:solidFill>
                <a:schemeClr val="dk1"/>
              </a:solidFill>
              <a:effectLst/>
              <a:latin typeface="+mn-lt"/>
              <a:ea typeface="+mn-ea"/>
              <a:cs typeface="+mn-cs"/>
            </a:rPr>
            <a:t>1</a:t>
          </a:r>
          <a:r>
            <a:rPr lang="ja-JP" altLang="en-US" sz="1400" b="0" i="0" baseline="0">
              <a:solidFill>
                <a:schemeClr val="dk1"/>
              </a:solidFill>
              <a:effectLst/>
              <a:latin typeface="+mn-lt"/>
              <a:ea typeface="+mn-ea"/>
              <a:cs typeface="+mn-cs"/>
            </a:rPr>
            <a:t>人当たりの経費が増加したことによるもの。</a:t>
          </a:r>
          <a:endParaRPr lang="ja-JP" altLang="ja-JP" sz="1400">
            <a:effectLst/>
          </a:endParaRPr>
        </a:p>
        <a:p>
          <a:endParaRPr kumimoji="1" lang="ja-JP" altLang="en-US" sz="14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8" name="直線コネクタ 177"/>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9" name="テキスト ボックス 178"/>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80" name="直線コネクタ 179"/>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1" name="テキスト ボックス 180"/>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2" name="直線コネクタ 181"/>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3" name="テキスト ボックス 182"/>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4" name="直線コネクタ 183"/>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5" name="テキスト ボックス 184"/>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77098</xdr:rowOff>
    </xdr:from>
    <xdr:to>
      <xdr:col>7</xdr:col>
      <xdr:colOff>152400</xdr:colOff>
      <xdr:row>89</xdr:row>
      <xdr:rowOff>40822</xdr:rowOff>
    </xdr:to>
    <xdr:cxnSp macro="">
      <xdr:nvCxnSpPr>
        <xdr:cNvPr id="189" name="直線コネクタ 188"/>
        <xdr:cNvCxnSpPr/>
      </xdr:nvCxnSpPr>
      <xdr:spPr>
        <a:xfrm flipV="1">
          <a:off x="4953000" y="13793098"/>
          <a:ext cx="0" cy="15067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12899</xdr:rowOff>
    </xdr:from>
    <xdr:ext cx="762000" cy="259045"/>
    <xdr:sp macro="" textlink="">
      <xdr:nvSpPr>
        <xdr:cNvPr id="190" name="人件費・物件費等の状況最小値テキスト"/>
        <xdr:cNvSpPr txBox="1"/>
      </xdr:nvSpPr>
      <xdr:spPr>
        <a:xfrm>
          <a:off x="5041900" y="1527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158,797</a:t>
          </a:r>
          <a:endParaRPr kumimoji="1" lang="ja-JP" altLang="en-US" sz="1000" b="1">
            <a:latin typeface="ＭＳ Ｐゴシック"/>
          </a:endParaRPr>
        </a:p>
      </xdr:txBody>
    </xdr:sp>
    <xdr:clientData/>
  </xdr:oneCellAnchor>
  <xdr:twoCellAnchor>
    <xdr:from>
      <xdr:col>7</xdr:col>
      <xdr:colOff>63500</xdr:colOff>
      <xdr:row>89</xdr:row>
      <xdr:rowOff>40822</xdr:rowOff>
    </xdr:from>
    <xdr:to>
      <xdr:col>7</xdr:col>
      <xdr:colOff>241300</xdr:colOff>
      <xdr:row>89</xdr:row>
      <xdr:rowOff>40822</xdr:rowOff>
    </xdr:to>
    <xdr:cxnSp macro="">
      <xdr:nvCxnSpPr>
        <xdr:cNvPr id="191" name="直線コネクタ 190"/>
        <xdr:cNvCxnSpPr/>
      </xdr:nvCxnSpPr>
      <xdr:spPr>
        <a:xfrm>
          <a:off x="4864100" y="15299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163475</xdr:rowOff>
    </xdr:from>
    <xdr:ext cx="762000" cy="259045"/>
    <xdr:sp macro="" textlink="">
      <xdr:nvSpPr>
        <xdr:cNvPr id="192" name="人件費・物件費等の状況最大値テキスト"/>
        <xdr:cNvSpPr txBox="1"/>
      </xdr:nvSpPr>
      <xdr:spPr>
        <a:xfrm>
          <a:off x="5041900" y="13536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96,353</a:t>
          </a:r>
          <a:endParaRPr kumimoji="1" lang="ja-JP" altLang="en-US" sz="1000" b="1">
            <a:latin typeface="ＭＳ Ｐゴシック"/>
          </a:endParaRPr>
        </a:p>
      </xdr:txBody>
    </xdr:sp>
    <xdr:clientData/>
  </xdr:oneCellAnchor>
  <xdr:twoCellAnchor>
    <xdr:from>
      <xdr:col>7</xdr:col>
      <xdr:colOff>63500</xdr:colOff>
      <xdr:row>80</xdr:row>
      <xdr:rowOff>77098</xdr:rowOff>
    </xdr:from>
    <xdr:to>
      <xdr:col>7</xdr:col>
      <xdr:colOff>241300</xdr:colOff>
      <xdr:row>80</xdr:row>
      <xdr:rowOff>77098</xdr:rowOff>
    </xdr:to>
    <xdr:cxnSp macro="">
      <xdr:nvCxnSpPr>
        <xdr:cNvPr id="193" name="直線コネクタ 192"/>
        <xdr:cNvCxnSpPr/>
      </xdr:nvCxnSpPr>
      <xdr:spPr>
        <a:xfrm>
          <a:off x="4864100" y="13793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68470</xdr:rowOff>
    </xdr:from>
    <xdr:to>
      <xdr:col>7</xdr:col>
      <xdr:colOff>152400</xdr:colOff>
      <xdr:row>89</xdr:row>
      <xdr:rowOff>40822</xdr:rowOff>
    </xdr:to>
    <xdr:cxnSp macro="">
      <xdr:nvCxnSpPr>
        <xdr:cNvPr id="194" name="直線コネクタ 193"/>
        <xdr:cNvCxnSpPr/>
      </xdr:nvCxnSpPr>
      <xdr:spPr>
        <a:xfrm>
          <a:off x="4114800" y="14127370"/>
          <a:ext cx="838200" cy="1172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93099</xdr:rowOff>
    </xdr:from>
    <xdr:ext cx="762000" cy="259045"/>
    <xdr:sp macro="" textlink="">
      <xdr:nvSpPr>
        <xdr:cNvPr id="195" name="人件費・物件費等の状況平均値テキスト"/>
        <xdr:cNvSpPr txBox="1"/>
      </xdr:nvSpPr>
      <xdr:spPr>
        <a:xfrm>
          <a:off x="5041900" y="13980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112,647</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76572</xdr:rowOff>
    </xdr:from>
    <xdr:to>
      <xdr:col>7</xdr:col>
      <xdr:colOff>203200</xdr:colOff>
      <xdr:row>83</xdr:row>
      <xdr:rowOff>6722</xdr:rowOff>
    </xdr:to>
    <xdr:sp macro="" textlink="">
      <xdr:nvSpPr>
        <xdr:cNvPr id="196" name="フローチャート : 判断 195"/>
        <xdr:cNvSpPr/>
      </xdr:nvSpPr>
      <xdr:spPr>
        <a:xfrm>
          <a:off x="4902200" y="1413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160147</xdr:rowOff>
    </xdr:from>
    <xdr:to>
      <xdr:col>6</xdr:col>
      <xdr:colOff>0</xdr:colOff>
      <xdr:row>82</xdr:row>
      <xdr:rowOff>68470</xdr:rowOff>
    </xdr:to>
    <xdr:cxnSp macro="">
      <xdr:nvCxnSpPr>
        <xdr:cNvPr id="197" name="直線コネクタ 196"/>
        <xdr:cNvCxnSpPr/>
      </xdr:nvCxnSpPr>
      <xdr:spPr>
        <a:xfrm>
          <a:off x="3225800" y="14047597"/>
          <a:ext cx="889000" cy="79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40450</xdr:rowOff>
    </xdr:from>
    <xdr:to>
      <xdr:col>6</xdr:col>
      <xdr:colOff>50800</xdr:colOff>
      <xdr:row>82</xdr:row>
      <xdr:rowOff>142050</xdr:rowOff>
    </xdr:to>
    <xdr:sp macro="" textlink="">
      <xdr:nvSpPr>
        <xdr:cNvPr id="198" name="フローチャート : 判断 197"/>
        <xdr:cNvSpPr/>
      </xdr:nvSpPr>
      <xdr:spPr>
        <a:xfrm>
          <a:off x="4064000" y="1409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126827</xdr:rowOff>
    </xdr:from>
    <xdr:ext cx="736600" cy="259045"/>
    <xdr:sp macro="" textlink="">
      <xdr:nvSpPr>
        <xdr:cNvPr id="199" name="テキスト ボックス 198"/>
        <xdr:cNvSpPr txBox="1"/>
      </xdr:nvSpPr>
      <xdr:spPr>
        <a:xfrm>
          <a:off x="3733800" y="1418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111,150</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23692</xdr:rowOff>
    </xdr:from>
    <xdr:to>
      <xdr:col>4</xdr:col>
      <xdr:colOff>482600</xdr:colOff>
      <xdr:row>81</xdr:row>
      <xdr:rowOff>160147</xdr:rowOff>
    </xdr:to>
    <xdr:cxnSp macro="">
      <xdr:nvCxnSpPr>
        <xdr:cNvPr id="200" name="直線コネクタ 199"/>
        <xdr:cNvCxnSpPr/>
      </xdr:nvCxnSpPr>
      <xdr:spPr>
        <a:xfrm>
          <a:off x="2336800" y="13911142"/>
          <a:ext cx="889000" cy="136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30049</xdr:rowOff>
    </xdr:from>
    <xdr:to>
      <xdr:col>4</xdr:col>
      <xdr:colOff>533400</xdr:colOff>
      <xdr:row>82</xdr:row>
      <xdr:rowOff>131649</xdr:rowOff>
    </xdr:to>
    <xdr:sp macro="" textlink="">
      <xdr:nvSpPr>
        <xdr:cNvPr id="201" name="フローチャート : 判断 200"/>
        <xdr:cNvSpPr/>
      </xdr:nvSpPr>
      <xdr:spPr>
        <a:xfrm>
          <a:off x="3175000" y="1408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116426</xdr:rowOff>
    </xdr:from>
    <xdr:ext cx="762000" cy="259045"/>
    <xdr:sp macro="" textlink="">
      <xdr:nvSpPr>
        <xdr:cNvPr id="202" name="テキスト ボックス 201"/>
        <xdr:cNvSpPr txBox="1"/>
      </xdr:nvSpPr>
      <xdr:spPr>
        <a:xfrm>
          <a:off x="2844800" y="14175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110,719</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23692</xdr:rowOff>
    </xdr:from>
    <xdr:to>
      <xdr:col>3</xdr:col>
      <xdr:colOff>279400</xdr:colOff>
      <xdr:row>81</xdr:row>
      <xdr:rowOff>40125</xdr:rowOff>
    </xdr:to>
    <xdr:cxnSp macro="">
      <xdr:nvCxnSpPr>
        <xdr:cNvPr id="203" name="直線コネクタ 202"/>
        <xdr:cNvCxnSpPr/>
      </xdr:nvCxnSpPr>
      <xdr:spPr>
        <a:xfrm flipV="1">
          <a:off x="1447800" y="13911142"/>
          <a:ext cx="889000" cy="16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111037</xdr:rowOff>
    </xdr:from>
    <xdr:to>
      <xdr:col>3</xdr:col>
      <xdr:colOff>330200</xdr:colOff>
      <xdr:row>82</xdr:row>
      <xdr:rowOff>41187</xdr:rowOff>
    </xdr:to>
    <xdr:sp macro="" textlink="">
      <xdr:nvSpPr>
        <xdr:cNvPr id="204" name="フローチャート : 判断 203"/>
        <xdr:cNvSpPr/>
      </xdr:nvSpPr>
      <xdr:spPr>
        <a:xfrm>
          <a:off x="2286000" y="1399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25964</xdr:rowOff>
    </xdr:from>
    <xdr:ext cx="762000" cy="259045"/>
    <xdr:sp macro="" textlink="">
      <xdr:nvSpPr>
        <xdr:cNvPr id="205" name="テキスト ボックス 204"/>
        <xdr:cNvSpPr txBox="1"/>
      </xdr:nvSpPr>
      <xdr:spPr>
        <a:xfrm>
          <a:off x="1955800" y="14084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106,970</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160237</xdr:rowOff>
    </xdr:from>
    <xdr:to>
      <xdr:col>2</xdr:col>
      <xdr:colOff>127000</xdr:colOff>
      <xdr:row>82</xdr:row>
      <xdr:rowOff>90387</xdr:rowOff>
    </xdr:to>
    <xdr:sp macro="" textlink="">
      <xdr:nvSpPr>
        <xdr:cNvPr id="206" name="フローチャート : 判断 205"/>
        <xdr:cNvSpPr/>
      </xdr:nvSpPr>
      <xdr:spPr>
        <a:xfrm>
          <a:off x="1397000" y="1404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75164</xdr:rowOff>
    </xdr:from>
    <xdr:ext cx="762000" cy="259045"/>
    <xdr:sp macro="" textlink="">
      <xdr:nvSpPr>
        <xdr:cNvPr id="207" name="テキスト ボックス 206"/>
        <xdr:cNvSpPr txBox="1"/>
      </xdr:nvSpPr>
      <xdr:spPr>
        <a:xfrm>
          <a:off x="1066800" y="1413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88</xdr:row>
      <xdr:rowOff>161472</xdr:rowOff>
    </xdr:from>
    <xdr:to>
      <xdr:col>7</xdr:col>
      <xdr:colOff>203200</xdr:colOff>
      <xdr:row>89</xdr:row>
      <xdr:rowOff>91622</xdr:rowOff>
    </xdr:to>
    <xdr:sp macro="" textlink="">
      <xdr:nvSpPr>
        <xdr:cNvPr id="213" name="円/楕円 212"/>
        <xdr:cNvSpPr/>
      </xdr:nvSpPr>
      <xdr:spPr>
        <a:xfrm>
          <a:off x="4902200" y="1524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88</xdr:row>
      <xdr:rowOff>57349</xdr:rowOff>
    </xdr:from>
    <xdr:ext cx="762000" cy="259045"/>
    <xdr:sp macro="" textlink="">
      <xdr:nvSpPr>
        <xdr:cNvPr id="214" name="人件費・物件費等の状況該当値テキスト"/>
        <xdr:cNvSpPr txBox="1"/>
      </xdr:nvSpPr>
      <xdr:spPr>
        <a:xfrm>
          <a:off x="5041900" y="15144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158,797</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17670</xdr:rowOff>
    </xdr:from>
    <xdr:to>
      <xdr:col>6</xdr:col>
      <xdr:colOff>50800</xdr:colOff>
      <xdr:row>82</xdr:row>
      <xdr:rowOff>119270</xdr:rowOff>
    </xdr:to>
    <xdr:sp macro="" textlink="">
      <xdr:nvSpPr>
        <xdr:cNvPr id="215" name="円/楕円 214"/>
        <xdr:cNvSpPr/>
      </xdr:nvSpPr>
      <xdr:spPr>
        <a:xfrm>
          <a:off x="4064000" y="1407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129447</xdr:rowOff>
    </xdr:from>
    <xdr:ext cx="736600" cy="259045"/>
    <xdr:sp macro="" textlink="">
      <xdr:nvSpPr>
        <xdr:cNvPr id="216" name="テキスト ボックス 215"/>
        <xdr:cNvSpPr txBox="1"/>
      </xdr:nvSpPr>
      <xdr:spPr>
        <a:xfrm>
          <a:off x="3733800" y="13845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110,206</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109347</xdr:rowOff>
    </xdr:from>
    <xdr:to>
      <xdr:col>4</xdr:col>
      <xdr:colOff>533400</xdr:colOff>
      <xdr:row>82</xdr:row>
      <xdr:rowOff>39497</xdr:rowOff>
    </xdr:to>
    <xdr:sp macro="" textlink="">
      <xdr:nvSpPr>
        <xdr:cNvPr id="217" name="円/楕円 216"/>
        <xdr:cNvSpPr/>
      </xdr:nvSpPr>
      <xdr:spPr>
        <a:xfrm>
          <a:off x="3175000" y="1399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49674</xdr:rowOff>
    </xdr:from>
    <xdr:ext cx="762000" cy="259045"/>
    <xdr:sp macro="" textlink="">
      <xdr:nvSpPr>
        <xdr:cNvPr id="218" name="テキスト ボックス 217"/>
        <xdr:cNvSpPr txBox="1"/>
      </xdr:nvSpPr>
      <xdr:spPr>
        <a:xfrm>
          <a:off x="2844800" y="13765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106,900</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144342</xdr:rowOff>
    </xdr:from>
    <xdr:to>
      <xdr:col>3</xdr:col>
      <xdr:colOff>330200</xdr:colOff>
      <xdr:row>81</xdr:row>
      <xdr:rowOff>74492</xdr:rowOff>
    </xdr:to>
    <xdr:sp macro="" textlink="">
      <xdr:nvSpPr>
        <xdr:cNvPr id="219" name="円/楕円 218"/>
        <xdr:cNvSpPr/>
      </xdr:nvSpPr>
      <xdr:spPr>
        <a:xfrm>
          <a:off x="2286000" y="1386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84669</xdr:rowOff>
    </xdr:from>
    <xdr:ext cx="762000" cy="259045"/>
    <xdr:sp macro="" textlink="">
      <xdr:nvSpPr>
        <xdr:cNvPr id="220" name="テキスト ボックス 219"/>
        <xdr:cNvSpPr txBox="1"/>
      </xdr:nvSpPr>
      <xdr:spPr>
        <a:xfrm>
          <a:off x="1955800" y="13629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101,245</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160775</xdr:rowOff>
    </xdr:from>
    <xdr:to>
      <xdr:col>2</xdr:col>
      <xdr:colOff>127000</xdr:colOff>
      <xdr:row>81</xdr:row>
      <xdr:rowOff>90925</xdr:rowOff>
    </xdr:to>
    <xdr:sp macro="" textlink="">
      <xdr:nvSpPr>
        <xdr:cNvPr id="221" name="円/楕円 220"/>
        <xdr:cNvSpPr/>
      </xdr:nvSpPr>
      <xdr:spPr>
        <a:xfrm>
          <a:off x="1397000" y="1387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101102</xdr:rowOff>
    </xdr:from>
    <xdr:ext cx="762000" cy="259045"/>
    <xdr:sp macro="" textlink="">
      <xdr:nvSpPr>
        <xdr:cNvPr id="222" name="テキスト ボックス 221"/>
        <xdr:cNvSpPr txBox="1"/>
      </xdr:nvSpPr>
      <xdr:spPr>
        <a:xfrm>
          <a:off x="1066800" y="13645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101,926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国の給与を上回る水準であったため、本市独自の給与水準抑制措置（平成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日給料表切替等）を行ったことから、Ｈ</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年度及びＨ</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年度は国と同水準にあり、類似団体平均を下回る水準にあった。</a:t>
          </a:r>
          <a:r>
            <a:rPr lang="ja-JP" altLang="ja-JP" sz="1100">
              <a:solidFill>
                <a:schemeClr val="dk1"/>
              </a:solidFill>
              <a:effectLst/>
              <a:latin typeface="+mn-lt"/>
              <a:ea typeface="+mn-ea"/>
              <a:cs typeface="+mn-cs"/>
            </a:rPr>
            <a:t>なお、Ｈ</a:t>
          </a:r>
          <a:r>
            <a:rPr lang="en-US" altLang="ja-JP" sz="1100">
              <a:solidFill>
                <a:schemeClr val="dk1"/>
              </a:solidFill>
              <a:effectLst/>
              <a:latin typeface="+mn-lt"/>
              <a:ea typeface="+mn-ea"/>
              <a:cs typeface="+mn-cs"/>
            </a:rPr>
            <a:t>25</a:t>
          </a:r>
          <a:r>
            <a:rPr lang="ja-JP" altLang="ja-JP" sz="1100">
              <a:solidFill>
                <a:schemeClr val="dk1"/>
              </a:solidFill>
              <a:effectLst/>
              <a:latin typeface="+mn-lt"/>
              <a:ea typeface="+mn-ea"/>
              <a:cs typeface="+mn-cs"/>
            </a:rPr>
            <a:t>年度は国の給与カットの影響により、本市の水準が相対的に上昇している（本市はＨ</a:t>
          </a:r>
          <a:r>
            <a:rPr lang="en-US" altLang="ja-JP" sz="1100">
              <a:solidFill>
                <a:schemeClr val="dk1"/>
              </a:solidFill>
              <a:effectLst/>
              <a:latin typeface="+mn-lt"/>
              <a:ea typeface="+mn-ea"/>
              <a:cs typeface="+mn-cs"/>
            </a:rPr>
            <a:t>25.7.1</a:t>
          </a:r>
          <a:r>
            <a:rPr lang="ja-JP" altLang="ja-JP" sz="1100">
              <a:solidFill>
                <a:schemeClr val="dk1"/>
              </a:solidFill>
              <a:effectLst/>
              <a:latin typeface="+mn-lt"/>
              <a:ea typeface="+mn-ea"/>
              <a:cs typeface="+mn-cs"/>
            </a:rPr>
            <a:t>～国準拠で給与カット実施）。</a:t>
          </a:r>
          <a:endParaRPr lang="ja-JP" altLang="ja-JP" sz="1100">
            <a:effectLst/>
          </a:endParaRPr>
        </a:p>
        <a:p>
          <a:pPr eaLnBrk="1" fontAlgn="auto" latinLnBrk="0" hangingPunct="1"/>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また、Ｈ</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年度及びＨ</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年度は、給与制度の総合的見直しが国に比べ</a:t>
          </a:r>
          <a:r>
            <a:rPr lang="en-US" altLang="ja-JP" sz="1100">
              <a:solidFill>
                <a:schemeClr val="dk1"/>
              </a:solidFill>
              <a:effectLst/>
              <a:latin typeface="+mn-lt"/>
              <a:ea typeface="+mn-ea"/>
              <a:cs typeface="+mn-cs"/>
            </a:rPr>
            <a:t>1</a:t>
          </a:r>
          <a:r>
            <a:rPr lang="ja-JP" altLang="ja-JP" sz="1100">
              <a:solidFill>
                <a:schemeClr val="dk1"/>
              </a:solidFill>
              <a:effectLst/>
              <a:latin typeface="+mn-lt"/>
              <a:ea typeface="+mn-ea"/>
              <a:cs typeface="+mn-cs"/>
            </a:rPr>
            <a:t>年遅れたことから、国を上回る水準となった。</a:t>
          </a:r>
          <a:endParaRPr lang="ja-JP" altLang="ja-JP" sz="1100">
            <a:effectLst/>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今後も引き続き人事委員会の勧告等を踏まえながら、給与制度を継続的に点検し、必要に応じて見直しを行う。</a:t>
          </a:r>
          <a:endParaRPr lang="ja-JP" altLang="ja-JP" sz="11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114.0</a:t>
          </a:r>
          <a:endParaRPr kumimoji="1" lang="ja-JP" altLang="en-US" sz="1000">
            <a:latin typeface="ＭＳ Ｐゴシック"/>
          </a:endParaRPr>
        </a:p>
      </xdr:txBody>
    </xdr:sp>
    <xdr:clientData/>
  </xdr:oneCellAnchor>
  <xdr:twoCellAnchor>
    <xdr:from>
      <xdr:col>18</xdr:col>
      <xdr:colOff>482600</xdr:colOff>
      <xdr:row>90</xdr:row>
      <xdr:rowOff>79375</xdr:rowOff>
    </xdr:from>
    <xdr:to>
      <xdr:col>26</xdr:col>
      <xdr:colOff>76200</xdr:colOff>
      <xdr:row>90</xdr:row>
      <xdr:rowOff>79375</xdr:rowOff>
    </xdr:to>
    <xdr:cxnSp macro="">
      <xdr:nvCxnSpPr>
        <xdr:cNvPr id="238" name="直線コネクタ 237"/>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108602</xdr:rowOff>
    </xdr:from>
    <xdr:ext cx="762000" cy="259045"/>
    <xdr:sp macro="" textlink="">
      <xdr:nvSpPr>
        <xdr:cNvPr id="239" name="テキスト ボックス 238"/>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88</xdr:row>
      <xdr:rowOff>120650</xdr:rowOff>
    </xdr:from>
    <xdr:to>
      <xdr:col>26</xdr:col>
      <xdr:colOff>76200</xdr:colOff>
      <xdr:row>88</xdr:row>
      <xdr:rowOff>120650</xdr:rowOff>
    </xdr:to>
    <xdr:cxnSp macro="">
      <xdr:nvCxnSpPr>
        <xdr:cNvPr id="240" name="直線コネクタ 239"/>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149877</xdr:rowOff>
    </xdr:from>
    <xdr:ext cx="762000" cy="259045"/>
    <xdr:sp macro="" textlink="">
      <xdr:nvSpPr>
        <xdr:cNvPr id="241" name="テキスト ボックス 240"/>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86</xdr:row>
      <xdr:rowOff>161925</xdr:rowOff>
    </xdr:from>
    <xdr:to>
      <xdr:col>26</xdr:col>
      <xdr:colOff>76200</xdr:colOff>
      <xdr:row>86</xdr:row>
      <xdr:rowOff>161925</xdr:rowOff>
    </xdr:to>
    <xdr:cxnSp macro="">
      <xdr:nvCxnSpPr>
        <xdr:cNvPr id="242" name="直線コネクタ 241"/>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19702</xdr:rowOff>
    </xdr:from>
    <xdr:ext cx="762000" cy="259045"/>
    <xdr:sp macro="" textlink="">
      <xdr:nvSpPr>
        <xdr:cNvPr id="243" name="テキスト ボックス 242"/>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83</xdr:row>
      <xdr:rowOff>73025</xdr:rowOff>
    </xdr:from>
    <xdr:to>
      <xdr:col>26</xdr:col>
      <xdr:colOff>76200</xdr:colOff>
      <xdr:row>83</xdr:row>
      <xdr:rowOff>73025</xdr:rowOff>
    </xdr:to>
    <xdr:cxnSp macro="">
      <xdr:nvCxnSpPr>
        <xdr:cNvPr id="246" name="直線コネクタ 245"/>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102252</xdr:rowOff>
    </xdr:from>
    <xdr:ext cx="762000" cy="259045"/>
    <xdr:sp macro="" textlink="">
      <xdr:nvSpPr>
        <xdr:cNvPr id="247" name="テキスト ボックス 246"/>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81</xdr:row>
      <xdr:rowOff>114300</xdr:rowOff>
    </xdr:from>
    <xdr:to>
      <xdr:col>26</xdr:col>
      <xdr:colOff>76200</xdr:colOff>
      <xdr:row>81</xdr:row>
      <xdr:rowOff>114300</xdr:rowOff>
    </xdr:to>
    <xdr:cxnSp macro="">
      <xdr:nvCxnSpPr>
        <xdr:cNvPr id="248" name="直線コネクタ 247"/>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143527</xdr:rowOff>
    </xdr:from>
    <xdr:ext cx="762000" cy="259045"/>
    <xdr:sp macro="" textlink="">
      <xdr:nvSpPr>
        <xdr:cNvPr id="249" name="テキスト ボックス 248"/>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79</xdr:row>
      <xdr:rowOff>155575</xdr:rowOff>
    </xdr:from>
    <xdr:to>
      <xdr:col>26</xdr:col>
      <xdr:colOff>76200</xdr:colOff>
      <xdr:row>79</xdr:row>
      <xdr:rowOff>155575</xdr:rowOff>
    </xdr:to>
    <xdr:cxnSp macro="">
      <xdr:nvCxnSpPr>
        <xdr:cNvPr id="250" name="直線コネクタ 249"/>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13352</xdr:rowOff>
    </xdr:from>
    <xdr:ext cx="762000" cy="259045"/>
    <xdr:sp macro="" textlink="">
      <xdr:nvSpPr>
        <xdr:cNvPr id="251" name="テキスト ボックス 250"/>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104775</xdr:rowOff>
    </xdr:from>
    <xdr:to>
      <xdr:col>24</xdr:col>
      <xdr:colOff>558800</xdr:colOff>
      <xdr:row>86</xdr:row>
      <xdr:rowOff>21166</xdr:rowOff>
    </xdr:to>
    <xdr:cxnSp macro="">
      <xdr:nvCxnSpPr>
        <xdr:cNvPr id="255" name="直線コネクタ 254"/>
        <xdr:cNvCxnSpPr/>
      </xdr:nvCxnSpPr>
      <xdr:spPr>
        <a:xfrm flipV="1">
          <a:off x="17018000" y="13820775"/>
          <a:ext cx="0" cy="9450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164693</xdr:rowOff>
    </xdr:from>
    <xdr:ext cx="762000" cy="259045"/>
    <xdr:sp macro="" textlink="">
      <xdr:nvSpPr>
        <xdr:cNvPr id="256" name="給与水準   （国との比較）最小値テキスト"/>
        <xdr:cNvSpPr txBox="1"/>
      </xdr:nvSpPr>
      <xdr:spPr>
        <a:xfrm>
          <a:off x="17106900" y="14737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103.6</a:t>
          </a:r>
          <a:endParaRPr kumimoji="1" lang="ja-JP" altLang="en-US" sz="1000" b="1">
            <a:latin typeface="ＭＳ Ｐゴシック"/>
          </a:endParaRPr>
        </a:p>
      </xdr:txBody>
    </xdr:sp>
    <xdr:clientData/>
  </xdr:oneCellAnchor>
  <xdr:twoCellAnchor>
    <xdr:from>
      <xdr:col>24</xdr:col>
      <xdr:colOff>469900</xdr:colOff>
      <xdr:row>86</xdr:row>
      <xdr:rowOff>21166</xdr:rowOff>
    </xdr:from>
    <xdr:to>
      <xdr:col>24</xdr:col>
      <xdr:colOff>647700</xdr:colOff>
      <xdr:row>86</xdr:row>
      <xdr:rowOff>21166</xdr:rowOff>
    </xdr:to>
    <xdr:cxnSp macro="">
      <xdr:nvCxnSpPr>
        <xdr:cNvPr id="257" name="直線コネクタ 256"/>
        <xdr:cNvCxnSpPr/>
      </xdr:nvCxnSpPr>
      <xdr:spPr>
        <a:xfrm>
          <a:off x="16929100" y="14765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19702</xdr:rowOff>
    </xdr:from>
    <xdr:ext cx="762000" cy="259045"/>
    <xdr:sp macro="" textlink="">
      <xdr:nvSpPr>
        <xdr:cNvPr id="258" name="給与水準   （国との比較）最大値テキスト"/>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94.2</a:t>
          </a:r>
          <a:endParaRPr kumimoji="1" lang="ja-JP" altLang="en-US" sz="1000" b="1">
            <a:latin typeface="ＭＳ Ｐゴシック"/>
          </a:endParaRPr>
        </a:p>
      </xdr:txBody>
    </xdr:sp>
    <xdr:clientData/>
  </xdr:oneCellAnchor>
  <xdr:twoCellAnchor>
    <xdr:from>
      <xdr:col>24</xdr:col>
      <xdr:colOff>469900</xdr:colOff>
      <xdr:row>80</xdr:row>
      <xdr:rowOff>104775</xdr:rowOff>
    </xdr:from>
    <xdr:to>
      <xdr:col>24</xdr:col>
      <xdr:colOff>647700</xdr:colOff>
      <xdr:row>80</xdr:row>
      <xdr:rowOff>104775</xdr:rowOff>
    </xdr:to>
    <xdr:cxnSp macro="">
      <xdr:nvCxnSpPr>
        <xdr:cNvPr id="259" name="直線コネクタ 258"/>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92604</xdr:rowOff>
    </xdr:from>
    <xdr:to>
      <xdr:col>24</xdr:col>
      <xdr:colOff>558800</xdr:colOff>
      <xdr:row>84</xdr:row>
      <xdr:rowOff>92604</xdr:rowOff>
    </xdr:to>
    <xdr:cxnSp macro="">
      <xdr:nvCxnSpPr>
        <xdr:cNvPr id="260" name="直線コネクタ 259"/>
        <xdr:cNvCxnSpPr/>
      </xdr:nvCxnSpPr>
      <xdr:spPr>
        <a:xfrm>
          <a:off x="16179800" y="144944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129240</xdr:rowOff>
    </xdr:from>
    <xdr:ext cx="762000" cy="259045"/>
    <xdr:sp macro="" textlink="">
      <xdr:nvSpPr>
        <xdr:cNvPr id="261" name="給与水準   （国との比較）平均値テキスト"/>
        <xdr:cNvSpPr txBox="1"/>
      </xdr:nvSpPr>
      <xdr:spPr>
        <a:xfrm>
          <a:off x="17106900" y="141881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112713</xdr:rowOff>
    </xdr:from>
    <xdr:to>
      <xdr:col>24</xdr:col>
      <xdr:colOff>609600</xdr:colOff>
      <xdr:row>84</xdr:row>
      <xdr:rowOff>42863</xdr:rowOff>
    </xdr:to>
    <xdr:sp macro="" textlink="">
      <xdr:nvSpPr>
        <xdr:cNvPr id="262" name="フローチャート : 判断 261"/>
        <xdr:cNvSpPr/>
      </xdr:nvSpPr>
      <xdr:spPr>
        <a:xfrm>
          <a:off x="16967200" y="1434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2116</xdr:rowOff>
    </xdr:from>
    <xdr:to>
      <xdr:col>23</xdr:col>
      <xdr:colOff>406400</xdr:colOff>
      <xdr:row>84</xdr:row>
      <xdr:rowOff>92604</xdr:rowOff>
    </xdr:to>
    <xdr:cxnSp macro="">
      <xdr:nvCxnSpPr>
        <xdr:cNvPr id="263" name="直線コネクタ 262"/>
        <xdr:cNvCxnSpPr/>
      </xdr:nvCxnSpPr>
      <xdr:spPr>
        <a:xfrm>
          <a:off x="15290800" y="14403916"/>
          <a:ext cx="8890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132821</xdr:rowOff>
    </xdr:from>
    <xdr:to>
      <xdr:col>23</xdr:col>
      <xdr:colOff>457200</xdr:colOff>
      <xdr:row>84</xdr:row>
      <xdr:rowOff>62971</xdr:rowOff>
    </xdr:to>
    <xdr:sp macro="" textlink="">
      <xdr:nvSpPr>
        <xdr:cNvPr id="264" name="フローチャート : 判断 263"/>
        <xdr:cNvSpPr/>
      </xdr:nvSpPr>
      <xdr:spPr>
        <a:xfrm>
          <a:off x="16129000" y="1436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73148</xdr:rowOff>
    </xdr:from>
    <xdr:ext cx="736600" cy="259045"/>
    <xdr:sp macro="" textlink="">
      <xdr:nvSpPr>
        <xdr:cNvPr id="265" name="テキスト ボックス 264"/>
        <xdr:cNvSpPr txBox="1"/>
      </xdr:nvSpPr>
      <xdr:spPr>
        <a:xfrm>
          <a:off x="15798800" y="14132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100.1</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2116</xdr:rowOff>
    </xdr:from>
    <xdr:to>
      <xdr:col>22</xdr:col>
      <xdr:colOff>203200</xdr:colOff>
      <xdr:row>84</xdr:row>
      <xdr:rowOff>2116</xdr:rowOff>
    </xdr:to>
    <xdr:cxnSp macro="">
      <xdr:nvCxnSpPr>
        <xdr:cNvPr id="266" name="直線コネクタ 265"/>
        <xdr:cNvCxnSpPr/>
      </xdr:nvCxnSpPr>
      <xdr:spPr>
        <a:xfrm>
          <a:off x="14401800" y="144039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71966</xdr:rowOff>
    </xdr:from>
    <xdr:to>
      <xdr:col>22</xdr:col>
      <xdr:colOff>254000</xdr:colOff>
      <xdr:row>85</xdr:row>
      <xdr:rowOff>2116</xdr:rowOff>
    </xdr:to>
    <xdr:sp macro="" textlink="">
      <xdr:nvSpPr>
        <xdr:cNvPr id="267" name="フローチャート : 判断 266"/>
        <xdr:cNvSpPr/>
      </xdr:nvSpPr>
      <xdr:spPr>
        <a:xfrm>
          <a:off x="15240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158343</xdr:rowOff>
    </xdr:from>
    <xdr:ext cx="762000" cy="259045"/>
    <xdr:sp macro="" textlink="">
      <xdr:nvSpPr>
        <xdr:cNvPr id="268" name="テキスト ボックス 267"/>
        <xdr:cNvSpPr txBox="1"/>
      </xdr:nvSpPr>
      <xdr:spPr>
        <a:xfrm>
          <a:off x="14909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101.2</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2116</xdr:rowOff>
    </xdr:from>
    <xdr:to>
      <xdr:col>21</xdr:col>
      <xdr:colOff>0</xdr:colOff>
      <xdr:row>88</xdr:row>
      <xdr:rowOff>90488</xdr:rowOff>
    </xdr:to>
    <xdr:cxnSp macro="">
      <xdr:nvCxnSpPr>
        <xdr:cNvPr id="269" name="直線コネクタ 268"/>
        <xdr:cNvCxnSpPr/>
      </xdr:nvCxnSpPr>
      <xdr:spPr>
        <a:xfrm flipV="1">
          <a:off x="13512800" y="14403916"/>
          <a:ext cx="889000" cy="7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11641</xdr:rowOff>
    </xdr:from>
    <xdr:to>
      <xdr:col>21</xdr:col>
      <xdr:colOff>50800</xdr:colOff>
      <xdr:row>84</xdr:row>
      <xdr:rowOff>113241</xdr:rowOff>
    </xdr:to>
    <xdr:sp macro="" textlink="">
      <xdr:nvSpPr>
        <xdr:cNvPr id="270" name="フローチャート : 判断 269"/>
        <xdr:cNvSpPr/>
      </xdr:nvSpPr>
      <xdr:spPr>
        <a:xfrm>
          <a:off x="14351000" y="144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98018</xdr:rowOff>
    </xdr:from>
    <xdr:ext cx="762000" cy="259045"/>
    <xdr:sp macro="" textlink="">
      <xdr:nvSpPr>
        <xdr:cNvPr id="271" name="テキスト ボックス 270"/>
        <xdr:cNvSpPr txBox="1"/>
      </xdr:nvSpPr>
      <xdr:spPr>
        <a:xfrm>
          <a:off x="14020800" y="14499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100.6</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8996</xdr:rowOff>
    </xdr:from>
    <xdr:to>
      <xdr:col>19</xdr:col>
      <xdr:colOff>533400</xdr:colOff>
      <xdr:row>89</xdr:row>
      <xdr:rowOff>110596</xdr:rowOff>
    </xdr:to>
    <xdr:sp macro="" textlink="">
      <xdr:nvSpPr>
        <xdr:cNvPr id="272" name="フローチャート : 判断 271"/>
        <xdr:cNvSpPr/>
      </xdr:nvSpPr>
      <xdr:spPr>
        <a:xfrm>
          <a:off x="13462000" y="1526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95373</xdr:rowOff>
    </xdr:from>
    <xdr:ext cx="762000" cy="259045"/>
    <xdr:sp macro="" textlink="">
      <xdr:nvSpPr>
        <xdr:cNvPr id="273" name="テキスト ボックス 272"/>
        <xdr:cNvSpPr txBox="1"/>
      </xdr:nvSpPr>
      <xdr:spPr>
        <a:xfrm>
          <a:off x="13131800" y="1535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41804</xdr:rowOff>
    </xdr:from>
    <xdr:to>
      <xdr:col>24</xdr:col>
      <xdr:colOff>609600</xdr:colOff>
      <xdr:row>84</xdr:row>
      <xdr:rowOff>143404</xdr:rowOff>
    </xdr:to>
    <xdr:sp macro="" textlink="">
      <xdr:nvSpPr>
        <xdr:cNvPr id="279" name="円/楕円 278"/>
        <xdr:cNvSpPr/>
      </xdr:nvSpPr>
      <xdr:spPr>
        <a:xfrm>
          <a:off x="16967200" y="1444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13881</xdr:rowOff>
    </xdr:from>
    <xdr:ext cx="762000" cy="259045"/>
    <xdr:sp macro="" textlink="">
      <xdr:nvSpPr>
        <xdr:cNvPr id="280" name="給与水準   （国との比較）該当値テキスト"/>
        <xdr:cNvSpPr txBox="1"/>
      </xdr:nvSpPr>
      <xdr:spPr>
        <a:xfrm>
          <a:off x="17106900" y="14415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100.9</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41804</xdr:rowOff>
    </xdr:from>
    <xdr:to>
      <xdr:col>23</xdr:col>
      <xdr:colOff>457200</xdr:colOff>
      <xdr:row>84</xdr:row>
      <xdr:rowOff>143404</xdr:rowOff>
    </xdr:to>
    <xdr:sp macro="" textlink="">
      <xdr:nvSpPr>
        <xdr:cNvPr id="281" name="円/楕円 280"/>
        <xdr:cNvSpPr/>
      </xdr:nvSpPr>
      <xdr:spPr>
        <a:xfrm>
          <a:off x="16129000" y="1444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128181</xdr:rowOff>
    </xdr:from>
    <xdr:ext cx="736600" cy="259045"/>
    <xdr:sp macro="" textlink="">
      <xdr:nvSpPr>
        <xdr:cNvPr id="282" name="テキスト ボックス 281"/>
        <xdr:cNvSpPr txBox="1"/>
      </xdr:nvSpPr>
      <xdr:spPr>
        <a:xfrm>
          <a:off x="15798800" y="14529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100.9</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122766</xdr:rowOff>
    </xdr:from>
    <xdr:to>
      <xdr:col>22</xdr:col>
      <xdr:colOff>254000</xdr:colOff>
      <xdr:row>84</xdr:row>
      <xdr:rowOff>52916</xdr:rowOff>
    </xdr:to>
    <xdr:sp macro="" textlink="">
      <xdr:nvSpPr>
        <xdr:cNvPr id="283" name="円/楕円 282"/>
        <xdr:cNvSpPr/>
      </xdr:nvSpPr>
      <xdr:spPr>
        <a:xfrm>
          <a:off x="15240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63093</xdr:rowOff>
    </xdr:from>
    <xdr:ext cx="762000" cy="259045"/>
    <xdr:sp macro="" textlink="">
      <xdr:nvSpPr>
        <xdr:cNvPr id="284" name="テキスト ボックス 283"/>
        <xdr:cNvSpPr txBox="1"/>
      </xdr:nvSpPr>
      <xdr:spPr>
        <a:xfrm>
          <a:off x="14909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122766</xdr:rowOff>
    </xdr:from>
    <xdr:to>
      <xdr:col>21</xdr:col>
      <xdr:colOff>50800</xdr:colOff>
      <xdr:row>84</xdr:row>
      <xdr:rowOff>52916</xdr:rowOff>
    </xdr:to>
    <xdr:sp macro="" textlink="">
      <xdr:nvSpPr>
        <xdr:cNvPr id="285" name="円/楕円 284"/>
        <xdr:cNvSpPr/>
      </xdr:nvSpPr>
      <xdr:spPr>
        <a:xfrm>
          <a:off x="14351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63093</xdr:rowOff>
    </xdr:from>
    <xdr:ext cx="762000" cy="259045"/>
    <xdr:sp macro="" textlink="">
      <xdr:nvSpPr>
        <xdr:cNvPr id="286" name="テキスト ボックス 285"/>
        <xdr:cNvSpPr txBox="1"/>
      </xdr:nvSpPr>
      <xdr:spPr>
        <a:xfrm>
          <a:off x="14020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39688</xdr:rowOff>
    </xdr:from>
    <xdr:to>
      <xdr:col>19</xdr:col>
      <xdr:colOff>533400</xdr:colOff>
      <xdr:row>88</xdr:row>
      <xdr:rowOff>141288</xdr:rowOff>
    </xdr:to>
    <xdr:sp macro="" textlink="">
      <xdr:nvSpPr>
        <xdr:cNvPr id="287" name="円/楕円 286"/>
        <xdr:cNvSpPr/>
      </xdr:nvSpPr>
      <xdr:spPr>
        <a:xfrm>
          <a:off x="13462000" y="1512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151465</xdr:rowOff>
    </xdr:from>
    <xdr:ext cx="762000" cy="259045"/>
    <xdr:sp macro="" textlink="">
      <xdr:nvSpPr>
        <xdr:cNvPr id="288" name="テキスト ボックス 287"/>
        <xdr:cNvSpPr txBox="1"/>
      </xdr:nvSpPr>
      <xdr:spPr>
        <a:xfrm>
          <a:off x="13131800" y="14896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107.7</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90" name="テキスト ボックス 28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91" name="テキスト ボックス 29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[11.46</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近隣町との合併や政令指定都市移行などにより、人口や職員数が増加したが、組織体制の見直しや民間委託の推進、職員数の削減等に取り組んだ結果、平成</a:t>
          </a:r>
          <a:r>
            <a:rPr kumimoji="1" lang="en-US" altLang="ja-JP" sz="1200">
              <a:solidFill>
                <a:schemeClr val="dk1"/>
              </a:solidFill>
              <a:effectLst/>
              <a:latin typeface="+mn-lt"/>
              <a:ea typeface="+mn-ea"/>
              <a:cs typeface="+mn-cs"/>
            </a:rPr>
            <a:t>23</a:t>
          </a:r>
          <a:r>
            <a:rPr kumimoji="1" lang="ja-JP" altLang="ja-JP" sz="1200">
              <a:solidFill>
                <a:schemeClr val="dk1"/>
              </a:solidFill>
              <a:effectLst/>
              <a:latin typeface="+mn-lt"/>
              <a:ea typeface="+mn-ea"/>
              <a:cs typeface="+mn-cs"/>
            </a:rPr>
            <a:t>年度からほぼ横ばいの数値となっているが、平成</a:t>
          </a:r>
          <a:r>
            <a:rPr kumimoji="1" lang="en-US" altLang="ja-JP" sz="1200">
              <a:solidFill>
                <a:schemeClr val="dk1"/>
              </a:solidFill>
              <a:effectLst/>
              <a:latin typeface="+mn-lt"/>
              <a:ea typeface="+mn-ea"/>
              <a:cs typeface="+mn-cs"/>
            </a:rPr>
            <a:t>29</a:t>
          </a:r>
          <a:r>
            <a:rPr kumimoji="1" lang="ja-JP" altLang="ja-JP" sz="1200">
              <a:solidFill>
                <a:schemeClr val="dk1"/>
              </a:solidFill>
              <a:effectLst/>
              <a:latin typeface="+mn-lt"/>
              <a:ea typeface="+mn-ea"/>
              <a:cs typeface="+mn-cs"/>
            </a:rPr>
            <a:t>年度は、県費教職員の給与負担が指定都市へ移譲されたことにより教職員数が増加したもの。</a:t>
          </a:r>
          <a:endParaRPr lang="ja-JP" altLang="ja-JP" sz="1200">
            <a:effectLst/>
          </a:endParaRPr>
        </a:p>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類似団体の中では、依然として高い水準にあるが、熊本地震の復旧・復興業務を着実に推進する人員体制を整える必要もあることから、組織体制の見直しや民間委託の推進により正職員数の適正化に努める。</a:t>
          </a:r>
          <a:endParaRPr lang="ja-JP" altLang="ja-JP" sz="1200">
            <a:effectLst/>
          </a:endParaRPr>
        </a:p>
      </xdr:txBody>
    </xdr:sp>
    <xdr:clientData/>
  </xdr:twoCellAnchor>
  <xdr:oneCellAnchor>
    <xdr:from>
      <xdr:col>18</xdr:col>
      <xdr:colOff>444500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305" name="直線コネクタ 304"/>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306" name="テキスト ボックス 305"/>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7" name="直線コネクタ 306"/>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8" name="テキスト ボックス 307"/>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9" name="直線コネクタ 308"/>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10" name="テキスト ボックス 309"/>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11" name="直線コネクタ 310"/>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12" name="テキスト ボックス 311"/>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63</xdr:row>
      <xdr:rowOff>114300</xdr:rowOff>
    </xdr:from>
    <xdr:to>
      <xdr:col>24</xdr:col>
      <xdr:colOff>558800</xdr:colOff>
      <xdr:row>67</xdr:row>
      <xdr:rowOff>108966</xdr:rowOff>
    </xdr:to>
    <xdr:cxnSp macro="">
      <xdr:nvCxnSpPr>
        <xdr:cNvPr id="316" name="直線コネクタ 315"/>
        <xdr:cNvCxnSpPr/>
      </xdr:nvCxnSpPr>
      <xdr:spPr>
        <a:xfrm flipV="1">
          <a:off x="17018000" y="10915650"/>
          <a:ext cx="0" cy="6804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81043</xdr:rowOff>
    </xdr:from>
    <xdr:ext cx="762000" cy="259045"/>
    <xdr:sp macro="" textlink="">
      <xdr:nvSpPr>
        <xdr:cNvPr id="317" name="定員管理の状況最小値テキスト"/>
        <xdr:cNvSpPr txBox="1"/>
      </xdr:nvSpPr>
      <xdr:spPr>
        <a:xfrm>
          <a:off x="17106900" y="1156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12.32</a:t>
          </a:r>
          <a:endParaRPr kumimoji="1" lang="ja-JP" altLang="en-US" sz="1000" b="1">
            <a:latin typeface="ＭＳ Ｐゴシック"/>
          </a:endParaRPr>
        </a:p>
      </xdr:txBody>
    </xdr:sp>
    <xdr:clientData/>
  </xdr:oneCellAnchor>
  <xdr:twoCellAnchor>
    <xdr:from>
      <xdr:col>24</xdr:col>
      <xdr:colOff>469900</xdr:colOff>
      <xdr:row>67</xdr:row>
      <xdr:rowOff>108966</xdr:rowOff>
    </xdr:from>
    <xdr:to>
      <xdr:col>24</xdr:col>
      <xdr:colOff>647700</xdr:colOff>
      <xdr:row>67</xdr:row>
      <xdr:rowOff>108966</xdr:rowOff>
    </xdr:to>
    <xdr:cxnSp macro="">
      <xdr:nvCxnSpPr>
        <xdr:cNvPr id="318" name="直線コネクタ 317"/>
        <xdr:cNvCxnSpPr/>
      </xdr:nvCxnSpPr>
      <xdr:spPr>
        <a:xfrm>
          <a:off x="16929100" y="11596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62</xdr:row>
      <xdr:rowOff>29227</xdr:rowOff>
    </xdr:from>
    <xdr:ext cx="762000" cy="259045"/>
    <xdr:sp macro="" textlink="">
      <xdr:nvSpPr>
        <xdr:cNvPr id="319" name="定員管理の状況最大値テキスト"/>
        <xdr:cNvSpPr txBox="1"/>
      </xdr:nvSpPr>
      <xdr:spPr>
        <a:xfrm>
          <a:off x="17106900" y="1065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9.50</a:t>
          </a:r>
          <a:endParaRPr kumimoji="1" lang="ja-JP" altLang="en-US" sz="1000" b="1">
            <a:latin typeface="ＭＳ Ｐゴシック"/>
          </a:endParaRPr>
        </a:p>
      </xdr:txBody>
    </xdr:sp>
    <xdr:clientData/>
  </xdr:oneCellAnchor>
  <xdr:twoCellAnchor>
    <xdr:from>
      <xdr:col>24</xdr:col>
      <xdr:colOff>469900</xdr:colOff>
      <xdr:row>63</xdr:row>
      <xdr:rowOff>114300</xdr:rowOff>
    </xdr:from>
    <xdr:to>
      <xdr:col>24</xdr:col>
      <xdr:colOff>647700</xdr:colOff>
      <xdr:row>63</xdr:row>
      <xdr:rowOff>114300</xdr:rowOff>
    </xdr:to>
    <xdr:cxnSp macro="">
      <xdr:nvCxnSpPr>
        <xdr:cNvPr id="320" name="直線コネクタ 319"/>
        <xdr:cNvCxnSpPr/>
      </xdr:nvCxnSpPr>
      <xdr:spPr>
        <a:xfrm>
          <a:off x="169291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134112</xdr:rowOff>
    </xdr:from>
    <xdr:to>
      <xdr:col>24</xdr:col>
      <xdr:colOff>558800</xdr:colOff>
      <xdr:row>66</xdr:row>
      <xdr:rowOff>72898</xdr:rowOff>
    </xdr:to>
    <xdr:cxnSp macro="">
      <xdr:nvCxnSpPr>
        <xdr:cNvPr id="321" name="直線コネクタ 320"/>
        <xdr:cNvCxnSpPr/>
      </xdr:nvCxnSpPr>
      <xdr:spPr>
        <a:xfrm>
          <a:off x="16179800" y="10249662"/>
          <a:ext cx="838200" cy="1138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64</xdr:row>
      <xdr:rowOff>38752</xdr:rowOff>
    </xdr:from>
    <xdr:ext cx="762000" cy="259045"/>
    <xdr:sp macro="" textlink="">
      <xdr:nvSpPr>
        <xdr:cNvPr id="322" name="定員管理の状況平均値テキスト"/>
        <xdr:cNvSpPr txBox="1"/>
      </xdr:nvSpPr>
      <xdr:spPr>
        <a:xfrm>
          <a:off x="17106900" y="1101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10.75</a:t>
          </a:r>
          <a:endParaRPr kumimoji="1" lang="ja-JP" altLang="en-US" sz="1000" b="1">
            <a:solidFill>
              <a:srgbClr val="000080"/>
            </a:solidFill>
            <a:latin typeface="ＭＳ Ｐゴシック"/>
          </a:endParaRPr>
        </a:p>
      </xdr:txBody>
    </xdr:sp>
    <xdr:clientData/>
  </xdr:oneCellAnchor>
  <xdr:twoCellAnchor>
    <xdr:from>
      <xdr:col>24</xdr:col>
      <xdr:colOff>508000</xdr:colOff>
      <xdr:row>65</xdr:row>
      <xdr:rowOff>22225</xdr:rowOff>
    </xdr:from>
    <xdr:to>
      <xdr:col>24</xdr:col>
      <xdr:colOff>609600</xdr:colOff>
      <xdr:row>65</xdr:row>
      <xdr:rowOff>123825</xdr:rowOff>
    </xdr:to>
    <xdr:sp macro="" textlink="">
      <xdr:nvSpPr>
        <xdr:cNvPr id="323" name="フローチャート : 判断 322"/>
        <xdr:cNvSpPr/>
      </xdr:nvSpPr>
      <xdr:spPr>
        <a:xfrm>
          <a:off x="16967200" y="1116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134112</xdr:rowOff>
    </xdr:from>
    <xdr:to>
      <xdr:col>23</xdr:col>
      <xdr:colOff>406400</xdr:colOff>
      <xdr:row>59</xdr:row>
      <xdr:rowOff>141351</xdr:rowOff>
    </xdr:to>
    <xdr:cxnSp macro="">
      <xdr:nvCxnSpPr>
        <xdr:cNvPr id="324" name="直線コネクタ 323"/>
        <xdr:cNvCxnSpPr/>
      </xdr:nvCxnSpPr>
      <xdr:spPr>
        <a:xfrm flipV="1">
          <a:off x="15290800" y="10249662"/>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59</xdr:row>
      <xdr:rowOff>35052</xdr:rowOff>
    </xdr:from>
    <xdr:to>
      <xdr:col>23</xdr:col>
      <xdr:colOff>457200</xdr:colOff>
      <xdr:row>59</xdr:row>
      <xdr:rowOff>136652</xdr:rowOff>
    </xdr:to>
    <xdr:sp macro="" textlink="">
      <xdr:nvSpPr>
        <xdr:cNvPr id="325" name="フローチャート : 判断 324"/>
        <xdr:cNvSpPr/>
      </xdr:nvSpPr>
      <xdr:spPr>
        <a:xfrm>
          <a:off x="16129000" y="1015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146829</xdr:rowOff>
    </xdr:from>
    <xdr:ext cx="736600" cy="259045"/>
    <xdr:sp macro="" textlink="">
      <xdr:nvSpPr>
        <xdr:cNvPr id="326" name="テキスト ボックス 325"/>
        <xdr:cNvSpPr txBox="1"/>
      </xdr:nvSpPr>
      <xdr:spPr>
        <a:xfrm>
          <a:off x="15798800" y="99194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6.54</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131699</xdr:rowOff>
    </xdr:from>
    <xdr:to>
      <xdr:col>22</xdr:col>
      <xdr:colOff>203200</xdr:colOff>
      <xdr:row>59</xdr:row>
      <xdr:rowOff>141351</xdr:rowOff>
    </xdr:to>
    <xdr:cxnSp macro="">
      <xdr:nvCxnSpPr>
        <xdr:cNvPr id="327" name="直線コネクタ 326"/>
        <xdr:cNvCxnSpPr/>
      </xdr:nvCxnSpPr>
      <xdr:spPr>
        <a:xfrm>
          <a:off x="14401800" y="10247249"/>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59</xdr:row>
      <xdr:rowOff>37465</xdr:rowOff>
    </xdr:from>
    <xdr:to>
      <xdr:col>22</xdr:col>
      <xdr:colOff>254000</xdr:colOff>
      <xdr:row>59</xdr:row>
      <xdr:rowOff>139065</xdr:rowOff>
    </xdr:to>
    <xdr:sp macro="" textlink="">
      <xdr:nvSpPr>
        <xdr:cNvPr id="328" name="フローチャート : 判断 327"/>
        <xdr:cNvSpPr/>
      </xdr:nvSpPr>
      <xdr:spPr>
        <a:xfrm>
          <a:off x="15240000" y="1015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149242</xdr:rowOff>
    </xdr:from>
    <xdr:ext cx="762000" cy="259045"/>
    <xdr:sp macro="" textlink="">
      <xdr:nvSpPr>
        <xdr:cNvPr id="329" name="テキスト ボックス 328"/>
        <xdr:cNvSpPr txBox="1"/>
      </xdr:nvSpPr>
      <xdr:spPr>
        <a:xfrm>
          <a:off x="14909800" y="992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6.55</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131699</xdr:rowOff>
    </xdr:from>
    <xdr:to>
      <xdr:col>21</xdr:col>
      <xdr:colOff>0</xdr:colOff>
      <xdr:row>59</xdr:row>
      <xdr:rowOff>131699</xdr:rowOff>
    </xdr:to>
    <xdr:cxnSp macro="">
      <xdr:nvCxnSpPr>
        <xdr:cNvPr id="330" name="直線コネクタ 329"/>
        <xdr:cNvCxnSpPr/>
      </xdr:nvCxnSpPr>
      <xdr:spPr>
        <a:xfrm>
          <a:off x="13512800" y="102472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59</xdr:row>
      <xdr:rowOff>47117</xdr:rowOff>
    </xdr:from>
    <xdr:to>
      <xdr:col>21</xdr:col>
      <xdr:colOff>50800</xdr:colOff>
      <xdr:row>59</xdr:row>
      <xdr:rowOff>148717</xdr:rowOff>
    </xdr:to>
    <xdr:sp macro="" textlink="">
      <xdr:nvSpPr>
        <xdr:cNvPr id="331" name="フローチャート : 判断 330"/>
        <xdr:cNvSpPr/>
      </xdr:nvSpPr>
      <xdr:spPr>
        <a:xfrm>
          <a:off x="14351000" y="1016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158894</xdr:rowOff>
    </xdr:from>
    <xdr:ext cx="762000" cy="259045"/>
    <xdr:sp macro="" textlink="">
      <xdr:nvSpPr>
        <xdr:cNvPr id="332" name="テキスト ボックス 331"/>
        <xdr:cNvSpPr txBox="1"/>
      </xdr:nvSpPr>
      <xdr:spPr>
        <a:xfrm>
          <a:off x="14020800" y="9931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6.59</a:t>
          </a:r>
          <a:endParaRPr kumimoji="1" lang="ja-JP" altLang="en-US" sz="1000" b="1">
            <a:solidFill>
              <a:srgbClr val="000080"/>
            </a:solidFill>
            <a:latin typeface="ＭＳ Ｐゴシック"/>
          </a:endParaRPr>
        </a:p>
      </xdr:txBody>
    </xdr:sp>
    <xdr:clientData/>
  </xdr:oneCellAnchor>
  <xdr:twoCellAnchor>
    <xdr:from>
      <xdr:col>19</xdr:col>
      <xdr:colOff>431800</xdr:colOff>
      <xdr:row>59</xdr:row>
      <xdr:rowOff>54356</xdr:rowOff>
    </xdr:from>
    <xdr:to>
      <xdr:col>19</xdr:col>
      <xdr:colOff>533400</xdr:colOff>
      <xdr:row>59</xdr:row>
      <xdr:rowOff>155956</xdr:rowOff>
    </xdr:to>
    <xdr:sp macro="" textlink="">
      <xdr:nvSpPr>
        <xdr:cNvPr id="333" name="フローチャート : 判断 332"/>
        <xdr:cNvSpPr/>
      </xdr:nvSpPr>
      <xdr:spPr>
        <a:xfrm>
          <a:off x="13462000" y="101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166133</xdr:rowOff>
    </xdr:from>
    <xdr:ext cx="762000" cy="259045"/>
    <xdr:sp macro="" textlink="">
      <xdr:nvSpPr>
        <xdr:cNvPr id="334" name="テキスト ボックス 333"/>
        <xdr:cNvSpPr txBox="1"/>
      </xdr:nvSpPr>
      <xdr:spPr>
        <a:xfrm>
          <a:off x="13131800" y="9938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66</xdr:row>
      <xdr:rowOff>22098</xdr:rowOff>
    </xdr:from>
    <xdr:to>
      <xdr:col>24</xdr:col>
      <xdr:colOff>609600</xdr:colOff>
      <xdr:row>66</xdr:row>
      <xdr:rowOff>123698</xdr:rowOff>
    </xdr:to>
    <xdr:sp macro="" textlink="">
      <xdr:nvSpPr>
        <xdr:cNvPr id="340" name="円/楕円 339"/>
        <xdr:cNvSpPr/>
      </xdr:nvSpPr>
      <xdr:spPr>
        <a:xfrm>
          <a:off x="16967200" y="1133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65</xdr:row>
      <xdr:rowOff>165625</xdr:rowOff>
    </xdr:from>
    <xdr:ext cx="762000" cy="259045"/>
    <xdr:sp macro="" textlink="">
      <xdr:nvSpPr>
        <xdr:cNvPr id="341" name="定員管理の状況該当値テキスト"/>
        <xdr:cNvSpPr txBox="1"/>
      </xdr:nvSpPr>
      <xdr:spPr>
        <a:xfrm>
          <a:off x="17106900" y="11309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11.46</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83312</xdr:rowOff>
    </xdr:from>
    <xdr:to>
      <xdr:col>23</xdr:col>
      <xdr:colOff>457200</xdr:colOff>
      <xdr:row>60</xdr:row>
      <xdr:rowOff>13462</xdr:rowOff>
    </xdr:to>
    <xdr:sp macro="" textlink="">
      <xdr:nvSpPr>
        <xdr:cNvPr id="342" name="円/楕円 341"/>
        <xdr:cNvSpPr/>
      </xdr:nvSpPr>
      <xdr:spPr>
        <a:xfrm>
          <a:off x="16129000" y="1019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169689</xdr:rowOff>
    </xdr:from>
    <xdr:ext cx="736600" cy="259045"/>
    <xdr:sp macro="" textlink="">
      <xdr:nvSpPr>
        <xdr:cNvPr id="343" name="テキスト ボックス 342"/>
        <xdr:cNvSpPr txBox="1"/>
      </xdr:nvSpPr>
      <xdr:spPr>
        <a:xfrm>
          <a:off x="15798800" y="10285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6.74</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90551</xdr:rowOff>
    </xdr:from>
    <xdr:to>
      <xdr:col>22</xdr:col>
      <xdr:colOff>254000</xdr:colOff>
      <xdr:row>60</xdr:row>
      <xdr:rowOff>20701</xdr:rowOff>
    </xdr:to>
    <xdr:sp macro="" textlink="">
      <xdr:nvSpPr>
        <xdr:cNvPr id="344" name="円/楕円 343"/>
        <xdr:cNvSpPr/>
      </xdr:nvSpPr>
      <xdr:spPr>
        <a:xfrm>
          <a:off x="15240000" y="1020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5478</xdr:rowOff>
    </xdr:from>
    <xdr:ext cx="762000" cy="259045"/>
    <xdr:sp macro="" textlink="">
      <xdr:nvSpPr>
        <xdr:cNvPr id="345" name="テキスト ボックス 344"/>
        <xdr:cNvSpPr txBox="1"/>
      </xdr:nvSpPr>
      <xdr:spPr>
        <a:xfrm>
          <a:off x="14909800" y="10292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6.77</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80899</xdr:rowOff>
    </xdr:from>
    <xdr:to>
      <xdr:col>21</xdr:col>
      <xdr:colOff>50800</xdr:colOff>
      <xdr:row>60</xdr:row>
      <xdr:rowOff>11049</xdr:rowOff>
    </xdr:to>
    <xdr:sp macro="" textlink="">
      <xdr:nvSpPr>
        <xdr:cNvPr id="346" name="円/楕円 345"/>
        <xdr:cNvSpPr/>
      </xdr:nvSpPr>
      <xdr:spPr>
        <a:xfrm>
          <a:off x="14351000" y="1019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167276</xdr:rowOff>
    </xdr:from>
    <xdr:ext cx="762000" cy="259045"/>
    <xdr:sp macro="" textlink="">
      <xdr:nvSpPr>
        <xdr:cNvPr id="347" name="テキスト ボックス 346"/>
        <xdr:cNvSpPr txBox="1"/>
      </xdr:nvSpPr>
      <xdr:spPr>
        <a:xfrm>
          <a:off x="14020800" y="10282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6.73</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80899</xdr:rowOff>
    </xdr:from>
    <xdr:to>
      <xdr:col>19</xdr:col>
      <xdr:colOff>533400</xdr:colOff>
      <xdr:row>60</xdr:row>
      <xdr:rowOff>11049</xdr:rowOff>
    </xdr:to>
    <xdr:sp macro="" textlink="">
      <xdr:nvSpPr>
        <xdr:cNvPr id="348" name="円/楕円 347"/>
        <xdr:cNvSpPr/>
      </xdr:nvSpPr>
      <xdr:spPr>
        <a:xfrm>
          <a:off x="13462000" y="1019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167276</xdr:rowOff>
    </xdr:from>
    <xdr:ext cx="762000" cy="259045"/>
    <xdr:sp macro="" textlink="">
      <xdr:nvSpPr>
        <xdr:cNvPr id="349" name="テキスト ボックス 348"/>
        <xdr:cNvSpPr txBox="1"/>
      </xdr:nvSpPr>
      <xdr:spPr>
        <a:xfrm>
          <a:off x="13131800" y="10282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12</a:t>
          </a:r>
          <a:r>
            <a:rPr kumimoji="1" lang="ja-JP" altLang="en-US" sz="1300">
              <a:latin typeface="ＭＳ Ｐゴシック"/>
            </a:rPr>
            <a:t>年度以降、投資的経費の抑制や繰上償還の推進等に取り組み、臨時財政対策債分を除く元利償還金が減少傾向（平成</a:t>
          </a:r>
          <a:r>
            <a:rPr kumimoji="1" lang="en-US" altLang="ja-JP" sz="1300">
              <a:latin typeface="ＭＳ Ｐゴシック"/>
            </a:rPr>
            <a:t>24</a:t>
          </a:r>
          <a:r>
            <a:rPr kumimoji="1" lang="ja-JP" altLang="en-US" sz="1300">
              <a:latin typeface="ＭＳ Ｐゴシック"/>
            </a:rPr>
            <a:t>年度から平成</a:t>
          </a:r>
          <a:r>
            <a:rPr kumimoji="1" lang="en-US" altLang="ja-JP" sz="1300">
              <a:latin typeface="ＭＳ Ｐゴシック"/>
            </a:rPr>
            <a:t>28</a:t>
          </a:r>
          <a:r>
            <a:rPr kumimoji="1" lang="ja-JP" altLang="en-US" sz="1300">
              <a:latin typeface="ＭＳ Ｐゴシック"/>
            </a:rPr>
            <a:t>年度で▲</a:t>
          </a:r>
          <a:r>
            <a:rPr kumimoji="1" lang="en-US" altLang="ja-JP" sz="1300">
              <a:latin typeface="ＭＳ Ｐゴシック"/>
            </a:rPr>
            <a:t>44</a:t>
          </a:r>
          <a:r>
            <a:rPr kumimoji="1" lang="ja-JP" altLang="en-US" sz="1300">
              <a:latin typeface="ＭＳ Ｐゴシック"/>
            </a:rPr>
            <a:t>億円）にあること等により、実質公債費比率も減少が続いており、類似団体平均を下回っている。</a:t>
          </a:r>
        </a:p>
        <a:p>
          <a:r>
            <a:rPr kumimoji="1" lang="ja-JP" altLang="en-US" sz="1300">
              <a:latin typeface="ＭＳ Ｐゴシック"/>
            </a:rPr>
            <a:t>今後は、指定都市への移行や、熊本地震からの復旧・復興に伴う投資的経費の増により、新発債発行額が既発債分償還額を上回る見込みであり、引き続き事業の選択と集中を図り、公債費の抑制に努めることで指標の改善を図っていく。</a:t>
          </a: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6" name="直線コネクタ 365"/>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7" name="テキスト ボックス 366"/>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8" name="直線コネクタ 367"/>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9" name="テキスト ボックス 368"/>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70" name="直線コネクタ 369"/>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71" name="テキスト ボックス 370"/>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2" name="直線コネクタ 371"/>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73" name="テキスト ボックス 372"/>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4" name="直線コネクタ 373"/>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5" name="テキスト ボックス 374"/>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6" name="直線コネクタ 375"/>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151691</xdr:rowOff>
    </xdr:from>
    <xdr:ext cx="762000" cy="259045"/>
    <xdr:sp macro="" textlink="">
      <xdr:nvSpPr>
        <xdr:cNvPr id="377" name="テキスト ボックス 376"/>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32</xdr:row>
      <xdr:rowOff>149877</xdr:rowOff>
    </xdr:from>
    <xdr:ext cx="762000" cy="259045"/>
    <xdr:sp macro="" textlink="">
      <xdr:nvSpPr>
        <xdr:cNvPr id="379" name="テキスト ボックス 378"/>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110974</xdr:rowOff>
    </xdr:from>
    <xdr:to>
      <xdr:col>24</xdr:col>
      <xdr:colOff>558800</xdr:colOff>
      <xdr:row>45</xdr:row>
      <xdr:rowOff>51102</xdr:rowOff>
    </xdr:to>
    <xdr:cxnSp macro="">
      <xdr:nvCxnSpPr>
        <xdr:cNvPr id="381" name="直線コネクタ 380"/>
        <xdr:cNvCxnSpPr/>
      </xdr:nvCxnSpPr>
      <xdr:spPr>
        <a:xfrm flipV="1">
          <a:off x="17018000" y="6111724"/>
          <a:ext cx="0" cy="16546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23179</xdr:rowOff>
    </xdr:from>
    <xdr:ext cx="762000" cy="259045"/>
    <xdr:sp macro="" textlink="">
      <xdr:nvSpPr>
        <xdr:cNvPr id="382" name="公債費負担の状況最小値テキスト"/>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17.3</a:t>
          </a:r>
          <a:endParaRPr kumimoji="1" lang="ja-JP" altLang="en-US" sz="1000" b="1">
            <a:latin typeface="ＭＳ Ｐゴシック"/>
          </a:endParaRPr>
        </a:p>
      </xdr:txBody>
    </xdr:sp>
    <xdr:clientData/>
  </xdr:oneCellAnchor>
  <xdr:twoCellAnchor>
    <xdr:from>
      <xdr:col>24</xdr:col>
      <xdr:colOff>469900</xdr:colOff>
      <xdr:row>45</xdr:row>
      <xdr:rowOff>51102</xdr:rowOff>
    </xdr:from>
    <xdr:to>
      <xdr:col>24</xdr:col>
      <xdr:colOff>647700</xdr:colOff>
      <xdr:row>45</xdr:row>
      <xdr:rowOff>51102</xdr:rowOff>
    </xdr:to>
    <xdr:cxnSp macro="">
      <xdr:nvCxnSpPr>
        <xdr:cNvPr id="383" name="直線コネクタ 382"/>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25901</xdr:rowOff>
    </xdr:from>
    <xdr:ext cx="762000" cy="259045"/>
    <xdr:sp macro="" textlink="">
      <xdr:nvSpPr>
        <xdr:cNvPr id="384" name="公債費負担の状況最大値テキスト"/>
        <xdr:cNvSpPr txBox="1"/>
      </xdr:nvSpPr>
      <xdr:spPr>
        <a:xfrm>
          <a:off x="17106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a:t>
          </a:r>
          <a:endParaRPr kumimoji="1" lang="ja-JP" altLang="en-US" sz="1000" b="1">
            <a:latin typeface="ＭＳ Ｐゴシック"/>
          </a:endParaRPr>
        </a:p>
      </xdr:txBody>
    </xdr:sp>
    <xdr:clientData/>
  </xdr:oneCellAnchor>
  <xdr:twoCellAnchor>
    <xdr:from>
      <xdr:col>24</xdr:col>
      <xdr:colOff>469900</xdr:colOff>
      <xdr:row>35</xdr:row>
      <xdr:rowOff>110974</xdr:rowOff>
    </xdr:from>
    <xdr:to>
      <xdr:col>24</xdr:col>
      <xdr:colOff>647700</xdr:colOff>
      <xdr:row>35</xdr:row>
      <xdr:rowOff>110974</xdr:rowOff>
    </xdr:to>
    <xdr:cxnSp macro="">
      <xdr:nvCxnSpPr>
        <xdr:cNvPr id="385" name="直線コネクタ 384"/>
        <xdr:cNvCxnSpPr/>
      </xdr:nvCxnSpPr>
      <xdr:spPr>
        <a:xfrm>
          <a:off x="16929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160565</xdr:rowOff>
    </xdr:from>
    <xdr:to>
      <xdr:col>24</xdr:col>
      <xdr:colOff>558800</xdr:colOff>
      <xdr:row>40</xdr:row>
      <xdr:rowOff>23585</xdr:rowOff>
    </xdr:to>
    <xdr:cxnSp macro="">
      <xdr:nvCxnSpPr>
        <xdr:cNvPr id="386" name="直線コネクタ 385"/>
        <xdr:cNvCxnSpPr/>
      </xdr:nvCxnSpPr>
      <xdr:spPr>
        <a:xfrm flipV="1">
          <a:off x="16179800" y="6847115"/>
          <a:ext cx="8382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25296</xdr:rowOff>
    </xdr:from>
    <xdr:ext cx="762000" cy="259045"/>
    <xdr:sp macro="" textlink="">
      <xdr:nvSpPr>
        <xdr:cNvPr id="387" name="公債費負担の状況平均値テキスト"/>
        <xdr:cNvSpPr txBox="1"/>
      </xdr:nvSpPr>
      <xdr:spPr>
        <a:xfrm>
          <a:off x="17106900" y="6883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53219</xdr:rowOff>
    </xdr:from>
    <xdr:to>
      <xdr:col>24</xdr:col>
      <xdr:colOff>609600</xdr:colOff>
      <xdr:row>40</xdr:row>
      <xdr:rowOff>154819</xdr:rowOff>
    </xdr:to>
    <xdr:sp macro="" textlink="">
      <xdr:nvSpPr>
        <xdr:cNvPr id="388" name="フローチャート : 判断 387"/>
        <xdr:cNvSpPr/>
      </xdr:nvSpPr>
      <xdr:spPr>
        <a:xfrm>
          <a:off x="169672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23585</xdr:rowOff>
    </xdr:from>
    <xdr:to>
      <xdr:col>23</xdr:col>
      <xdr:colOff>406400</xdr:colOff>
      <xdr:row>40</xdr:row>
      <xdr:rowOff>58057</xdr:rowOff>
    </xdr:to>
    <xdr:cxnSp macro="">
      <xdr:nvCxnSpPr>
        <xdr:cNvPr id="389" name="直線コネクタ 388"/>
        <xdr:cNvCxnSpPr/>
      </xdr:nvCxnSpPr>
      <xdr:spPr>
        <a:xfrm flipV="1">
          <a:off x="15290800" y="68815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122162</xdr:rowOff>
    </xdr:from>
    <xdr:to>
      <xdr:col>23</xdr:col>
      <xdr:colOff>457200</xdr:colOff>
      <xdr:row>41</xdr:row>
      <xdr:rowOff>52312</xdr:rowOff>
    </xdr:to>
    <xdr:sp macro="" textlink="">
      <xdr:nvSpPr>
        <xdr:cNvPr id="390" name="フローチャート : 判断 389"/>
        <xdr:cNvSpPr/>
      </xdr:nvSpPr>
      <xdr:spPr>
        <a:xfrm>
          <a:off x="16129000" y="698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37089</xdr:rowOff>
    </xdr:from>
    <xdr:ext cx="736600" cy="259045"/>
    <xdr:sp macro="" textlink="">
      <xdr:nvSpPr>
        <xdr:cNvPr id="391" name="テキスト ボックス 390"/>
        <xdr:cNvSpPr txBox="1"/>
      </xdr:nvSpPr>
      <xdr:spPr>
        <a:xfrm>
          <a:off x="15798800" y="7066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58057</xdr:rowOff>
    </xdr:from>
    <xdr:to>
      <xdr:col>22</xdr:col>
      <xdr:colOff>203200</xdr:colOff>
      <xdr:row>40</xdr:row>
      <xdr:rowOff>138491</xdr:rowOff>
    </xdr:to>
    <xdr:cxnSp macro="">
      <xdr:nvCxnSpPr>
        <xdr:cNvPr id="392" name="直線コネクタ 391"/>
        <xdr:cNvCxnSpPr/>
      </xdr:nvCxnSpPr>
      <xdr:spPr>
        <a:xfrm flipV="1">
          <a:off x="14401800" y="6916057"/>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156633</xdr:rowOff>
    </xdr:from>
    <xdr:to>
      <xdr:col>22</xdr:col>
      <xdr:colOff>254000</xdr:colOff>
      <xdr:row>41</xdr:row>
      <xdr:rowOff>86783</xdr:rowOff>
    </xdr:to>
    <xdr:sp macro="" textlink="">
      <xdr:nvSpPr>
        <xdr:cNvPr id="393" name="フローチャート : 判断 392"/>
        <xdr:cNvSpPr/>
      </xdr:nvSpPr>
      <xdr:spPr>
        <a:xfrm>
          <a:off x="15240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71560</xdr:rowOff>
    </xdr:from>
    <xdr:ext cx="762000" cy="259045"/>
    <xdr:sp macro="" textlink="">
      <xdr:nvSpPr>
        <xdr:cNvPr id="394" name="テキスト ボックス 393"/>
        <xdr:cNvSpPr txBox="1"/>
      </xdr:nvSpPr>
      <xdr:spPr>
        <a:xfrm>
          <a:off x="14909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138491</xdr:rowOff>
    </xdr:from>
    <xdr:to>
      <xdr:col>21</xdr:col>
      <xdr:colOff>0</xdr:colOff>
      <xdr:row>41</xdr:row>
      <xdr:rowOff>24493</xdr:rowOff>
    </xdr:to>
    <xdr:cxnSp macro="">
      <xdr:nvCxnSpPr>
        <xdr:cNvPr id="395" name="直線コネクタ 394"/>
        <xdr:cNvCxnSpPr/>
      </xdr:nvCxnSpPr>
      <xdr:spPr>
        <a:xfrm flipV="1">
          <a:off x="13512800" y="6996491"/>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156633</xdr:rowOff>
    </xdr:from>
    <xdr:to>
      <xdr:col>21</xdr:col>
      <xdr:colOff>50800</xdr:colOff>
      <xdr:row>41</xdr:row>
      <xdr:rowOff>86783</xdr:rowOff>
    </xdr:to>
    <xdr:sp macro="" textlink="">
      <xdr:nvSpPr>
        <xdr:cNvPr id="396" name="フローチャート : 判断 395"/>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71560</xdr:rowOff>
    </xdr:from>
    <xdr:ext cx="762000" cy="259045"/>
    <xdr:sp macro="" textlink="">
      <xdr:nvSpPr>
        <xdr:cNvPr id="397" name="テキスト ボックス 396"/>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19655</xdr:rowOff>
    </xdr:from>
    <xdr:to>
      <xdr:col>19</xdr:col>
      <xdr:colOff>533400</xdr:colOff>
      <xdr:row>41</xdr:row>
      <xdr:rowOff>121255</xdr:rowOff>
    </xdr:to>
    <xdr:sp macro="" textlink="">
      <xdr:nvSpPr>
        <xdr:cNvPr id="398" name="フローチャート : 判断 397"/>
        <xdr:cNvSpPr/>
      </xdr:nvSpPr>
      <xdr:spPr>
        <a:xfrm>
          <a:off x="134620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106032</xdr:rowOff>
    </xdr:from>
    <xdr:ext cx="762000" cy="259045"/>
    <xdr:sp macro="" textlink="">
      <xdr:nvSpPr>
        <xdr:cNvPr id="399" name="テキスト ボックス 398"/>
        <xdr:cNvSpPr txBox="1"/>
      </xdr:nvSpPr>
      <xdr:spPr>
        <a:xfrm>
          <a:off x="13131800" y="713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39</xdr:row>
      <xdr:rowOff>109765</xdr:rowOff>
    </xdr:from>
    <xdr:to>
      <xdr:col>24</xdr:col>
      <xdr:colOff>609600</xdr:colOff>
      <xdr:row>40</xdr:row>
      <xdr:rowOff>39915</xdr:rowOff>
    </xdr:to>
    <xdr:sp macro="" textlink="">
      <xdr:nvSpPr>
        <xdr:cNvPr id="405" name="円/楕円 404"/>
        <xdr:cNvSpPr/>
      </xdr:nvSpPr>
      <xdr:spPr>
        <a:xfrm>
          <a:off x="169672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126292</xdr:rowOff>
    </xdr:from>
    <xdr:ext cx="762000" cy="259045"/>
    <xdr:sp macro="" textlink="">
      <xdr:nvSpPr>
        <xdr:cNvPr id="406" name="公債費負担の状況該当値テキスト"/>
        <xdr:cNvSpPr txBox="1"/>
      </xdr:nvSpPr>
      <xdr:spPr>
        <a:xfrm>
          <a:off x="17106900" y="664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144235</xdr:rowOff>
    </xdr:from>
    <xdr:to>
      <xdr:col>23</xdr:col>
      <xdr:colOff>457200</xdr:colOff>
      <xdr:row>40</xdr:row>
      <xdr:rowOff>74385</xdr:rowOff>
    </xdr:to>
    <xdr:sp macro="" textlink="">
      <xdr:nvSpPr>
        <xdr:cNvPr id="407" name="円/楕円 406"/>
        <xdr:cNvSpPr/>
      </xdr:nvSpPr>
      <xdr:spPr>
        <a:xfrm>
          <a:off x="16129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84562</xdr:rowOff>
    </xdr:from>
    <xdr:ext cx="736600" cy="259045"/>
    <xdr:sp macro="" textlink="">
      <xdr:nvSpPr>
        <xdr:cNvPr id="408" name="テキスト ボックス 407"/>
        <xdr:cNvSpPr txBox="1"/>
      </xdr:nvSpPr>
      <xdr:spPr>
        <a:xfrm>
          <a:off x="15798800" y="6599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7257</xdr:rowOff>
    </xdr:from>
    <xdr:to>
      <xdr:col>22</xdr:col>
      <xdr:colOff>254000</xdr:colOff>
      <xdr:row>40</xdr:row>
      <xdr:rowOff>108857</xdr:rowOff>
    </xdr:to>
    <xdr:sp macro="" textlink="">
      <xdr:nvSpPr>
        <xdr:cNvPr id="409" name="円/楕円 408"/>
        <xdr:cNvSpPr/>
      </xdr:nvSpPr>
      <xdr:spPr>
        <a:xfrm>
          <a:off x="15240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119034</xdr:rowOff>
    </xdr:from>
    <xdr:ext cx="762000" cy="259045"/>
    <xdr:sp macro="" textlink="">
      <xdr:nvSpPr>
        <xdr:cNvPr id="410" name="テキスト ボックス 409"/>
        <xdr:cNvSpPr txBox="1"/>
      </xdr:nvSpPr>
      <xdr:spPr>
        <a:xfrm>
          <a:off x="14909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87691</xdr:rowOff>
    </xdr:from>
    <xdr:to>
      <xdr:col>21</xdr:col>
      <xdr:colOff>50800</xdr:colOff>
      <xdr:row>41</xdr:row>
      <xdr:rowOff>17841</xdr:rowOff>
    </xdr:to>
    <xdr:sp macro="" textlink="">
      <xdr:nvSpPr>
        <xdr:cNvPr id="411" name="円/楕円 410"/>
        <xdr:cNvSpPr/>
      </xdr:nvSpPr>
      <xdr:spPr>
        <a:xfrm>
          <a:off x="14351000" y="694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28018</xdr:rowOff>
    </xdr:from>
    <xdr:ext cx="762000" cy="259045"/>
    <xdr:sp macro="" textlink="">
      <xdr:nvSpPr>
        <xdr:cNvPr id="412" name="テキスト ボックス 411"/>
        <xdr:cNvSpPr txBox="1"/>
      </xdr:nvSpPr>
      <xdr:spPr>
        <a:xfrm>
          <a:off x="14020800" y="671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145143</xdr:rowOff>
    </xdr:from>
    <xdr:to>
      <xdr:col>19</xdr:col>
      <xdr:colOff>533400</xdr:colOff>
      <xdr:row>41</xdr:row>
      <xdr:rowOff>75293</xdr:rowOff>
    </xdr:to>
    <xdr:sp macro="" textlink="">
      <xdr:nvSpPr>
        <xdr:cNvPr id="413" name="円/楕円 412"/>
        <xdr:cNvSpPr/>
      </xdr:nvSpPr>
      <xdr:spPr>
        <a:xfrm>
          <a:off x="13462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85470</xdr:rowOff>
    </xdr:from>
    <xdr:ext cx="762000" cy="259045"/>
    <xdr:sp macro="" textlink="">
      <xdr:nvSpPr>
        <xdr:cNvPr id="414" name="テキスト ボックス 413"/>
        <xdr:cNvSpPr txBox="1"/>
      </xdr:nvSpPr>
      <xdr:spPr>
        <a:xfrm>
          <a:off x="13131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[124.0%]</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臨時財政対策債を除く市債残高の減少（平成</a:t>
          </a:r>
          <a:r>
            <a:rPr kumimoji="1" lang="en-US" altLang="ja-JP" sz="1300">
              <a:latin typeface="ＭＳ Ｐゴシック"/>
            </a:rPr>
            <a:t>22</a:t>
          </a:r>
          <a:r>
            <a:rPr kumimoji="1" lang="ja-JP" altLang="en-US" sz="1300">
              <a:latin typeface="ＭＳ Ｐゴシック"/>
            </a:rPr>
            <a:t>年度から平成</a:t>
          </a:r>
          <a:r>
            <a:rPr kumimoji="1" lang="en-US" altLang="ja-JP" sz="1300">
              <a:latin typeface="ＭＳ Ｐゴシック"/>
            </a:rPr>
            <a:t>26</a:t>
          </a:r>
          <a:r>
            <a:rPr kumimoji="1" lang="ja-JP" altLang="en-US" sz="1300">
              <a:latin typeface="ＭＳ Ｐゴシック"/>
            </a:rPr>
            <a:t>年度で▲</a:t>
          </a:r>
          <a:r>
            <a:rPr kumimoji="1" lang="en-US" altLang="ja-JP" sz="1300">
              <a:latin typeface="ＭＳ Ｐゴシック"/>
            </a:rPr>
            <a:t>140</a:t>
          </a:r>
          <a:r>
            <a:rPr kumimoji="1" lang="ja-JP" altLang="en-US" sz="1300">
              <a:latin typeface="ＭＳ Ｐゴシック"/>
            </a:rPr>
            <a:t>億円）等により改善傾向にあったが、合併町整備基金等の充当可能財源も減少し、また、国県道整備事業等の投資的経費増に伴う地方債残高の増加等により、将来負担比率は</a:t>
          </a:r>
          <a:r>
            <a:rPr kumimoji="1" lang="en-US" altLang="ja-JP" sz="1300">
              <a:latin typeface="ＭＳ Ｐゴシック"/>
            </a:rPr>
            <a:t>H27</a:t>
          </a:r>
          <a:r>
            <a:rPr kumimoji="1" lang="ja-JP" altLang="en-US" sz="1300">
              <a:latin typeface="ＭＳ Ｐゴシック"/>
            </a:rPr>
            <a:t>に増加へ転じた。</a:t>
          </a:r>
        </a:p>
        <a:p>
          <a:r>
            <a:rPr kumimoji="1" lang="en-US" altLang="ja-JP" sz="1300">
              <a:latin typeface="ＭＳ Ｐゴシック"/>
            </a:rPr>
            <a:t>H28</a:t>
          </a:r>
          <a:r>
            <a:rPr kumimoji="1" lang="ja-JP" altLang="en-US" sz="1300">
              <a:latin typeface="ＭＳ Ｐゴシック"/>
            </a:rPr>
            <a:t>は微減となったが、引き続き財政の中期見通しに基づく投資的経費の総額管理等による計画的な市債発行により、比率の改善を図っていく。</a:t>
          </a:r>
        </a:p>
      </xdr:txBody>
    </xdr:sp>
    <xdr:clientData/>
  </xdr:twoCellAnchor>
  <xdr:oneCellAnchor>
    <xdr:from>
      <xdr:col>18</xdr:col>
      <xdr:colOff>444500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31" name="直線コネクタ 430"/>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32" name="テキスト ボックス 431"/>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33" name="直線コネクタ 432"/>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4" name="テキスト ボックス 433"/>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5" name="直線コネクタ 434"/>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6" name="テキスト ボックス 435"/>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7" name="直線コネクタ 436"/>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8" name="テキスト ボックス 437"/>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20</xdr:row>
      <xdr:rowOff>113741</xdr:rowOff>
    </xdr:to>
    <xdr:cxnSp macro="">
      <xdr:nvCxnSpPr>
        <xdr:cNvPr id="441" name="直線コネクタ 440"/>
        <xdr:cNvCxnSpPr/>
      </xdr:nvCxnSpPr>
      <xdr:spPr>
        <a:xfrm flipV="1">
          <a:off x="17018000" y="2451100"/>
          <a:ext cx="0" cy="10916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20</xdr:row>
      <xdr:rowOff>85818</xdr:rowOff>
    </xdr:from>
    <xdr:ext cx="762000" cy="259045"/>
    <xdr:sp macro="" textlink="">
      <xdr:nvSpPr>
        <xdr:cNvPr id="442" name="将来負担の状況最小値テキスト"/>
        <xdr:cNvSpPr txBox="1"/>
      </xdr:nvSpPr>
      <xdr:spPr>
        <a:xfrm>
          <a:off x="17106900" y="3514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226.2</a:t>
          </a:r>
          <a:endParaRPr kumimoji="1" lang="ja-JP" altLang="en-US" sz="1000" b="1">
            <a:latin typeface="ＭＳ Ｐゴシック"/>
          </a:endParaRPr>
        </a:p>
      </xdr:txBody>
    </xdr:sp>
    <xdr:clientData/>
  </xdr:oneCellAnchor>
  <xdr:twoCellAnchor>
    <xdr:from>
      <xdr:col>24</xdr:col>
      <xdr:colOff>469900</xdr:colOff>
      <xdr:row>20</xdr:row>
      <xdr:rowOff>113741</xdr:rowOff>
    </xdr:from>
    <xdr:to>
      <xdr:col>24</xdr:col>
      <xdr:colOff>647700</xdr:colOff>
      <xdr:row>20</xdr:row>
      <xdr:rowOff>113741</xdr:rowOff>
    </xdr:to>
    <xdr:cxnSp macro="">
      <xdr:nvCxnSpPr>
        <xdr:cNvPr id="443" name="直線コネクタ 442"/>
        <xdr:cNvCxnSpPr/>
      </xdr:nvCxnSpPr>
      <xdr:spPr>
        <a:xfrm>
          <a:off x="16929100" y="3542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4"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5" name="直線コネクタ 444"/>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17</xdr:row>
      <xdr:rowOff>134874</xdr:rowOff>
    </xdr:from>
    <xdr:to>
      <xdr:col>24</xdr:col>
      <xdr:colOff>558800</xdr:colOff>
      <xdr:row>17</xdr:row>
      <xdr:rowOff>142113</xdr:rowOff>
    </xdr:to>
    <xdr:cxnSp macro="">
      <xdr:nvCxnSpPr>
        <xdr:cNvPr id="446" name="直線コネクタ 445"/>
        <xdr:cNvCxnSpPr/>
      </xdr:nvCxnSpPr>
      <xdr:spPr>
        <a:xfrm flipV="1">
          <a:off x="16179800" y="3049524"/>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16</xdr:row>
      <xdr:rowOff>60545</xdr:rowOff>
    </xdr:from>
    <xdr:ext cx="762000" cy="259045"/>
    <xdr:sp macro="" textlink="">
      <xdr:nvSpPr>
        <xdr:cNvPr id="447" name="将来負担の状況平均値テキスト"/>
        <xdr:cNvSpPr txBox="1"/>
      </xdr:nvSpPr>
      <xdr:spPr>
        <a:xfrm>
          <a:off x="17106900" y="28037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115.7</a:t>
          </a:r>
          <a:endParaRPr kumimoji="1" lang="ja-JP" altLang="en-US" sz="1000" b="1">
            <a:solidFill>
              <a:srgbClr val="000080"/>
            </a:solidFill>
            <a:latin typeface="ＭＳ Ｐゴシック"/>
          </a:endParaRPr>
        </a:p>
      </xdr:txBody>
    </xdr:sp>
    <xdr:clientData/>
  </xdr:oneCellAnchor>
  <xdr:twoCellAnchor>
    <xdr:from>
      <xdr:col>24</xdr:col>
      <xdr:colOff>508000</xdr:colOff>
      <xdr:row>17</xdr:row>
      <xdr:rowOff>44018</xdr:rowOff>
    </xdr:from>
    <xdr:to>
      <xdr:col>24</xdr:col>
      <xdr:colOff>609600</xdr:colOff>
      <xdr:row>17</xdr:row>
      <xdr:rowOff>145618</xdr:rowOff>
    </xdr:to>
    <xdr:sp macro="" textlink="">
      <xdr:nvSpPr>
        <xdr:cNvPr id="448" name="フローチャート : 判断 447"/>
        <xdr:cNvSpPr/>
      </xdr:nvSpPr>
      <xdr:spPr>
        <a:xfrm>
          <a:off x="16967200" y="295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17</xdr:row>
      <xdr:rowOff>127152</xdr:rowOff>
    </xdr:from>
    <xdr:to>
      <xdr:col>23</xdr:col>
      <xdr:colOff>406400</xdr:colOff>
      <xdr:row>17</xdr:row>
      <xdr:rowOff>142113</xdr:rowOff>
    </xdr:to>
    <xdr:cxnSp macro="">
      <xdr:nvCxnSpPr>
        <xdr:cNvPr id="449" name="直線コネクタ 448"/>
        <xdr:cNvCxnSpPr/>
      </xdr:nvCxnSpPr>
      <xdr:spPr>
        <a:xfrm>
          <a:off x="15290800" y="3041802"/>
          <a:ext cx="889000" cy="1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17</xdr:row>
      <xdr:rowOff>85039</xdr:rowOff>
    </xdr:from>
    <xdr:to>
      <xdr:col>23</xdr:col>
      <xdr:colOff>457200</xdr:colOff>
      <xdr:row>18</xdr:row>
      <xdr:rowOff>15189</xdr:rowOff>
    </xdr:to>
    <xdr:sp macro="" textlink="">
      <xdr:nvSpPr>
        <xdr:cNvPr id="450" name="フローチャート : 判断 449"/>
        <xdr:cNvSpPr/>
      </xdr:nvSpPr>
      <xdr:spPr>
        <a:xfrm>
          <a:off x="16129000" y="299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25366</xdr:rowOff>
    </xdr:from>
    <xdr:ext cx="736600" cy="259045"/>
    <xdr:sp macro="" textlink="">
      <xdr:nvSpPr>
        <xdr:cNvPr id="451" name="テキスト ボックス 450"/>
        <xdr:cNvSpPr txBox="1"/>
      </xdr:nvSpPr>
      <xdr:spPr>
        <a:xfrm>
          <a:off x="15798800" y="2768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124.2</a:t>
          </a:r>
          <a:endParaRPr kumimoji="1" lang="ja-JP" altLang="en-US" sz="1000" b="1">
            <a:solidFill>
              <a:srgbClr val="000080"/>
            </a:solidFill>
            <a:latin typeface="ＭＳ Ｐゴシック"/>
          </a:endParaRPr>
        </a:p>
      </xdr:txBody>
    </xdr:sp>
    <xdr:clientData/>
  </xdr:oneCellAnchor>
  <xdr:twoCellAnchor>
    <xdr:from>
      <xdr:col>21</xdr:col>
      <xdr:colOff>0</xdr:colOff>
      <xdr:row>17</xdr:row>
      <xdr:rowOff>127152</xdr:rowOff>
    </xdr:from>
    <xdr:to>
      <xdr:col>22</xdr:col>
      <xdr:colOff>203200</xdr:colOff>
      <xdr:row>17</xdr:row>
      <xdr:rowOff>127635</xdr:rowOff>
    </xdr:to>
    <xdr:cxnSp macro="">
      <xdr:nvCxnSpPr>
        <xdr:cNvPr id="452" name="直線コネクタ 451"/>
        <xdr:cNvCxnSpPr/>
      </xdr:nvCxnSpPr>
      <xdr:spPr>
        <a:xfrm flipV="1">
          <a:off x="14401800" y="3041802"/>
          <a:ext cx="889000" cy="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17</xdr:row>
      <xdr:rowOff>124612</xdr:rowOff>
    </xdr:from>
    <xdr:to>
      <xdr:col>22</xdr:col>
      <xdr:colOff>254000</xdr:colOff>
      <xdr:row>18</xdr:row>
      <xdr:rowOff>54762</xdr:rowOff>
    </xdr:to>
    <xdr:sp macro="" textlink="">
      <xdr:nvSpPr>
        <xdr:cNvPr id="453" name="フローチャート : 判断 452"/>
        <xdr:cNvSpPr/>
      </xdr:nvSpPr>
      <xdr:spPr>
        <a:xfrm>
          <a:off x="15240000" y="3039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18</xdr:row>
      <xdr:rowOff>39539</xdr:rowOff>
    </xdr:from>
    <xdr:ext cx="762000" cy="259045"/>
    <xdr:sp macro="" textlink="">
      <xdr:nvSpPr>
        <xdr:cNvPr id="454" name="テキスト ボックス 453"/>
        <xdr:cNvSpPr txBox="1"/>
      </xdr:nvSpPr>
      <xdr:spPr>
        <a:xfrm>
          <a:off x="14909800" y="3125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132.4</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118948</xdr:rowOff>
    </xdr:from>
    <xdr:to>
      <xdr:col>21</xdr:col>
      <xdr:colOff>0</xdr:colOff>
      <xdr:row>17</xdr:row>
      <xdr:rowOff>127635</xdr:rowOff>
    </xdr:to>
    <xdr:cxnSp macro="">
      <xdr:nvCxnSpPr>
        <xdr:cNvPr id="455" name="直線コネクタ 454"/>
        <xdr:cNvCxnSpPr/>
      </xdr:nvCxnSpPr>
      <xdr:spPr>
        <a:xfrm>
          <a:off x="13512800" y="3033598"/>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17</xdr:row>
      <xdr:rowOff>156464</xdr:rowOff>
    </xdr:from>
    <xdr:to>
      <xdr:col>21</xdr:col>
      <xdr:colOff>50800</xdr:colOff>
      <xdr:row>18</xdr:row>
      <xdr:rowOff>86614</xdr:rowOff>
    </xdr:to>
    <xdr:sp macro="" textlink="">
      <xdr:nvSpPr>
        <xdr:cNvPr id="456" name="フローチャート : 判断 455"/>
        <xdr:cNvSpPr/>
      </xdr:nvSpPr>
      <xdr:spPr>
        <a:xfrm>
          <a:off x="14351000" y="307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18</xdr:row>
      <xdr:rowOff>71391</xdr:rowOff>
    </xdr:from>
    <xdr:ext cx="762000" cy="259045"/>
    <xdr:sp macro="" textlink="">
      <xdr:nvSpPr>
        <xdr:cNvPr id="457" name="テキスト ボックス 456"/>
        <xdr:cNvSpPr txBox="1"/>
      </xdr:nvSpPr>
      <xdr:spPr>
        <a:xfrm>
          <a:off x="14020800" y="315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19</xdr:col>
      <xdr:colOff>431800</xdr:colOff>
      <xdr:row>18</xdr:row>
      <xdr:rowOff>40513</xdr:rowOff>
    </xdr:from>
    <xdr:to>
      <xdr:col>19</xdr:col>
      <xdr:colOff>533400</xdr:colOff>
      <xdr:row>18</xdr:row>
      <xdr:rowOff>142113</xdr:rowOff>
    </xdr:to>
    <xdr:sp macro="" textlink="">
      <xdr:nvSpPr>
        <xdr:cNvPr id="458" name="フローチャート : 判断 457"/>
        <xdr:cNvSpPr/>
      </xdr:nvSpPr>
      <xdr:spPr>
        <a:xfrm>
          <a:off x="13462000" y="3126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126890</xdr:rowOff>
    </xdr:from>
    <xdr:ext cx="762000" cy="259045"/>
    <xdr:sp macro="" textlink="">
      <xdr:nvSpPr>
        <xdr:cNvPr id="459" name="テキスト ボックス 458"/>
        <xdr:cNvSpPr txBox="1"/>
      </xdr:nvSpPr>
      <xdr:spPr>
        <a:xfrm>
          <a:off x="13131800" y="3212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150.5</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17</xdr:row>
      <xdr:rowOff>84074</xdr:rowOff>
    </xdr:from>
    <xdr:to>
      <xdr:col>24</xdr:col>
      <xdr:colOff>609600</xdr:colOff>
      <xdr:row>18</xdr:row>
      <xdr:rowOff>14224</xdr:rowOff>
    </xdr:to>
    <xdr:sp macro="" textlink="">
      <xdr:nvSpPr>
        <xdr:cNvPr id="465" name="円/楕円 464"/>
        <xdr:cNvSpPr/>
      </xdr:nvSpPr>
      <xdr:spPr>
        <a:xfrm>
          <a:off x="16967200" y="299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17</xdr:row>
      <xdr:rowOff>56151</xdr:rowOff>
    </xdr:from>
    <xdr:ext cx="762000" cy="259045"/>
    <xdr:sp macro="" textlink="">
      <xdr:nvSpPr>
        <xdr:cNvPr id="466" name="将来負担の状況該当値テキスト"/>
        <xdr:cNvSpPr txBox="1"/>
      </xdr:nvSpPr>
      <xdr:spPr>
        <a:xfrm>
          <a:off x="17106900" y="2970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124.0</a:t>
          </a:r>
          <a:endParaRPr kumimoji="1" lang="ja-JP" altLang="en-US" sz="1000" b="1">
            <a:solidFill>
              <a:srgbClr val="FF0000"/>
            </a:solidFill>
            <a:latin typeface="ＭＳ Ｐゴシック"/>
          </a:endParaRPr>
        </a:p>
      </xdr:txBody>
    </xdr:sp>
    <xdr:clientData/>
  </xdr:oneCellAnchor>
  <xdr:twoCellAnchor>
    <xdr:from>
      <xdr:col>23</xdr:col>
      <xdr:colOff>355600</xdr:colOff>
      <xdr:row>17</xdr:row>
      <xdr:rowOff>91313</xdr:rowOff>
    </xdr:from>
    <xdr:to>
      <xdr:col>23</xdr:col>
      <xdr:colOff>457200</xdr:colOff>
      <xdr:row>18</xdr:row>
      <xdr:rowOff>21463</xdr:rowOff>
    </xdr:to>
    <xdr:sp macro="" textlink="">
      <xdr:nvSpPr>
        <xdr:cNvPr id="467" name="円/楕円 466"/>
        <xdr:cNvSpPr/>
      </xdr:nvSpPr>
      <xdr:spPr>
        <a:xfrm>
          <a:off x="16129000" y="300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18</xdr:row>
      <xdr:rowOff>6240</xdr:rowOff>
    </xdr:from>
    <xdr:ext cx="736600" cy="259045"/>
    <xdr:sp macro="" textlink="">
      <xdr:nvSpPr>
        <xdr:cNvPr id="468" name="テキスト ボックス 467"/>
        <xdr:cNvSpPr txBox="1"/>
      </xdr:nvSpPr>
      <xdr:spPr>
        <a:xfrm>
          <a:off x="15798800" y="3092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125.5</a:t>
          </a:r>
          <a:endParaRPr kumimoji="1" lang="ja-JP" altLang="en-US" sz="1000" b="1">
            <a:solidFill>
              <a:srgbClr val="FF0000"/>
            </a:solidFill>
            <a:latin typeface="ＭＳ Ｐゴシック"/>
          </a:endParaRPr>
        </a:p>
      </xdr:txBody>
    </xdr:sp>
    <xdr:clientData/>
  </xdr:oneCellAnchor>
  <xdr:twoCellAnchor>
    <xdr:from>
      <xdr:col>22</xdr:col>
      <xdr:colOff>152400</xdr:colOff>
      <xdr:row>17</xdr:row>
      <xdr:rowOff>76352</xdr:rowOff>
    </xdr:from>
    <xdr:to>
      <xdr:col>22</xdr:col>
      <xdr:colOff>254000</xdr:colOff>
      <xdr:row>18</xdr:row>
      <xdr:rowOff>6502</xdr:rowOff>
    </xdr:to>
    <xdr:sp macro="" textlink="">
      <xdr:nvSpPr>
        <xdr:cNvPr id="469" name="円/楕円 468"/>
        <xdr:cNvSpPr/>
      </xdr:nvSpPr>
      <xdr:spPr>
        <a:xfrm>
          <a:off x="15240000" y="2991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16679</xdr:rowOff>
    </xdr:from>
    <xdr:ext cx="762000" cy="259045"/>
    <xdr:sp macro="" textlink="">
      <xdr:nvSpPr>
        <xdr:cNvPr id="470" name="テキスト ボックス 469"/>
        <xdr:cNvSpPr txBox="1"/>
      </xdr:nvSpPr>
      <xdr:spPr>
        <a:xfrm>
          <a:off x="14909800" y="2759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122.4</a:t>
          </a:r>
          <a:endParaRPr kumimoji="1" lang="ja-JP" altLang="en-US" sz="1000" b="1">
            <a:solidFill>
              <a:srgbClr val="FF0000"/>
            </a:solidFill>
            <a:latin typeface="ＭＳ Ｐゴシック"/>
          </a:endParaRPr>
        </a:p>
      </xdr:txBody>
    </xdr:sp>
    <xdr:clientData/>
  </xdr:oneCellAnchor>
  <xdr:twoCellAnchor>
    <xdr:from>
      <xdr:col>20</xdr:col>
      <xdr:colOff>635000</xdr:colOff>
      <xdr:row>17</xdr:row>
      <xdr:rowOff>76835</xdr:rowOff>
    </xdr:from>
    <xdr:to>
      <xdr:col>21</xdr:col>
      <xdr:colOff>50800</xdr:colOff>
      <xdr:row>18</xdr:row>
      <xdr:rowOff>6985</xdr:rowOff>
    </xdr:to>
    <xdr:sp macro="" textlink="">
      <xdr:nvSpPr>
        <xdr:cNvPr id="471" name="円/楕円 470"/>
        <xdr:cNvSpPr/>
      </xdr:nvSpPr>
      <xdr:spPr>
        <a:xfrm>
          <a:off x="14351000" y="299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17162</xdr:rowOff>
    </xdr:from>
    <xdr:ext cx="762000" cy="259045"/>
    <xdr:sp macro="" textlink="">
      <xdr:nvSpPr>
        <xdr:cNvPr id="472" name="テキスト ボックス 471"/>
        <xdr:cNvSpPr txBox="1"/>
      </xdr:nvSpPr>
      <xdr:spPr>
        <a:xfrm>
          <a:off x="14020800" y="276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122.5</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68148</xdr:rowOff>
    </xdr:from>
    <xdr:to>
      <xdr:col>19</xdr:col>
      <xdr:colOff>533400</xdr:colOff>
      <xdr:row>17</xdr:row>
      <xdr:rowOff>169748</xdr:rowOff>
    </xdr:to>
    <xdr:sp macro="" textlink="">
      <xdr:nvSpPr>
        <xdr:cNvPr id="473" name="円/楕円 472"/>
        <xdr:cNvSpPr/>
      </xdr:nvSpPr>
      <xdr:spPr>
        <a:xfrm>
          <a:off x="13462000" y="298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8475</xdr:rowOff>
    </xdr:from>
    <xdr:ext cx="762000" cy="259045"/>
    <xdr:sp macro="" textlink="">
      <xdr:nvSpPr>
        <xdr:cNvPr id="474" name="テキスト ボックス 473"/>
        <xdr:cNvSpPr txBox="1"/>
      </xdr:nvSpPr>
      <xdr:spPr>
        <a:xfrm>
          <a:off x="13131800" y="2751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120.7</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熊本県熊本市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733,844
729,092
390.32
375,756,318
364,822,404
5,086,582
161,218,179
397,939,242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9.3
124.0</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政令市</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類似団体と比較し、職員数が多いこと等の要因により依然として高い水準</a:t>
          </a:r>
          <a:r>
            <a:rPr kumimoji="1" lang="ja-JP" altLang="en-US" sz="1200">
              <a:solidFill>
                <a:schemeClr val="dk1"/>
              </a:solidFill>
              <a:effectLst/>
              <a:latin typeface="+mn-lt"/>
              <a:ea typeface="+mn-ea"/>
              <a:cs typeface="+mn-cs"/>
            </a:rPr>
            <a:t>で推移している。</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今後も、定員管理計画に基づく正職員数の適正化や行財政改革計画に基づく人件費の削減、民間活力の導入等を図る。</a:t>
          </a:r>
          <a:endParaRPr lang="ja-JP" altLang="ja-JP" sz="16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95250</xdr:rowOff>
    </xdr:from>
    <xdr:to>
      <xdr:col>7</xdr:col>
      <xdr:colOff>15875</xdr:colOff>
      <xdr:row>41</xdr:row>
      <xdr:rowOff>44450</xdr:rowOff>
    </xdr:to>
    <xdr:cxnSp macro="">
      <xdr:nvCxnSpPr>
        <xdr:cNvPr id="61" name="直線コネクタ 60"/>
        <xdr:cNvCxnSpPr/>
      </xdr:nvCxnSpPr>
      <xdr:spPr>
        <a:xfrm flipV="1">
          <a:off x="4826000" y="57531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16527</xdr:rowOff>
    </xdr:from>
    <xdr:ext cx="762000" cy="259045"/>
    <xdr:sp macro="" textlink="">
      <xdr:nvSpPr>
        <xdr:cNvPr id="62" name="人件費最小値テキスト"/>
        <xdr:cNvSpPr txBox="1"/>
      </xdr:nvSpPr>
      <xdr:spPr>
        <a:xfrm>
          <a:off x="4914900" y="704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29.2</a:t>
          </a:r>
          <a:endParaRPr kumimoji="1" lang="ja-JP" altLang="en-US" sz="1000" b="1">
            <a:latin typeface="ＭＳ Ｐゴシック"/>
          </a:endParaRPr>
        </a:p>
      </xdr:txBody>
    </xdr:sp>
    <xdr:clientData/>
  </xdr:oneCellAnchor>
  <xdr:twoCellAnchor>
    <xdr:from>
      <xdr:col>6</xdr:col>
      <xdr:colOff>612775</xdr:colOff>
      <xdr:row>41</xdr:row>
      <xdr:rowOff>44450</xdr:rowOff>
    </xdr:from>
    <xdr:to>
      <xdr:col>7</xdr:col>
      <xdr:colOff>104775</xdr:colOff>
      <xdr:row>41</xdr:row>
      <xdr:rowOff>44450</xdr:rowOff>
    </xdr:to>
    <xdr:cxnSp macro="">
      <xdr:nvCxnSpPr>
        <xdr:cNvPr id="63" name="直線コネクタ 62"/>
        <xdr:cNvCxnSpPr/>
      </xdr:nvCxnSpPr>
      <xdr:spPr>
        <a:xfrm>
          <a:off x="4737100" y="707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10177</xdr:rowOff>
    </xdr:from>
    <xdr:ext cx="762000" cy="259045"/>
    <xdr:sp macro="" textlink="">
      <xdr:nvSpPr>
        <xdr:cNvPr id="64" name="人件費最大値テキスト"/>
        <xdr:cNvSpPr txBox="1"/>
      </xdr:nvSpPr>
      <xdr:spPr>
        <a:xfrm>
          <a:off x="4914900" y="549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18.8</a:t>
          </a:r>
          <a:endParaRPr kumimoji="1" lang="ja-JP" altLang="en-US" sz="1000" b="1">
            <a:latin typeface="ＭＳ Ｐゴシック"/>
          </a:endParaRPr>
        </a:p>
      </xdr:txBody>
    </xdr:sp>
    <xdr:clientData/>
  </xdr:oneCellAnchor>
  <xdr:twoCellAnchor>
    <xdr:from>
      <xdr:col>6</xdr:col>
      <xdr:colOff>612775</xdr:colOff>
      <xdr:row>33</xdr:row>
      <xdr:rowOff>95250</xdr:rowOff>
    </xdr:from>
    <xdr:to>
      <xdr:col>7</xdr:col>
      <xdr:colOff>104775</xdr:colOff>
      <xdr:row>33</xdr:row>
      <xdr:rowOff>95250</xdr:rowOff>
    </xdr:to>
    <xdr:cxnSp macro="">
      <xdr:nvCxnSpPr>
        <xdr:cNvPr id="65" name="直線コネクタ 64"/>
        <xdr:cNvCxnSpPr/>
      </xdr:nvCxnSpPr>
      <xdr:spPr>
        <a:xfrm>
          <a:off x="47371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39</xdr:row>
      <xdr:rowOff>82550</xdr:rowOff>
    </xdr:from>
    <xdr:to>
      <xdr:col>7</xdr:col>
      <xdr:colOff>15875</xdr:colOff>
      <xdr:row>39</xdr:row>
      <xdr:rowOff>82550</xdr:rowOff>
    </xdr:to>
    <xdr:cxnSp macro="">
      <xdr:nvCxnSpPr>
        <xdr:cNvPr id="66" name="直線コネクタ 65"/>
        <xdr:cNvCxnSpPr/>
      </xdr:nvCxnSpPr>
      <xdr:spPr>
        <a:xfrm>
          <a:off x="3987800" y="6769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156227</xdr:rowOff>
    </xdr:from>
    <xdr:ext cx="762000" cy="259045"/>
    <xdr:sp macro="" textlink="">
      <xdr:nvSpPr>
        <xdr:cNvPr id="67" name="人件費平均値テキスト"/>
        <xdr:cNvSpPr txBox="1"/>
      </xdr:nvSpPr>
      <xdr:spPr>
        <a:xfrm>
          <a:off x="4914900" y="6156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139700</xdr:rowOff>
    </xdr:from>
    <xdr:to>
      <xdr:col>7</xdr:col>
      <xdr:colOff>66675</xdr:colOff>
      <xdr:row>37</xdr:row>
      <xdr:rowOff>69850</xdr:rowOff>
    </xdr:to>
    <xdr:sp macro="" textlink="">
      <xdr:nvSpPr>
        <xdr:cNvPr id="68" name="フローチャート : 判断 67"/>
        <xdr:cNvSpPr/>
      </xdr:nvSpPr>
      <xdr:spPr>
        <a:xfrm>
          <a:off x="47752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39</xdr:row>
      <xdr:rowOff>69850</xdr:rowOff>
    </xdr:from>
    <xdr:to>
      <xdr:col>5</xdr:col>
      <xdr:colOff>549275</xdr:colOff>
      <xdr:row>39</xdr:row>
      <xdr:rowOff>82550</xdr:rowOff>
    </xdr:to>
    <xdr:cxnSp macro="">
      <xdr:nvCxnSpPr>
        <xdr:cNvPr id="69" name="直線コネクタ 68"/>
        <xdr:cNvCxnSpPr/>
      </xdr:nvCxnSpPr>
      <xdr:spPr>
        <a:xfrm>
          <a:off x="3098800" y="6756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88900</xdr:rowOff>
    </xdr:from>
    <xdr:to>
      <xdr:col>5</xdr:col>
      <xdr:colOff>600075</xdr:colOff>
      <xdr:row>37</xdr:row>
      <xdr:rowOff>19050</xdr:rowOff>
    </xdr:to>
    <xdr:sp macro="" textlink="">
      <xdr:nvSpPr>
        <xdr:cNvPr id="70" name="フローチャート : 判断 69"/>
        <xdr:cNvSpPr/>
      </xdr:nvSpPr>
      <xdr:spPr>
        <a:xfrm>
          <a:off x="39370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29227</xdr:rowOff>
    </xdr:from>
    <xdr:ext cx="736600" cy="259045"/>
    <xdr:sp macro="" textlink="">
      <xdr:nvSpPr>
        <xdr:cNvPr id="71" name="テキスト ボックス 70"/>
        <xdr:cNvSpPr txBox="1"/>
      </xdr:nvSpPr>
      <xdr:spPr>
        <a:xfrm>
          <a:off x="3606800" y="602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88900</xdr:rowOff>
    </xdr:from>
    <xdr:to>
      <xdr:col>4</xdr:col>
      <xdr:colOff>346075</xdr:colOff>
      <xdr:row>39</xdr:row>
      <xdr:rowOff>69850</xdr:rowOff>
    </xdr:to>
    <xdr:cxnSp macro="">
      <xdr:nvCxnSpPr>
        <xdr:cNvPr id="72" name="直線コネクタ 71"/>
        <xdr:cNvCxnSpPr/>
      </xdr:nvCxnSpPr>
      <xdr:spPr>
        <a:xfrm>
          <a:off x="2209800" y="66040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139700</xdr:rowOff>
    </xdr:from>
    <xdr:to>
      <xdr:col>4</xdr:col>
      <xdr:colOff>396875</xdr:colOff>
      <xdr:row>37</xdr:row>
      <xdr:rowOff>69850</xdr:rowOff>
    </xdr:to>
    <xdr:sp macro="" textlink="">
      <xdr:nvSpPr>
        <xdr:cNvPr id="73" name="フローチャート : 判断 72"/>
        <xdr:cNvSpPr/>
      </xdr:nvSpPr>
      <xdr:spPr>
        <a:xfrm>
          <a:off x="3048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80027</xdr:rowOff>
    </xdr:from>
    <xdr:ext cx="762000" cy="259045"/>
    <xdr:sp macro="" textlink="">
      <xdr:nvSpPr>
        <xdr:cNvPr id="74" name="テキスト ボックス 73"/>
        <xdr:cNvSpPr txBox="1"/>
      </xdr:nvSpPr>
      <xdr:spPr>
        <a:xfrm>
          <a:off x="27178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88900</xdr:rowOff>
    </xdr:from>
    <xdr:to>
      <xdr:col>3</xdr:col>
      <xdr:colOff>142875</xdr:colOff>
      <xdr:row>39</xdr:row>
      <xdr:rowOff>44450</xdr:rowOff>
    </xdr:to>
    <xdr:cxnSp macro="">
      <xdr:nvCxnSpPr>
        <xdr:cNvPr id="75" name="直線コネクタ 74"/>
        <xdr:cNvCxnSpPr/>
      </xdr:nvCxnSpPr>
      <xdr:spPr>
        <a:xfrm flipV="1">
          <a:off x="1320800" y="66040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127000</xdr:rowOff>
    </xdr:from>
    <xdr:to>
      <xdr:col>3</xdr:col>
      <xdr:colOff>193675</xdr:colOff>
      <xdr:row>37</xdr:row>
      <xdr:rowOff>57150</xdr:rowOff>
    </xdr:to>
    <xdr:sp macro="" textlink="">
      <xdr:nvSpPr>
        <xdr:cNvPr id="76" name="フローチャート : 判断 75"/>
        <xdr:cNvSpPr/>
      </xdr:nvSpPr>
      <xdr:spPr>
        <a:xfrm>
          <a:off x="2159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67327</xdr:rowOff>
    </xdr:from>
    <xdr:ext cx="762000" cy="259045"/>
    <xdr:sp macro="" textlink="">
      <xdr:nvSpPr>
        <xdr:cNvPr id="77" name="テキスト ボックス 76"/>
        <xdr:cNvSpPr txBox="1"/>
      </xdr:nvSpPr>
      <xdr:spPr>
        <a:xfrm>
          <a:off x="1828800" y="606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23.5</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120650</xdr:rowOff>
    </xdr:from>
    <xdr:to>
      <xdr:col>1</xdr:col>
      <xdr:colOff>676275</xdr:colOff>
      <xdr:row>38</xdr:row>
      <xdr:rowOff>50800</xdr:rowOff>
    </xdr:to>
    <xdr:sp macro="" textlink="">
      <xdr:nvSpPr>
        <xdr:cNvPr id="78" name="フローチャート : 判断 77"/>
        <xdr:cNvSpPr/>
      </xdr:nvSpPr>
      <xdr:spPr>
        <a:xfrm>
          <a:off x="12700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60977</xdr:rowOff>
    </xdr:from>
    <xdr:ext cx="762000" cy="259045"/>
    <xdr:sp macro="" textlink="">
      <xdr:nvSpPr>
        <xdr:cNvPr id="79" name="テキスト ボックス 78"/>
        <xdr:cNvSpPr txBox="1"/>
      </xdr:nvSpPr>
      <xdr:spPr>
        <a:xfrm>
          <a:off x="939800" y="623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39</xdr:row>
      <xdr:rowOff>31750</xdr:rowOff>
    </xdr:from>
    <xdr:to>
      <xdr:col>7</xdr:col>
      <xdr:colOff>66675</xdr:colOff>
      <xdr:row>39</xdr:row>
      <xdr:rowOff>133350</xdr:rowOff>
    </xdr:to>
    <xdr:sp macro="" textlink="">
      <xdr:nvSpPr>
        <xdr:cNvPr id="85" name="円/楕円 84"/>
        <xdr:cNvSpPr/>
      </xdr:nvSpPr>
      <xdr:spPr>
        <a:xfrm>
          <a:off x="47752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39</xdr:row>
      <xdr:rowOff>3827</xdr:rowOff>
    </xdr:from>
    <xdr:ext cx="762000" cy="259045"/>
    <xdr:sp macro="" textlink="">
      <xdr:nvSpPr>
        <xdr:cNvPr id="86" name="人件費該当値テキスト"/>
        <xdr:cNvSpPr txBox="1"/>
      </xdr:nvSpPr>
      <xdr:spPr>
        <a:xfrm>
          <a:off x="4914900" y="669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26.8</a:t>
          </a:r>
          <a:endParaRPr kumimoji="1" lang="ja-JP" altLang="en-US" sz="1000" b="1">
            <a:solidFill>
              <a:srgbClr val="FF0000"/>
            </a:solidFill>
            <a:latin typeface="ＭＳ Ｐゴシック"/>
          </a:endParaRPr>
        </a:p>
      </xdr:txBody>
    </xdr:sp>
    <xdr:clientData/>
  </xdr:oneCellAnchor>
  <xdr:twoCellAnchor>
    <xdr:from>
      <xdr:col>5</xdr:col>
      <xdr:colOff>498475</xdr:colOff>
      <xdr:row>39</xdr:row>
      <xdr:rowOff>31750</xdr:rowOff>
    </xdr:from>
    <xdr:to>
      <xdr:col>5</xdr:col>
      <xdr:colOff>600075</xdr:colOff>
      <xdr:row>39</xdr:row>
      <xdr:rowOff>133350</xdr:rowOff>
    </xdr:to>
    <xdr:sp macro="" textlink="">
      <xdr:nvSpPr>
        <xdr:cNvPr id="87" name="円/楕円 86"/>
        <xdr:cNvSpPr/>
      </xdr:nvSpPr>
      <xdr:spPr>
        <a:xfrm>
          <a:off x="39370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39</xdr:row>
      <xdr:rowOff>118127</xdr:rowOff>
    </xdr:from>
    <xdr:ext cx="736600" cy="259045"/>
    <xdr:sp macro="" textlink="">
      <xdr:nvSpPr>
        <xdr:cNvPr id="88" name="テキスト ボックス 87"/>
        <xdr:cNvSpPr txBox="1"/>
      </xdr:nvSpPr>
      <xdr:spPr>
        <a:xfrm>
          <a:off x="3606800" y="680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26.8</a:t>
          </a:r>
          <a:endParaRPr kumimoji="1" lang="ja-JP" altLang="en-US" sz="1000" b="1">
            <a:solidFill>
              <a:srgbClr val="FF0000"/>
            </a:solidFill>
            <a:latin typeface="ＭＳ Ｐゴシック"/>
          </a:endParaRPr>
        </a:p>
      </xdr:txBody>
    </xdr:sp>
    <xdr:clientData/>
  </xdr:oneCellAnchor>
  <xdr:twoCellAnchor>
    <xdr:from>
      <xdr:col>4</xdr:col>
      <xdr:colOff>295275</xdr:colOff>
      <xdr:row>39</xdr:row>
      <xdr:rowOff>19050</xdr:rowOff>
    </xdr:from>
    <xdr:to>
      <xdr:col>4</xdr:col>
      <xdr:colOff>396875</xdr:colOff>
      <xdr:row>39</xdr:row>
      <xdr:rowOff>120650</xdr:rowOff>
    </xdr:to>
    <xdr:sp macro="" textlink="">
      <xdr:nvSpPr>
        <xdr:cNvPr id="89" name="円/楕円 88"/>
        <xdr:cNvSpPr/>
      </xdr:nvSpPr>
      <xdr:spPr>
        <a:xfrm>
          <a:off x="3048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39</xdr:row>
      <xdr:rowOff>105427</xdr:rowOff>
    </xdr:from>
    <xdr:ext cx="762000" cy="259045"/>
    <xdr:sp macro="" textlink="">
      <xdr:nvSpPr>
        <xdr:cNvPr id="90" name="テキスト ボックス 89"/>
        <xdr:cNvSpPr txBox="1"/>
      </xdr:nvSpPr>
      <xdr:spPr>
        <a:xfrm>
          <a:off x="2717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26.7</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38100</xdr:rowOff>
    </xdr:from>
    <xdr:to>
      <xdr:col>3</xdr:col>
      <xdr:colOff>193675</xdr:colOff>
      <xdr:row>38</xdr:row>
      <xdr:rowOff>139700</xdr:rowOff>
    </xdr:to>
    <xdr:sp macro="" textlink="">
      <xdr:nvSpPr>
        <xdr:cNvPr id="91" name="円/楕円 90"/>
        <xdr:cNvSpPr/>
      </xdr:nvSpPr>
      <xdr:spPr>
        <a:xfrm>
          <a:off x="2159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124477</xdr:rowOff>
    </xdr:from>
    <xdr:ext cx="762000" cy="259045"/>
    <xdr:sp macro="" textlink="">
      <xdr:nvSpPr>
        <xdr:cNvPr id="92" name="テキスト ボックス 91"/>
        <xdr:cNvSpPr txBox="1"/>
      </xdr:nvSpPr>
      <xdr:spPr>
        <a:xfrm>
          <a:off x="1828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25.5</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165100</xdr:rowOff>
    </xdr:from>
    <xdr:to>
      <xdr:col>1</xdr:col>
      <xdr:colOff>676275</xdr:colOff>
      <xdr:row>39</xdr:row>
      <xdr:rowOff>95250</xdr:rowOff>
    </xdr:to>
    <xdr:sp macro="" textlink="">
      <xdr:nvSpPr>
        <xdr:cNvPr id="93" name="円/楕円 92"/>
        <xdr:cNvSpPr/>
      </xdr:nvSpPr>
      <xdr:spPr>
        <a:xfrm>
          <a:off x="12700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80027</xdr:rowOff>
    </xdr:from>
    <xdr:ext cx="762000" cy="259045"/>
    <xdr:sp macro="" textlink="">
      <xdr:nvSpPr>
        <xdr:cNvPr id="94" name="テキスト ボックス 93"/>
        <xdr:cNvSpPr txBox="1"/>
      </xdr:nvSpPr>
      <xdr:spPr>
        <a:xfrm>
          <a:off x="939800" y="676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effectLst/>
              <a:latin typeface="+mn-lt"/>
              <a:ea typeface="+mn-ea"/>
              <a:cs typeface="+mn-cs"/>
            </a:rPr>
            <a:t>　</a:t>
          </a:r>
          <a:r>
            <a:rPr kumimoji="1" lang="ja-JP" altLang="ja-JP" sz="1300">
              <a:solidFill>
                <a:sysClr val="windowText" lastClr="000000"/>
              </a:solidFill>
              <a:effectLst/>
              <a:latin typeface="+mn-lt"/>
              <a:ea typeface="+mn-ea"/>
              <a:cs typeface="+mn-cs"/>
            </a:rPr>
            <a:t>行財政改革計画に基づ</a:t>
          </a:r>
          <a:r>
            <a:rPr kumimoji="1" lang="ja-JP" altLang="en-US" sz="1300">
              <a:solidFill>
                <a:sysClr val="windowText" lastClr="000000"/>
              </a:solidFill>
              <a:effectLst/>
              <a:latin typeface="+mn-lt"/>
              <a:ea typeface="+mn-ea"/>
              <a:cs typeface="+mn-cs"/>
            </a:rPr>
            <a:t>き、</a:t>
          </a:r>
          <a:r>
            <a:rPr kumimoji="1" lang="ja-JP" altLang="ja-JP" sz="1300">
              <a:solidFill>
                <a:sysClr val="windowText" lastClr="000000"/>
              </a:solidFill>
              <a:effectLst/>
              <a:latin typeface="+mn-lt"/>
              <a:ea typeface="+mn-ea"/>
              <a:cs typeface="+mn-cs"/>
            </a:rPr>
            <a:t>民間委託や指定管理者制度の導入等</a:t>
          </a:r>
          <a:r>
            <a:rPr kumimoji="1" lang="ja-JP" altLang="en-US" sz="1300">
              <a:solidFill>
                <a:sysClr val="windowText" lastClr="000000"/>
              </a:solidFill>
              <a:effectLst/>
              <a:latin typeface="+mn-lt"/>
              <a:ea typeface="+mn-ea"/>
              <a:cs typeface="+mn-cs"/>
            </a:rPr>
            <a:t>を推進する一方、</a:t>
          </a:r>
          <a:r>
            <a:rPr kumimoji="1" lang="ja-JP" altLang="ja-JP" sz="1300">
              <a:solidFill>
                <a:sysClr val="windowText" lastClr="000000"/>
              </a:solidFill>
              <a:effectLst/>
              <a:latin typeface="+mn-lt"/>
              <a:ea typeface="+mn-ea"/>
              <a:cs typeface="+mn-cs"/>
            </a:rPr>
            <a:t>当初予算編成時における事業のスクラップや見直し等により</a:t>
          </a:r>
          <a:r>
            <a:rPr kumimoji="1" lang="ja-JP" altLang="en-US" sz="1300">
              <a:solidFill>
                <a:sysClr val="windowText" lastClr="000000"/>
              </a:solidFill>
              <a:effectLst/>
              <a:latin typeface="+mn-lt"/>
              <a:ea typeface="+mn-ea"/>
              <a:cs typeface="+mn-cs"/>
            </a:rPr>
            <a:t>、</a:t>
          </a:r>
          <a:r>
            <a:rPr kumimoji="1" lang="ja-JP" altLang="ja-JP" sz="1300">
              <a:solidFill>
                <a:sysClr val="windowText" lastClr="000000"/>
              </a:solidFill>
              <a:effectLst/>
              <a:latin typeface="+mn-lt"/>
              <a:ea typeface="+mn-ea"/>
              <a:cs typeface="+mn-cs"/>
            </a:rPr>
            <a:t>経常経費充当一般財源に大幅な変動はなく、類似団体平均を下回</a:t>
          </a:r>
          <a:r>
            <a:rPr kumimoji="1" lang="ja-JP" altLang="en-US" sz="1300">
              <a:solidFill>
                <a:sysClr val="windowText" lastClr="000000"/>
              </a:solidFill>
              <a:effectLst/>
              <a:latin typeface="+mn-lt"/>
              <a:ea typeface="+mn-ea"/>
              <a:cs typeface="+mn-cs"/>
            </a:rPr>
            <a:t>り推移している</a:t>
          </a:r>
          <a:r>
            <a:rPr kumimoji="1" lang="ja-JP" altLang="ja-JP" sz="1300">
              <a:solidFill>
                <a:sysClr val="windowText" lastClr="000000"/>
              </a:solidFill>
              <a:effectLst/>
              <a:latin typeface="+mn-lt"/>
              <a:ea typeface="+mn-ea"/>
              <a:cs typeface="+mn-cs"/>
            </a:rPr>
            <a:t>。</a:t>
          </a:r>
          <a:endParaRPr kumimoji="1" lang="en-US" altLang="ja-JP" sz="1300">
            <a:solidFill>
              <a:sysClr val="windowText" lastClr="000000"/>
            </a:solidFill>
            <a:effectLst/>
            <a:latin typeface="+mn-lt"/>
            <a:ea typeface="+mn-ea"/>
            <a:cs typeface="+mn-cs"/>
          </a:endParaRPr>
        </a:p>
        <a:p>
          <a:r>
            <a:rPr kumimoji="1" lang="ja-JP" altLang="en-US" sz="1300">
              <a:solidFill>
                <a:sysClr val="windowText" lastClr="000000"/>
              </a:solidFill>
              <a:effectLst/>
              <a:latin typeface="+mn-lt"/>
              <a:ea typeface="+mn-ea"/>
              <a:cs typeface="+mn-cs"/>
            </a:rPr>
            <a:t>　平成</a:t>
          </a:r>
          <a:r>
            <a:rPr kumimoji="1" lang="en-US" altLang="ja-JP" sz="1300">
              <a:solidFill>
                <a:sysClr val="windowText" lastClr="000000"/>
              </a:solidFill>
              <a:effectLst/>
              <a:latin typeface="+mn-lt"/>
              <a:ea typeface="+mn-ea"/>
              <a:cs typeface="+mn-cs"/>
            </a:rPr>
            <a:t>28</a:t>
          </a:r>
          <a:r>
            <a:rPr kumimoji="1" lang="ja-JP" altLang="en-US" sz="1300">
              <a:solidFill>
                <a:sysClr val="windowText" lastClr="000000"/>
              </a:solidFill>
              <a:effectLst/>
              <a:latin typeface="+mn-lt"/>
              <a:ea typeface="+mn-ea"/>
              <a:cs typeface="+mn-cs"/>
            </a:rPr>
            <a:t>年度は、庁内ネットワーク整備経費や文書集配管理経費の増などにより、経常経費充当一般財源が増加したもの。</a:t>
          </a:r>
          <a:endParaRPr kumimoji="1" lang="en-US" altLang="ja-JP" sz="1300">
            <a:solidFill>
              <a:sysClr val="windowText" lastClr="000000"/>
            </a:solidFill>
            <a:effectLst/>
            <a:latin typeface="+mn-lt"/>
            <a:ea typeface="+mn-ea"/>
            <a:cs typeface="+mn-cs"/>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101600</xdr:rowOff>
    </xdr:from>
    <xdr:to>
      <xdr:col>24</xdr:col>
      <xdr:colOff>31750</xdr:colOff>
      <xdr:row>21</xdr:row>
      <xdr:rowOff>146050</xdr:rowOff>
    </xdr:to>
    <xdr:cxnSp macro="">
      <xdr:nvCxnSpPr>
        <xdr:cNvPr id="122" name="直線コネクタ 121"/>
        <xdr:cNvCxnSpPr/>
      </xdr:nvCxnSpPr>
      <xdr:spPr>
        <a:xfrm flipV="1">
          <a:off x="16510000" y="2159000"/>
          <a:ext cx="0" cy="158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118127</xdr:rowOff>
    </xdr:from>
    <xdr:ext cx="762000" cy="259045"/>
    <xdr:sp macro="" textlink="">
      <xdr:nvSpPr>
        <xdr:cNvPr id="123" name="物件費最小値テキスト"/>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21.0</a:t>
          </a:r>
          <a:endParaRPr kumimoji="1" lang="ja-JP" altLang="en-US" sz="1000" b="1">
            <a:latin typeface="ＭＳ Ｐゴシック"/>
          </a:endParaRPr>
        </a:p>
      </xdr:txBody>
    </xdr:sp>
    <xdr:clientData/>
  </xdr:oneCellAnchor>
  <xdr:twoCellAnchor>
    <xdr:from>
      <xdr:col>23</xdr:col>
      <xdr:colOff>628650</xdr:colOff>
      <xdr:row>21</xdr:row>
      <xdr:rowOff>146050</xdr:rowOff>
    </xdr:from>
    <xdr:to>
      <xdr:col>24</xdr:col>
      <xdr:colOff>120650</xdr:colOff>
      <xdr:row>21</xdr:row>
      <xdr:rowOff>146050</xdr:rowOff>
    </xdr:to>
    <xdr:cxnSp macro="">
      <xdr:nvCxnSpPr>
        <xdr:cNvPr id="124" name="直線コネクタ 123"/>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16527</xdr:rowOff>
    </xdr:from>
    <xdr:ext cx="762000" cy="259045"/>
    <xdr:sp macro="" textlink="">
      <xdr:nvSpPr>
        <xdr:cNvPr id="125" name="物件費最大値テキスト"/>
        <xdr:cNvSpPr txBox="1"/>
      </xdr:nvSpPr>
      <xdr:spPr>
        <a:xfrm>
          <a:off x="16598900" y="190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a:t>
          </a:r>
          <a:endParaRPr kumimoji="1" lang="ja-JP" altLang="en-US" sz="1000" b="1">
            <a:latin typeface="ＭＳ Ｐゴシック"/>
          </a:endParaRPr>
        </a:p>
      </xdr:txBody>
    </xdr:sp>
    <xdr:clientData/>
  </xdr:oneCellAnchor>
  <xdr:twoCellAnchor>
    <xdr:from>
      <xdr:col>23</xdr:col>
      <xdr:colOff>628650</xdr:colOff>
      <xdr:row>12</xdr:row>
      <xdr:rowOff>101600</xdr:rowOff>
    </xdr:from>
    <xdr:to>
      <xdr:col>24</xdr:col>
      <xdr:colOff>120650</xdr:colOff>
      <xdr:row>12</xdr:row>
      <xdr:rowOff>101600</xdr:rowOff>
    </xdr:to>
    <xdr:cxnSp macro="">
      <xdr:nvCxnSpPr>
        <xdr:cNvPr id="126" name="直線コネクタ 125"/>
        <xdr:cNvCxnSpPr/>
      </xdr:nvCxnSpPr>
      <xdr:spPr>
        <a:xfrm>
          <a:off x="16421100" y="21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13</xdr:row>
      <xdr:rowOff>133350</xdr:rowOff>
    </xdr:from>
    <xdr:to>
      <xdr:col>24</xdr:col>
      <xdr:colOff>31750</xdr:colOff>
      <xdr:row>14</xdr:row>
      <xdr:rowOff>25400</xdr:rowOff>
    </xdr:to>
    <xdr:cxnSp macro="">
      <xdr:nvCxnSpPr>
        <xdr:cNvPr id="127" name="直線コネクタ 126"/>
        <xdr:cNvCxnSpPr/>
      </xdr:nvCxnSpPr>
      <xdr:spPr>
        <a:xfrm>
          <a:off x="15671800" y="23622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105427</xdr:rowOff>
    </xdr:from>
    <xdr:ext cx="762000" cy="259045"/>
    <xdr:sp macro="" textlink="">
      <xdr:nvSpPr>
        <xdr:cNvPr id="128" name="物件費平均値テキスト"/>
        <xdr:cNvSpPr txBox="1"/>
      </xdr:nvSpPr>
      <xdr:spPr>
        <a:xfrm>
          <a:off x="16598900" y="2677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133350</xdr:rowOff>
    </xdr:from>
    <xdr:to>
      <xdr:col>24</xdr:col>
      <xdr:colOff>82550</xdr:colOff>
      <xdr:row>16</xdr:row>
      <xdr:rowOff>63500</xdr:rowOff>
    </xdr:to>
    <xdr:sp macro="" textlink="">
      <xdr:nvSpPr>
        <xdr:cNvPr id="129" name="フローチャート : 判断 128"/>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13</xdr:row>
      <xdr:rowOff>57150</xdr:rowOff>
    </xdr:from>
    <xdr:to>
      <xdr:col>22</xdr:col>
      <xdr:colOff>565150</xdr:colOff>
      <xdr:row>13</xdr:row>
      <xdr:rowOff>133350</xdr:rowOff>
    </xdr:to>
    <xdr:cxnSp macro="">
      <xdr:nvCxnSpPr>
        <xdr:cNvPr id="130" name="直線コネクタ 129"/>
        <xdr:cNvCxnSpPr/>
      </xdr:nvCxnSpPr>
      <xdr:spPr>
        <a:xfrm>
          <a:off x="14782800" y="2286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82550</xdr:rowOff>
    </xdr:from>
    <xdr:to>
      <xdr:col>22</xdr:col>
      <xdr:colOff>615950</xdr:colOff>
      <xdr:row>16</xdr:row>
      <xdr:rowOff>12700</xdr:rowOff>
    </xdr:to>
    <xdr:sp macro="" textlink="">
      <xdr:nvSpPr>
        <xdr:cNvPr id="131" name="フローチャート : 判断 130"/>
        <xdr:cNvSpPr/>
      </xdr:nvSpPr>
      <xdr:spPr>
        <a:xfrm>
          <a:off x="15621000" y="265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168927</xdr:rowOff>
    </xdr:from>
    <xdr:ext cx="736600" cy="259045"/>
    <xdr:sp macro="" textlink="">
      <xdr:nvSpPr>
        <xdr:cNvPr id="132" name="テキスト ボックス 131"/>
        <xdr:cNvSpPr txBox="1"/>
      </xdr:nvSpPr>
      <xdr:spPr>
        <a:xfrm>
          <a:off x="15290800" y="274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13</xdr:row>
      <xdr:rowOff>57150</xdr:rowOff>
    </xdr:from>
    <xdr:to>
      <xdr:col>21</xdr:col>
      <xdr:colOff>361950</xdr:colOff>
      <xdr:row>13</xdr:row>
      <xdr:rowOff>69850</xdr:rowOff>
    </xdr:to>
    <xdr:cxnSp macro="">
      <xdr:nvCxnSpPr>
        <xdr:cNvPr id="133" name="直線コネクタ 132"/>
        <xdr:cNvCxnSpPr/>
      </xdr:nvCxnSpPr>
      <xdr:spPr>
        <a:xfrm flipV="1">
          <a:off x="13893800" y="2286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95250</xdr:rowOff>
    </xdr:from>
    <xdr:to>
      <xdr:col>21</xdr:col>
      <xdr:colOff>412750</xdr:colOff>
      <xdr:row>16</xdr:row>
      <xdr:rowOff>25400</xdr:rowOff>
    </xdr:to>
    <xdr:sp macro="" textlink="">
      <xdr:nvSpPr>
        <xdr:cNvPr id="134" name="フローチャート : 判断 133"/>
        <xdr:cNvSpPr/>
      </xdr:nvSpPr>
      <xdr:spPr>
        <a:xfrm>
          <a:off x="14732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10177</xdr:rowOff>
    </xdr:from>
    <xdr:ext cx="762000" cy="259045"/>
    <xdr:sp macro="" textlink="">
      <xdr:nvSpPr>
        <xdr:cNvPr id="135" name="テキスト ボックス 134"/>
        <xdr:cNvSpPr txBox="1"/>
      </xdr:nvSpPr>
      <xdr:spPr>
        <a:xfrm>
          <a:off x="14401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12</xdr:row>
      <xdr:rowOff>76200</xdr:rowOff>
    </xdr:from>
    <xdr:to>
      <xdr:col>20</xdr:col>
      <xdr:colOff>158750</xdr:colOff>
      <xdr:row>13</xdr:row>
      <xdr:rowOff>69850</xdr:rowOff>
    </xdr:to>
    <xdr:cxnSp macro="">
      <xdr:nvCxnSpPr>
        <xdr:cNvPr id="136" name="直線コネクタ 135"/>
        <xdr:cNvCxnSpPr/>
      </xdr:nvCxnSpPr>
      <xdr:spPr>
        <a:xfrm>
          <a:off x="13004800" y="21336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19050</xdr:rowOff>
    </xdr:from>
    <xdr:to>
      <xdr:col>20</xdr:col>
      <xdr:colOff>209550</xdr:colOff>
      <xdr:row>15</xdr:row>
      <xdr:rowOff>120650</xdr:rowOff>
    </xdr:to>
    <xdr:sp macro="" textlink="">
      <xdr:nvSpPr>
        <xdr:cNvPr id="137" name="フローチャート : 判断 136"/>
        <xdr:cNvSpPr/>
      </xdr:nvSpPr>
      <xdr:spPr>
        <a:xfrm>
          <a:off x="13843000" y="259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105427</xdr:rowOff>
    </xdr:from>
    <xdr:ext cx="762000" cy="259045"/>
    <xdr:sp macro="" textlink="">
      <xdr:nvSpPr>
        <xdr:cNvPr id="138" name="テキスト ボックス 137"/>
        <xdr:cNvSpPr txBox="1"/>
      </xdr:nvSpPr>
      <xdr:spPr>
        <a:xfrm>
          <a:off x="135128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152400</xdr:rowOff>
    </xdr:from>
    <xdr:to>
      <xdr:col>19</xdr:col>
      <xdr:colOff>6350</xdr:colOff>
      <xdr:row>15</xdr:row>
      <xdr:rowOff>82550</xdr:rowOff>
    </xdr:to>
    <xdr:sp macro="" textlink="">
      <xdr:nvSpPr>
        <xdr:cNvPr id="139" name="フローチャート : 判断 138"/>
        <xdr:cNvSpPr/>
      </xdr:nvSpPr>
      <xdr:spPr>
        <a:xfrm>
          <a:off x="12954000" y="25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67327</xdr:rowOff>
    </xdr:from>
    <xdr:ext cx="762000" cy="259045"/>
    <xdr:sp macro="" textlink="">
      <xdr:nvSpPr>
        <xdr:cNvPr id="140" name="テキスト ボックス 139"/>
        <xdr:cNvSpPr txBox="1"/>
      </xdr:nvSpPr>
      <xdr:spPr>
        <a:xfrm>
          <a:off x="12623800" y="263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13</xdr:row>
      <xdr:rowOff>146050</xdr:rowOff>
    </xdr:from>
    <xdr:to>
      <xdr:col>24</xdr:col>
      <xdr:colOff>82550</xdr:colOff>
      <xdr:row>14</xdr:row>
      <xdr:rowOff>76200</xdr:rowOff>
    </xdr:to>
    <xdr:sp macro="" textlink="">
      <xdr:nvSpPr>
        <xdr:cNvPr id="146" name="円/楕円 145"/>
        <xdr:cNvSpPr/>
      </xdr:nvSpPr>
      <xdr:spPr>
        <a:xfrm>
          <a:off x="16459200" y="237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12</xdr:row>
      <xdr:rowOff>162577</xdr:rowOff>
    </xdr:from>
    <xdr:ext cx="762000" cy="259045"/>
    <xdr:sp macro="" textlink="">
      <xdr:nvSpPr>
        <xdr:cNvPr id="147" name="物件費該当値テキスト"/>
        <xdr:cNvSpPr txBox="1"/>
      </xdr:nvSpPr>
      <xdr:spPr>
        <a:xfrm>
          <a:off x="16598900" y="221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22</xdr:col>
      <xdr:colOff>514350</xdr:colOff>
      <xdr:row>13</xdr:row>
      <xdr:rowOff>82550</xdr:rowOff>
    </xdr:from>
    <xdr:to>
      <xdr:col>22</xdr:col>
      <xdr:colOff>615950</xdr:colOff>
      <xdr:row>14</xdr:row>
      <xdr:rowOff>12700</xdr:rowOff>
    </xdr:to>
    <xdr:sp macro="" textlink="">
      <xdr:nvSpPr>
        <xdr:cNvPr id="148" name="円/楕円 147"/>
        <xdr:cNvSpPr/>
      </xdr:nvSpPr>
      <xdr:spPr>
        <a:xfrm>
          <a:off x="15621000" y="231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12</xdr:row>
      <xdr:rowOff>22877</xdr:rowOff>
    </xdr:from>
    <xdr:ext cx="736600" cy="259045"/>
    <xdr:sp macro="" textlink="">
      <xdr:nvSpPr>
        <xdr:cNvPr id="149" name="テキスト ボックス 148"/>
        <xdr:cNvSpPr txBox="1"/>
      </xdr:nvSpPr>
      <xdr:spPr>
        <a:xfrm>
          <a:off x="15290800" y="208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21</xdr:col>
      <xdr:colOff>311150</xdr:colOff>
      <xdr:row>13</xdr:row>
      <xdr:rowOff>6350</xdr:rowOff>
    </xdr:from>
    <xdr:to>
      <xdr:col>21</xdr:col>
      <xdr:colOff>412750</xdr:colOff>
      <xdr:row>13</xdr:row>
      <xdr:rowOff>107950</xdr:rowOff>
    </xdr:to>
    <xdr:sp macro="" textlink="">
      <xdr:nvSpPr>
        <xdr:cNvPr id="150" name="円/楕円 149"/>
        <xdr:cNvSpPr/>
      </xdr:nvSpPr>
      <xdr:spPr>
        <a:xfrm>
          <a:off x="14732000" y="223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11</xdr:row>
      <xdr:rowOff>118127</xdr:rowOff>
    </xdr:from>
    <xdr:ext cx="762000" cy="259045"/>
    <xdr:sp macro="" textlink="">
      <xdr:nvSpPr>
        <xdr:cNvPr id="151" name="テキスト ボックス 150"/>
        <xdr:cNvSpPr txBox="1"/>
      </xdr:nvSpPr>
      <xdr:spPr>
        <a:xfrm>
          <a:off x="14401800" y="20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20</xdr:col>
      <xdr:colOff>107950</xdr:colOff>
      <xdr:row>13</xdr:row>
      <xdr:rowOff>19050</xdr:rowOff>
    </xdr:from>
    <xdr:to>
      <xdr:col>20</xdr:col>
      <xdr:colOff>209550</xdr:colOff>
      <xdr:row>13</xdr:row>
      <xdr:rowOff>120650</xdr:rowOff>
    </xdr:to>
    <xdr:sp macro="" textlink="">
      <xdr:nvSpPr>
        <xdr:cNvPr id="152" name="円/楕円 151"/>
        <xdr:cNvSpPr/>
      </xdr:nvSpPr>
      <xdr:spPr>
        <a:xfrm>
          <a:off x="13843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11</xdr:row>
      <xdr:rowOff>130827</xdr:rowOff>
    </xdr:from>
    <xdr:ext cx="762000" cy="259045"/>
    <xdr:sp macro="" textlink="">
      <xdr:nvSpPr>
        <xdr:cNvPr id="153" name="テキスト ボックス 152"/>
        <xdr:cNvSpPr txBox="1"/>
      </xdr:nvSpPr>
      <xdr:spPr>
        <a:xfrm>
          <a:off x="135128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18</xdr:col>
      <xdr:colOff>590550</xdr:colOff>
      <xdr:row>12</xdr:row>
      <xdr:rowOff>25400</xdr:rowOff>
    </xdr:from>
    <xdr:to>
      <xdr:col>19</xdr:col>
      <xdr:colOff>6350</xdr:colOff>
      <xdr:row>12</xdr:row>
      <xdr:rowOff>127000</xdr:rowOff>
    </xdr:to>
    <xdr:sp macro="" textlink="">
      <xdr:nvSpPr>
        <xdr:cNvPr id="154" name="円/楕円 153"/>
        <xdr:cNvSpPr/>
      </xdr:nvSpPr>
      <xdr:spPr>
        <a:xfrm>
          <a:off x="12954000" y="208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10</xdr:row>
      <xdr:rowOff>137177</xdr:rowOff>
    </xdr:from>
    <xdr:ext cx="762000" cy="259045"/>
    <xdr:sp macro="" textlink="">
      <xdr:nvSpPr>
        <xdr:cNvPr id="155" name="テキスト ボックス 154"/>
        <xdr:cNvSpPr txBox="1"/>
      </xdr:nvSpPr>
      <xdr:spPr>
        <a:xfrm>
          <a:off x="12623800" y="185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生活保護費については、生活保護受給世帯数の減により、一般財源ベースで</a:t>
          </a:r>
          <a:r>
            <a:rPr kumimoji="1" lang="en-US" altLang="ja-JP" sz="1300">
              <a:latin typeface="ＭＳ Ｐゴシック"/>
            </a:rPr>
            <a:t>8.3</a:t>
          </a:r>
          <a:r>
            <a:rPr kumimoji="1" lang="ja-JP" altLang="en-US" sz="1300">
              <a:latin typeface="ＭＳ Ｐゴシック"/>
            </a:rPr>
            <a:t>億円の減となった。</a:t>
          </a:r>
          <a:endParaRPr kumimoji="1" lang="en-US" altLang="ja-JP" sz="1300">
            <a:latin typeface="ＭＳ Ｐゴシック"/>
          </a:endParaRPr>
        </a:p>
        <a:p>
          <a:r>
            <a:rPr kumimoji="1" lang="ja-JP" altLang="en-US" sz="1300">
              <a:latin typeface="ＭＳ Ｐゴシック"/>
            </a:rPr>
            <a:t>　一方、施設型・給付型保育給付費については、保育の受け皿確保に伴う入所児童数の増加や給付費単価の改定等により、一般財源ベースで</a:t>
          </a:r>
          <a:r>
            <a:rPr kumimoji="1" lang="en-US" altLang="ja-JP" sz="1300">
              <a:latin typeface="ＭＳ Ｐゴシック"/>
            </a:rPr>
            <a:t>9.8</a:t>
          </a:r>
          <a:r>
            <a:rPr kumimoji="1" lang="ja-JP" altLang="en-US" sz="1300">
              <a:latin typeface="ＭＳ Ｐゴシック"/>
            </a:rPr>
            <a:t>億円の増加となったこと等により、比率は上昇した。</a:t>
          </a:r>
        </a:p>
        <a:p>
          <a:r>
            <a:rPr kumimoji="1" lang="ja-JP" altLang="en-US" sz="1300">
              <a:latin typeface="ＭＳ Ｐゴシック"/>
            </a:rPr>
            <a:t>　今後も、引き続き単独事業の見直し等に努めていく。</a:t>
          </a: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69850</xdr:rowOff>
    </xdr:from>
    <xdr:to>
      <xdr:col>7</xdr:col>
      <xdr:colOff>15875</xdr:colOff>
      <xdr:row>61</xdr:row>
      <xdr:rowOff>146050</xdr:rowOff>
    </xdr:to>
    <xdr:cxnSp macro="">
      <xdr:nvCxnSpPr>
        <xdr:cNvPr id="183" name="直線コネクタ 182"/>
        <xdr:cNvCxnSpPr/>
      </xdr:nvCxnSpPr>
      <xdr:spPr>
        <a:xfrm flipV="1">
          <a:off x="4826000" y="89852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118127</xdr:rowOff>
    </xdr:from>
    <xdr:ext cx="762000" cy="259045"/>
    <xdr:sp macro="" textlink="">
      <xdr:nvSpPr>
        <xdr:cNvPr id="184" name="扶助費最小値テキスト"/>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20.0</a:t>
          </a:r>
          <a:endParaRPr kumimoji="1" lang="ja-JP" altLang="en-US" sz="1000" b="1">
            <a:latin typeface="ＭＳ Ｐゴシック"/>
          </a:endParaRPr>
        </a:p>
      </xdr:txBody>
    </xdr:sp>
    <xdr:clientData/>
  </xdr:oneCellAnchor>
  <xdr:twoCellAnchor>
    <xdr:from>
      <xdr:col>6</xdr:col>
      <xdr:colOff>612775</xdr:colOff>
      <xdr:row>61</xdr:row>
      <xdr:rowOff>146050</xdr:rowOff>
    </xdr:from>
    <xdr:to>
      <xdr:col>7</xdr:col>
      <xdr:colOff>104775</xdr:colOff>
      <xdr:row>61</xdr:row>
      <xdr:rowOff>146050</xdr:rowOff>
    </xdr:to>
    <xdr:cxnSp macro="">
      <xdr:nvCxnSpPr>
        <xdr:cNvPr id="185" name="直線コネクタ 184"/>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156227</xdr:rowOff>
    </xdr:from>
    <xdr:ext cx="762000" cy="259045"/>
    <xdr:sp macro="" textlink="">
      <xdr:nvSpPr>
        <xdr:cNvPr id="186" name="扶助費最大値テキスト"/>
        <xdr:cNvSpPr txBox="1"/>
      </xdr:nvSpPr>
      <xdr:spPr>
        <a:xfrm>
          <a:off x="4914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11.5</a:t>
          </a:r>
          <a:endParaRPr kumimoji="1" lang="ja-JP" altLang="en-US" sz="1000" b="1">
            <a:latin typeface="ＭＳ Ｐゴシック"/>
          </a:endParaRPr>
        </a:p>
      </xdr:txBody>
    </xdr:sp>
    <xdr:clientData/>
  </xdr:oneCellAnchor>
  <xdr:twoCellAnchor>
    <xdr:from>
      <xdr:col>6</xdr:col>
      <xdr:colOff>612775</xdr:colOff>
      <xdr:row>52</xdr:row>
      <xdr:rowOff>69850</xdr:rowOff>
    </xdr:from>
    <xdr:to>
      <xdr:col>7</xdr:col>
      <xdr:colOff>104775</xdr:colOff>
      <xdr:row>52</xdr:row>
      <xdr:rowOff>69850</xdr:rowOff>
    </xdr:to>
    <xdr:cxnSp macro="">
      <xdr:nvCxnSpPr>
        <xdr:cNvPr id="187" name="直線コネクタ 186"/>
        <xdr:cNvCxnSpPr/>
      </xdr:nvCxnSpPr>
      <xdr:spPr>
        <a:xfrm>
          <a:off x="4737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58</xdr:row>
      <xdr:rowOff>107950</xdr:rowOff>
    </xdr:from>
    <xdr:to>
      <xdr:col>7</xdr:col>
      <xdr:colOff>15875</xdr:colOff>
      <xdr:row>59</xdr:row>
      <xdr:rowOff>50800</xdr:rowOff>
    </xdr:to>
    <xdr:cxnSp macro="">
      <xdr:nvCxnSpPr>
        <xdr:cNvPr id="188" name="直線コネクタ 187"/>
        <xdr:cNvCxnSpPr/>
      </xdr:nvCxnSpPr>
      <xdr:spPr>
        <a:xfrm>
          <a:off x="3987800" y="1005205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57</xdr:row>
      <xdr:rowOff>73677</xdr:rowOff>
    </xdr:from>
    <xdr:ext cx="762000" cy="259045"/>
    <xdr:sp macro="" textlink="">
      <xdr:nvSpPr>
        <xdr:cNvPr id="189" name="扶助費平均値テキスト"/>
        <xdr:cNvSpPr txBox="1"/>
      </xdr:nvSpPr>
      <xdr:spPr>
        <a:xfrm>
          <a:off x="4914900" y="9846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17.1</a:t>
          </a:r>
          <a:endParaRPr kumimoji="1" lang="ja-JP" altLang="en-US" sz="1000" b="1">
            <a:solidFill>
              <a:srgbClr val="000080"/>
            </a:solidFill>
            <a:latin typeface="ＭＳ Ｐゴシック"/>
          </a:endParaRPr>
        </a:p>
      </xdr:txBody>
    </xdr:sp>
    <xdr:clientData/>
  </xdr:oneCellAnchor>
  <xdr:twoCellAnchor>
    <xdr:from>
      <xdr:col>6</xdr:col>
      <xdr:colOff>650875</xdr:colOff>
      <xdr:row>58</xdr:row>
      <xdr:rowOff>57150</xdr:rowOff>
    </xdr:from>
    <xdr:to>
      <xdr:col>7</xdr:col>
      <xdr:colOff>66675</xdr:colOff>
      <xdr:row>58</xdr:row>
      <xdr:rowOff>158750</xdr:rowOff>
    </xdr:to>
    <xdr:sp macro="" textlink="">
      <xdr:nvSpPr>
        <xdr:cNvPr id="190" name="フローチャート : 判断 189"/>
        <xdr:cNvSpPr/>
      </xdr:nvSpPr>
      <xdr:spPr>
        <a:xfrm>
          <a:off x="4775200" y="1000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58</xdr:row>
      <xdr:rowOff>107950</xdr:rowOff>
    </xdr:from>
    <xdr:to>
      <xdr:col>5</xdr:col>
      <xdr:colOff>549275</xdr:colOff>
      <xdr:row>59</xdr:row>
      <xdr:rowOff>146050</xdr:rowOff>
    </xdr:to>
    <xdr:cxnSp macro="">
      <xdr:nvCxnSpPr>
        <xdr:cNvPr id="191" name="直線コネクタ 190"/>
        <xdr:cNvCxnSpPr/>
      </xdr:nvCxnSpPr>
      <xdr:spPr>
        <a:xfrm flipV="1">
          <a:off x="3098800" y="1005205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57</xdr:row>
      <xdr:rowOff>76200</xdr:rowOff>
    </xdr:from>
    <xdr:to>
      <xdr:col>5</xdr:col>
      <xdr:colOff>600075</xdr:colOff>
      <xdr:row>58</xdr:row>
      <xdr:rowOff>6350</xdr:rowOff>
    </xdr:to>
    <xdr:sp macro="" textlink="">
      <xdr:nvSpPr>
        <xdr:cNvPr id="192" name="フローチャート : 判断 191"/>
        <xdr:cNvSpPr/>
      </xdr:nvSpPr>
      <xdr:spPr>
        <a:xfrm>
          <a:off x="3937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16527</xdr:rowOff>
    </xdr:from>
    <xdr:ext cx="736600" cy="259045"/>
    <xdr:sp macro="" textlink="">
      <xdr:nvSpPr>
        <xdr:cNvPr id="193" name="テキスト ボックス 192"/>
        <xdr:cNvSpPr txBox="1"/>
      </xdr:nvSpPr>
      <xdr:spPr>
        <a:xfrm>
          <a:off x="3606800" y="9617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16.3</a:t>
          </a:r>
          <a:endParaRPr kumimoji="1" lang="ja-JP" altLang="en-US" sz="1000" b="1">
            <a:solidFill>
              <a:srgbClr val="000080"/>
            </a:solidFill>
            <a:latin typeface="ＭＳ Ｐゴシック"/>
          </a:endParaRPr>
        </a:p>
      </xdr:txBody>
    </xdr:sp>
    <xdr:clientData/>
  </xdr:oneCellAnchor>
  <xdr:twoCellAnchor>
    <xdr:from>
      <xdr:col>3</xdr:col>
      <xdr:colOff>142875</xdr:colOff>
      <xdr:row>58</xdr:row>
      <xdr:rowOff>146050</xdr:rowOff>
    </xdr:from>
    <xdr:to>
      <xdr:col>4</xdr:col>
      <xdr:colOff>346075</xdr:colOff>
      <xdr:row>59</xdr:row>
      <xdr:rowOff>146050</xdr:rowOff>
    </xdr:to>
    <xdr:cxnSp macro="">
      <xdr:nvCxnSpPr>
        <xdr:cNvPr id="194" name="直線コネクタ 193"/>
        <xdr:cNvCxnSpPr/>
      </xdr:nvCxnSpPr>
      <xdr:spPr>
        <a:xfrm>
          <a:off x="2209800" y="100901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57</xdr:row>
      <xdr:rowOff>152400</xdr:rowOff>
    </xdr:from>
    <xdr:to>
      <xdr:col>4</xdr:col>
      <xdr:colOff>396875</xdr:colOff>
      <xdr:row>58</xdr:row>
      <xdr:rowOff>82550</xdr:rowOff>
    </xdr:to>
    <xdr:sp macro="" textlink="">
      <xdr:nvSpPr>
        <xdr:cNvPr id="195" name="フローチャート : 判断 194"/>
        <xdr:cNvSpPr/>
      </xdr:nvSpPr>
      <xdr:spPr>
        <a:xfrm>
          <a:off x="3048000" y="992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92727</xdr:rowOff>
    </xdr:from>
    <xdr:ext cx="762000" cy="259045"/>
    <xdr:sp macro="" textlink="">
      <xdr:nvSpPr>
        <xdr:cNvPr id="196" name="テキスト ボックス 195"/>
        <xdr:cNvSpPr txBox="1"/>
      </xdr:nvSpPr>
      <xdr:spPr>
        <a:xfrm>
          <a:off x="2717800" y="969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a:t>
          </a:r>
          <a:endParaRPr kumimoji="1" lang="ja-JP" altLang="en-US" sz="1000" b="1">
            <a:solidFill>
              <a:srgbClr val="000080"/>
            </a:solidFill>
            <a:latin typeface="ＭＳ Ｐゴシック"/>
          </a:endParaRPr>
        </a:p>
      </xdr:txBody>
    </xdr:sp>
    <xdr:clientData/>
  </xdr:oneCellAnchor>
  <xdr:twoCellAnchor>
    <xdr:from>
      <xdr:col>1</xdr:col>
      <xdr:colOff>625475</xdr:colOff>
      <xdr:row>58</xdr:row>
      <xdr:rowOff>88900</xdr:rowOff>
    </xdr:from>
    <xdr:to>
      <xdr:col>3</xdr:col>
      <xdr:colOff>142875</xdr:colOff>
      <xdr:row>58</xdr:row>
      <xdr:rowOff>146050</xdr:rowOff>
    </xdr:to>
    <xdr:cxnSp macro="">
      <xdr:nvCxnSpPr>
        <xdr:cNvPr id="197" name="直線コネクタ 196"/>
        <xdr:cNvCxnSpPr/>
      </xdr:nvCxnSpPr>
      <xdr:spPr>
        <a:xfrm>
          <a:off x="1320800" y="100330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57</xdr:row>
      <xdr:rowOff>38100</xdr:rowOff>
    </xdr:from>
    <xdr:to>
      <xdr:col>3</xdr:col>
      <xdr:colOff>193675</xdr:colOff>
      <xdr:row>57</xdr:row>
      <xdr:rowOff>139700</xdr:rowOff>
    </xdr:to>
    <xdr:sp macro="" textlink="">
      <xdr:nvSpPr>
        <xdr:cNvPr id="198" name="フローチャート : 判断 197"/>
        <xdr:cNvSpPr/>
      </xdr:nvSpPr>
      <xdr:spPr>
        <a:xfrm>
          <a:off x="2159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149877</xdr:rowOff>
    </xdr:from>
    <xdr:ext cx="762000" cy="259045"/>
    <xdr:sp macro="" textlink="">
      <xdr:nvSpPr>
        <xdr:cNvPr id="199" name="テキスト ボックス 198"/>
        <xdr:cNvSpPr txBox="1"/>
      </xdr:nvSpPr>
      <xdr:spPr>
        <a:xfrm>
          <a:off x="18288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1</xdr:col>
      <xdr:colOff>574675</xdr:colOff>
      <xdr:row>57</xdr:row>
      <xdr:rowOff>0</xdr:rowOff>
    </xdr:from>
    <xdr:to>
      <xdr:col>1</xdr:col>
      <xdr:colOff>676275</xdr:colOff>
      <xdr:row>57</xdr:row>
      <xdr:rowOff>101600</xdr:rowOff>
    </xdr:to>
    <xdr:sp macro="" textlink="">
      <xdr:nvSpPr>
        <xdr:cNvPr id="200" name="フローチャート : 判断 199"/>
        <xdr:cNvSpPr/>
      </xdr:nvSpPr>
      <xdr:spPr>
        <a:xfrm>
          <a:off x="1270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111777</xdr:rowOff>
    </xdr:from>
    <xdr:ext cx="762000" cy="259045"/>
    <xdr:sp macro="" textlink="">
      <xdr:nvSpPr>
        <xdr:cNvPr id="201" name="テキスト ボックス 200"/>
        <xdr:cNvSpPr txBox="1"/>
      </xdr:nvSpPr>
      <xdr:spPr>
        <a:xfrm>
          <a:off x="939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59</xdr:row>
      <xdr:rowOff>0</xdr:rowOff>
    </xdr:from>
    <xdr:to>
      <xdr:col>7</xdr:col>
      <xdr:colOff>66675</xdr:colOff>
      <xdr:row>59</xdr:row>
      <xdr:rowOff>101600</xdr:rowOff>
    </xdr:to>
    <xdr:sp macro="" textlink="">
      <xdr:nvSpPr>
        <xdr:cNvPr id="207" name="円/楕円 206"/>
        <xdr:cNvSpPr/>
      </xdr:nvSpPr>
      <xdr:spPr>
        <a:xfrm>
          <a:off x="47752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58</xdr:row>
      <xdr:rowOff>143527</xdr:rowOff>
    </xdr:from>
    <xdr:ext cx="762000" cy="259045"/>
    <xdr:sp macro="" textlink="">
      <xdr:nvSpPr>
        <xdr:cNvPr id="208" name="扶助費該当値テキスト"/>
        <xdr:cNvSpPr txBox="1"/>
      </xdr:nvSpPr>
      <xdr:spPr>
        <a:xfrm>
          <a:off x="4914900" y="1008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5</xdr:col>
      <xdr:colOff>498475</xdr:colOff>
      <xdr:row>58</xdr:row>
      <xdr:rowOff>57150</xdr:rowOff>
    </xdr:from>
    <xdr:to>
      <xdr:col>5</xdr:col>
      <xdr:colOff>600075</xdr:colOff>
      <xdr:row>58</xdr:row>
      <xdr:rowOff>158750</xdr:rowOff>
    </xdr:to>
    <xdr:sp macro="" textlink="">
      <xdr:nvSpPr>
        <xdr:cNvPr id="209" name="円/楕円 208"/>
        <xdr:cNvSpPr/>
      </xdr:nvSpPr>
      <xdr:spPr>
        <a:xfrm>
          <a:off x="39370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58</xdr:row>
      <xdr:rowOff>143527</xdr:rowOff>
    </xdr:from>
    <xdr:ext cx="736600" cy="259045"/>
    <xdr:sp macro="" textlink="">
      <xdr:nvSpPr>
        <xdr:cNvPr id="210" name="テキスト ボックス 209"/>
        <xdr:cNvSpPr txBox="1"/>
      </xdr:nvSpPr>
      <xdr:spPr>
        <a:xfrm>
          <a:off x="3606800" y="10087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4</xdr:col>
      <xdr:colOff>295275</xdr:colOff>
      <xdr:row>59</xdr:row>
      <xdr:rowOff>95250</xdr:rowOff>
    </xdr:from>
    <xdr:to>
      <xdr:col>4</xdr:col>
      <xdr:colOff>396875</xdr:colOff>
      <xdr:row>60</xdr:row>
      <xdr:rowOff>25400</xdr:rowOff>
    </xdr:to>
    <xdr:sp macro="" textlink="">
      <xdr:nvSpPr>
        <xdr:cNvPr id="211" name="円/楕円 210"/>
        <xdr:cNvSpPr/>
      </xdr:nvSpPr>
      <xdr:spPr>
        <a:xfrm>
          <a:off x="3048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60</xdr:row>
      <xdr:rowOff>10177</xdr:rowOff>
    </xdr:from>
    <xdr:ext cx="762000" cy="259045"/>
    <xdr:sp macro="" textlink="">
      <xdr:nvSpPr>
        <xdr:cNvPr id="212" name="テキスト ボックス 211"/>
        <xdr:cNvSpPr txBox="1"/>
      </xdr:nvSpPr>
      <xdr:spPr>
        <a:xfrm>
          <a:off x="2717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3</xdr:col>
      <xdr:colOff>92075</xdr:colOff>
      <xdr:row>58</xdr:row>
      <xdr:rowOff>95250</xdr:rowOff>
    </xdr:from>
    <xdr:to>
      <xdr:col>3</xdr:col>
      <xdr:colOff>193675</xdr:colOff>
      <xdr:row>59</xdr:row>
      <xdr:rowOff>25400</xdr:rowOff>
    </xdr:to>
    <xdr:sp macro="" textlink="">
      <xdr:nvSpPr>
        <xdr:cNvPr id="213" name="円/楕円 212"/>
        <xdr:cNvSpPr/>
      </xdr:nvSpPr>
      <xdr:spPr>
        <a:xfrm>
          <a:off x="2159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59</xdr:row>
      <xdr:rowOff>10177</xdr:rowOff>
    </xdr:from>
    <xdr:ext cx="762000" cy="259045"/>
    <xdr:sp macro="" textlink="">
      <xdr:nvSpPr>
        <xdr:cNvPr id="214" name="テキスト ボックス 213"/>
        <xdr:cNvSpPr txBox="1"/>
      </xdr:nvSpPr>
      <xdr:spPr>
        <a:xfrm>
          <a:off x="1828800" y="1012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1</xdr:col>
      <xdr:colOff>574675</xdr:colOff>
      <xdr:row>58</xdr:row>
      <xdr:rowOff>38100</xdr:rowOff>
    </xdr:from>
    <xdr:to>
      <xdr:col>1</xdr:col>
      <xdr:colOff>676275</xdr:colOff>
      <xdr:row>58</xdr:row>
      <xdr:rowOff>139700</xdr:rowOff>
    </xdr:to>
    <xdr:sp macro="" textlink="">
      <xdr:nvSpPr>
        <xdr:cNvPr id="215" name="円/楕円 214"/>
        <xdr:cNvSpPr/>
      </xdr:nvSpPr>
      <xdr:spPr>
        <a:xfrm>
          <a:off x="1270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58</xdr:row>
      <xdr:rowOff>124477</xdr:rowOff>
    </xdr:from>
    <xdr:ext cx="762000" cy="259045"/>
    <xdr:sp macro="" textlink="">
      <xdr:nvSpPr>
        <xdr:cNvPr id="216" name="テキスト ボックス 215"/>
        <xdr:cNvSpPr txBox="1"/>
      </xdr:nvSpPr>
      <xdr:spPr>
        <a:xfrm>
          <a:off x="939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後期高齢者医療</a:t>
          </a:r>
          <a:r>
            <a:rPr kumimoji="1" lang="ja-JP" altLang="ja-JP" sz="1300">
              <a:solidFill>
                <a:schemeClr val="dk1"/>
              </a:solidFill>
              <a:effectLst/>
              <a:latin typeface="+mn-lt"/>
              <a:ea typeface="+mn-ea"/>
              <a:cs typeface="+mn-cs"/>
            </a:rPr>
            <a:t>会計繰出金の増加（平成</a:t>
          </a:r>
          <a:r>
            <a:rPr kumimoji="1" lang="en-US" altLang="ja-JP" sz="1300">
              <a:solidFill>
                <a:schemeClr val="dk1"/>
              </a:solidFill>
              <a:effectLst/>
              <a:latin typeface="+mn-lt"/>
              <a:ea typeface="+mn-ea"/>
              <a:cs typeface="+mn-cs"/>
            </a:rPr>
            <a:t>28</a:t>
          </a:r>
          <a:r>
            <a:rPr kumimoji="1" lang="ja-JP" altLang="ja-JP" sz="1300">
              <a:solidFill>
                <a:schemeClr val="dk1"/>
              </a:solidFill>
              <a:effectLst/>
              <a:latin typeface="+mn-lt"/>
              <a:ea typeface="+mn-ea"/>
              <a:cs typeface="+mn-cs"/>
            </a:rPr>
            <a:t>年度の前年度比＋</a:t>
          </a:r>
          <a:r>
            <a:rPr kumimoji="1" lang="en-US" altLang="ja-JP" sz="1300">
              <a:solidFill>
                <a:schemeClr val="dk1"/>
              </a:solidFill>
              <a:effectLst/>
              <a:latin typeface="+mn-lt"/>
              <a:ea typeface="+mn-ea"/>
              <a:cs typeface="+mn-cs"/>
            </a:rPr>
            <a:t>5.5</a:t>
          </a:r>
          <a:r>
            <a:rPr kumimoji="1" lang="ja-JP" altLang="ja-JP" sz="1300">
              <a:solidFill>
                <a:schemeClr val="dk1"/>
              </a:solidFill>
              <a:effectLst/>
              <a:latin typeface="+mn-lt"/>
              <a:ea typeface="+mn-ea"/>
              <a:cs typeface="+mn-cs"/>
            </a:rPr>
            <a:t>億円）など、主に繰出金の増加により比率は</a:t>
          </a:r>
          <a:r>
            <a:rPr kumimoji="1" lang="ja-JP" altLang="en-US" sz="1300">
              <a:solidFill>
                <a:schemeClr val="dk1"/>
              </a:solidFill>
              <a:effectLst/>
              <a:latin typeface="+mn-lt"/>
              <a:ea typeface="+mn-ea"/>
              <a:cs typeface="+mn-cs"/>
            </a:rPr>
            <a:t>上昇</a:t>
          </a:r>
          <a:r>
            <a:rPr kumimoji="1" lang="ja-JP" altLang="ja-JP" sz="1300">
              <a:solidFill>
                <a:schemeClr val="dk1"/>
              </a:solidFill>
              <a:effectLst/>
              <a:latin typeface="+mn-lt"/>
              <a:ea typeface="+mn-ea"/>
              <a:cs typeface="+mn-cs"/>
            </a:rPr>
            <a:t>傾向にある。</a:t>
          </a:r>
          <a:endParaRPr lang="ja-JP" altLang="ja-JP" sz="1300">
            <a:effectLst/>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また、累積赤字を抱える国民健康保険会計に対する収支補填の繰出金が多額に上っていること等から類似団体平均を上回っており、今後も保険料収納率の向上や医療費の適正化等に取り組み、</a:t>
          </a:r>
          <a:r>
            <a:rPr kumimoji="1" lang="ja-JP" altLang="en-US" sz="1300">
              <a:solidFill>
                <a:schemeClr val="dk1"/>
              </a:solidFill>
              <a:effectLst/>
              <a:latin typeface="+mn-lt"/>
              <a:ea typeface="+mn-ea"/>
              <a:cs typeface="+mn-cs"/>
            </a:rPr>
            <a:t>繰出金の抑制を図っていく</a:t>
          </a:r>
          <a:r>
            <a:rPr kumimoji="1" lang="ja-JP" altLang="ja-JP" sz="1300">
              <a:solidFill>
                <a:schemeClr val="dk1"/>
              </a:solidFill>
              <a:effectLst/>
              <a:latin typeface="+mn-lt"/>
              <a:ea typeface="+mn-ea"/>
              <a:cs typeface="+mn-cs"/>
            </a:rPr>
            <a:t>。</a:t>
          </a:r>
          <a:endParaRPr lang="ja-JP" altLang="ja-JP" sz="1300">
            <a:effectLst/>
          </a:endParaRP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62</xdr:row>
      <xdr:rowOff>29028</xdr:rowOff>
    </xdr:from>
    <xdr:to>
      <xdr:col>24</xdr:col>
      <xdr:colOff>590550</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60</xdr:row>
      <xdr:rowOff>45357</xdr:rowOff>
    </xdr:from>
    <xdr:to>
      <xdr:col>24</xdr:col>
      <xdr:colOff>590550</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58</xdr:row>
      <xdr:rowOff>61685</xdr:rowOff>
    </xdr:from>
    <xdr:to>
      <xdr:col>24</xdr:col>
      <xdr:colOff>590550</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56</xdr:row>
      <xdr:rowOff>78015</xdr:rowOff>
    </xdr:from>
    <xdr:to>
      <xdr:col>24</xdr:col>
      <xdr:colOff>590550</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54</xdr:row>
      <xdr:rowOff>94343</xdr:rowOff>
    </xdr:from>
    <xdr:to>
      <xdr:col>24</xdr:col>
      <xdr:colOff>590550</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110672</xdr:rowOff>
    </xdr:from>
    <xdr:to>
      <xdr:col>24</xdr:col>
      <xdr:colOff>590550</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4535</xdr:rowOff>
    </xdr:from>
    <xdr:to>
      <xdr:col>24</xdr:col>
      <xdr:colOff>31750</xdr:colOff>
      <xdr:row>61</xdr:row>
      <xdr:rowOff>86178</xdr:rowOff>
    </xdr:to>
    <xdr:cxnSp macro="">
      <xdr:nvCxnSpPr>
        <xdr:cNvPr id="246" name="直線コネクタ 245"/>
        <xdr:cNvCxnSpPr/>
      </xdr:nvCxnSpPr>
      <xdr:spPr>
        <a:xfrm flipV="1">
          <a:off x="16510000" y="9091385"/>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58255</xdr:rowOff>
    </xdr:from>
    <xdr:ext cx="762000" cy="259045"/>
    <xdr:sp macro="" textlink="">
      <xdr:nvSpPr>
        <xdr:cNvPr id="247" name="その他最小値テキスト"/>
        <xdr:cNvSpPr txBox="1"/>
      </xdr:nvSpPr>
      <xdr:spPr>
        <a:xfrm>
          <a:off x="16598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17.3</a:t>
          </a:r>
          <a:endParaRPr kumimoji="1" lang="ja-JP" altLang="en-US" sz="1000" b="1">
            <a:latin typeface="ＭＳ Ｐゴシック"/>
          </a:endParaRPr>
        </a:p>
      </xdr:txBody>
    </xdr:sp>
    <xdr:clientData/>
  </xdr:oneCellAnchor>
  <xdr:twoCellAnchor>
    <xdr:from>
      <xdr:col>23</xdr:col>
      <xdr:colOff>628650</xdr:colOff>
      <xdr:row>61</xdr:row>
      <xdr:rowOff>86178</xdr:rowOff>
    </xdr:from>
    <xdr:to>
      <xdr:col>24</xdr:col>
      <xdr:colOff>120650</xdr:colOff>
      <xdr:row>61</xdr:row>
      <xdr:rowOff>86178</xdr:rowOff>
    </xdr:to>
    <xdr:cxnSp macro="">
      <xdr:nvCxnSpPr>
        <xdr:cNvPr id="248" name="直線コネクタ 247"/>
        <xdr:cNvCxnSpPr/>
      </xdr:nvCxnSpPr>
      <xdr:spPr>
        <a:xfrm>
          <a:off x="16421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90912</xdr:rowOff>
    </xdr:from>
    <xdr:ext cx="762000" cy="259045"/>
    <xdr:sp macro="" textlink="">
      <xdr:nvSpPr>
        <xdr:cNvPr id="249" name="その他最大値テキスト"/>
        <xdr:cNvSpPr txBox="1"/>
      </xdr:nvSpPr>
      <xdr:spPr>
        <a:xfrm>
          <a:off x="16598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a:t>
          </a:r>
          <a:endParaRPr kumimoji="1" lang="ja-JP" altLang="en-US" sz="1000" b="1">
            <a:latin typeface="ＭＳ Ｐゴシック"/>
          </a:endParaRPr>
        </a:p>
      </xdr:txBody>
    </xdr:sp>
    <xdr:clientData/>
  </xdr:oneCellAnchor>
  <xdr:twoCellAnchor>
    <xdr:from>
      <xdr:col>23</xdr:col>
      <xdr:colOff>628650</xdr:colOff>
      <xdr:row>53</xdr:row>
      <xdr:rowOff>4535</xdr:rowOff>
    </xdr:from>
    <xdr:to>
      <xdr:col>24</xdr:col>
      <xdr:colOff>120650</xdr:colOff>
      <xdr:row>53</xdr:row>
      <xdr:rowOff>4535</xdr:rowOff>
    </xdr:to>
    <xdr:cxnSp macro="">
      <xdr:nvCxnSpPr>
        <xdr:cNvPr id="250" name="直線コネクタ 249"/>
        <xdr:cNvCxnSpPr/>
      </xdr:nvCxnSpPr>
      <xdr:spPr>
        <a:xfrm>
          <a:off x="16421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20865</xdr:rowOff>
    </xdr:from>
    <xdr:to>
      <xdr:col>24</xdr:col>
      <xdr:colOff>31750</xdr:colOff>
      <xdr:row>57</xdr:row>
      <xdr:rowOff>69850</xdr:rowOff>
    </xdr:to>
    <xdr:cxnSp macro="">
      <xdr:nvCxnSpPr>
        <xdr:cNvPr id="251" name="直線コネクタ 250"/>
        <xdr:cNvCxnSpPr/>
      </xdr:nvCxnSpPr>
      <xdr:spPr>
        <a:xfrm>
          <a:off x="15671800" y="9793515"/>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27412</xdr:rowOff>
    </xdr:from>
    <xdr:ext cx="762000" cy="259045"/>
    <xdr:sp macro="" textlink="">
      <xdr:nvSpPr>
        <xdr:cNvPr id="252" name="その他平均値テキスト"/>
        <xdr:cNvSpPr txBox="1"/>
      </xdr:nvSpPr>
      <xdr:spPr>
        <a:xfrm>
          <a:off x="16598900" y="945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10885</xdr:rowOff>
    </xdr:from>
    <xdr:to>
      <xdr:col>24</xdr:col>
      <xdr:colOff>82550</xdr:colOff>
      <xdr:row>56</xdr:row>
      <xdr:rowOff>112485</xdr:rowOff>
    </xdr:to>
    <xdr:sp macro="" textlink="">
      <xdr:nvSpPr>
        <xdr:cNvPr id="253" name="フローチャート : 判断 252"/>
        <xdr:cNvSpPr/>
      </xdr:nvSpPr>
      <xdr:spPr>
        <a:xfrm>
          <a:off x="164592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94343</xdr:rowOff>
    </xdr:from>
    <xdr:to>
      <xdr:col>22</xdr:col>
      <xdr:colOff>565150</xdr:colOff>
      <xdr:row>57</xdr:row>
      <xdr:rowOff>20865</xdr:rowOff>
    </xdr:to>
    <xdr:cxnSp macro="">
      <xdr:nvCxnSpPr>
        <xdr:cNvPr id="254" name="直線コネクタ 253"/>
        <xdr:cNvCxnSpPr/>
      </xdr:nvCxnSpPr>
      <xdr:spPr>
        <a:xfrm>
          <a:off x="14782800" y="96955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117022</xdr:rowOff>
    </xdr:from>
    <xdr:to>
      <xdr:col>22</xdr:col>
      <xdr:colOff>615950</xdr:colOff>
      <xdr:row>56</xdr:row>
      <xdr:rowOff>47172</xdr:rowOff>
    </xdr:to>
    <xdr:sp macro="" textlink="">
      <xdr:nvSpPr>
        <xdr:cNvPr id="255" name="フローチャート : 判断 254"/>
        <xdr:cNvSpPr/>
      </xdr:nvSpPr>
      <xdr:spPr>
        <a:xfrm>
          <a:off x="15621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57349</xdr:rowOff>
    </xdr:from>
    <xdr:ext cx="736600" cy="259045"/>
    <xdr:sp macro="" textlink="">
      <xdr:nvSpPr>
        <xdr:cNvPr id="256" name="テキスト ボックス 255"/>
        <xdr:cNvSpPr txBox="1"/>
      </xdr:nvSpPr>
      <xdr:spPr>
        <a:xfrm>
          <a:off x="15290800" y="9315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29028</xdr:rowOff>
    </xdr:from>
    <xdr:to>
      <xdr:col>21</xdr:col>
      <xdr:colOff>361950</xdr:colOff>
      <xdr:row>56</xdr:row>
      <xdr:rowOff>94343</xdr:rowOff>
    </xdr:to>
    <xdr:cxnSp macro="">
      <xdr:nvCxnSpPr>
        <xdr:cNvPr id="257" name="直線コネクタ 256"/>
        <xdr:cNvCxnSpPr/>
      </xdr:nvCxnSpPr>
      <xdr:spPr>
        <a:xfrm>
          <a:off x="13893800" y="96302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68035</xdr:rowOff>
    </xdr:from>
    <xdr:to>
      <xdr:col>21</xdr:col>
      <xdr:colOff>412750</xdr:colOff>
      <xdr:row>55</xdr:row>
      <xdr:rowOff>169635</xdr:rowOff>
    </xdr:to>
    <xdr:sp macro="" textlink="">
      <xdr:nvSpPr>
        <xdr:cNvPr id="258" name="フローチャート : 判断 257"/>
        <xdr:cNvSpPr/>
      </xdr:nvSpPr>
      <xdr:spPr>
        <a:xfrm>
          <a:off x="14732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8362</xdr:rowOff>
    </xdr:from>
    <xdr:ext cx="762000" cy="259045"/>
    <xdr:sp macro="" textlink="">
      <xdr:nvSpPr>
        <xdr:cNvPr id="259" name="テキスト ボックス 258"/>
        <xdr:cNvSpPr txBox="1"/>
      </xdr:nvSpPr>
      <xdr:spPr>
        <a:xfrm>
          <a:off x="14401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151493</xdr:rowOff>
    </xdr:from>
    <xdr:to>
      <xdr:col>20</xdr:col>
      <xdr:colOff>158750</xdr:colOff>
      <xdr:row>56</xdr:row>
      <xdr:rowOff>29028</xdr:rowOff>
    </xdr:to>
    <xdr:cxnSp macro="">
      <xdr:nvCxnSpPr>
        <xdr:cNvPr id="260" name="直線コネクタ 259"/>
        <xdr:cNvCxnSpPr/>
      </xdr:nvCxnSpPr>
      <xdr:spPr>
        <a:xfrm>
          <a:off x="13004800" y="95812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2722</xdr:rowOff>
    </xdr:from>
    <xdr:to>
      <xdr:col>20</xdr:col>
      <xdr:colOff>209550</xdr:colOff>
      <xdr:row>55</xdr:row>
      <xdr:rowOff>104322</xdr:rowOff>
    </xdr:to>
    <xdr:sp macro="" textlink="">
      <xdr:nvSpPr>
        <xdr:cNvPr id="261" name="フローチャート : 判断 260"/>
        <xdr:cNvSpPr/>
      </xdr:nvSpPr>
      <xdr:spPr>
        <a:xfrm>
          <a:off x="13843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114499</xdr:rowOff>
    </xdr:from>
    <xdr:ext cx="762000" cy="259045"/>
    <xdr:sp macro="" textlink="">
      <xdr:nvSpPr>
        <xdr:cNvPr id="262" name="テキスト ボックス 261"/>
        <xdr:cNvSpPr txBox="1"/>
      </xdr:nvSpPr>
      <xdr:spPr>
        <a:xfrm>
          <a:off x="13512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590550</xdr:colOff>
      <xdr:row>54</xdr:row>
      <xdr:rowOff>92528</xdr:rowOff>
    </xdr:from>
    <xdr:to>
      <xdr:col>19</xdr:col>
      <xdr:colOff>6350</xdr:colOff>
      <xdr:row>55</xdr:row>
      <xdr:rowOff>22678</xdr:rowOff>
    </xdr:to>
    <xdr:sp macro="" textlink="">
      <xdr:nvSpPr>
        <xdr:cNvPr id="263" name="フローチャート : 判断 262"/>
        <xdr:cNvSpPr/>
      </xdr:nvSpPr>
      <xdr:spPr>
        <a:xfrm>
          <a:off x="12954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32855</xdr:rowOff>
    </xdr:from>
    <xdr:ext cx="762000" cy="259045"/>
    <xdr:sp macro="" textlink="">
      <xdr:nvSpPr>
        <xdr:cNvPr id="264" name="テキスト ボックス 263"/>
        <xdr:cNvSpPr txBox="1"/>
      </xdr:nvSpPr>
      <xdr:spPr>
        <a:xfrm>
          <a:off x="12623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19050</xdr:rowOff>
    </xdr:from>
    <xdr:to>
      <xdr:col>24</xdr:col>
      <xdr:colOff>82550</xdr:colOff>
      <xdr:row>57</xdr:row>
      <xdr:rowOff>120650</xdr:rowOff>
    </xdr:to>
    <xdr:sp macro="" textlink="">
      <xdr:nvSpPr>
        <xdr:cNvPr id="270" name="円/楕円 269"/>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162577</xdr:rowOff>
    </xdr:from>
    <xdr:ext cx="762000" cy="259045"/>
    <xdr:sp macro="" textlink="">
      <xdr:nvSpPr>
        <xdr:cNvPr id="271" name="その他該当値テキスト"/>
        <xdr:cNvSpPr txBox="1"/>
      </xdr:nvSpPr>
      <xdr:spPr>
        <a:xfrm>
          <a:off x="16598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141515</xdr:rowOff>
    </xdr:from>
    <xdr:to>
      <xdr:col>22</xdr:col>
      <xdr:colOff>615950</xdr:colOff>
      <xdr:row>57</xdr:row>
      <xdr:rowOff>71665</xdr:rowOff>
    </xdr:to>
    <xdr:sp macro="" textlink="">
      <xdr:nvSpPr>
        <xdr:cNvPr id="272" name="円/楕円 271"/>
        <xdr:cNvSpPr/>
      </xdr:nvSpPr>
      <xdr:spPr>
        <a:xfrm>
          <a:off x="15621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56442</xdr:rowOff>
    </xdr:from>
    <xdr:ext cx="736600" cy="259045"/>
    <xdr:sp macro="" textlink="">
      <xdr:nvSpPr>
        <xdr:cNvPr id="273" name="テキスト ボックス 272"/>
        <xdr:cNvSpPr txBox="1"/>
      </xdr:nvSpPr>
      <xdr:spPr>
        <a:xfrm>
          <a:off x="15290800" y="9829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43543</xdr:rowOff>
    </xdr:from>
    <xdr:to>
      <xdr:col>21</xdr:col>
      <xdr:colOff>412750</xdr:colOff>
      <xdr:row>56</xdr:row>
      <xdr:rowOff>145143</xdr:rowOff>
    </xdr:to>
    <xdr:sp macro="" textlink="">
      <xdr:nvSpPr>
        <xdr:cNvPr id="274" name="円/楕円 273"/>
        <xdr:cNvSpPr/>
      </xdr:nvSpPr>
      <xdr:spPr>
        <a:xfrm>
          <a:off x="147320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129920</xdr:rowOff>
    </xdr:from>
    <xdr:ext cx="762000" cy="259045"/>
    <xdr:sp macro="" textlink="">
      <xdr:nvSpPr>
        <xdr:cNvPr id="275" name="テキスト ボックス 274"/>
        <xdr:cNvSpPr txBox="1"/>
      </xdr:nvSpPr>
      <xdr:spPr>
        <a:xfrm>
          <a:off x="14401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149678</xdr:rowOff>
    </xdr:from>
    <xdr:to>
      <xdr:col>20</xdr:col>
      <xdr:colOff>209550</xdr:colOff>
      <xdr:row>56</xdr:row>
      <xdr:rowOff>79828</xdr:rowOff>
    </xdr:to>
    <xdr:sp macro="" textlink="">
      <xdr:nvSpPr>
        <xdr:cNvPr id="276" name="円/楕円 275"/>
        <xdr:cNvSpPr/>
      </xdr:nvSpPr>
      <xdr:spPr>
        <a:xfrm>
          <a:off x="13843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64605</xdr:rowOff>
    </xdr:from>
    <xdr:ext cx="762000" cy="259045"/>
    <xdr:sp macro="" textlink="">
      <xdr:nvSpPr>
        <xdr:cNvPr id="277" name="テキスト ボックス 276"/>
        <xdr:cNvSpPr txBox="1"/>
      </xdr:nvSpPr>
      <xdr:spPr>
        <a:xfrm>
          <a:off x="13512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100693</xdr:rowOff>
    </xdr:from>
    <xdr:to>
      <xdr:col>19</xdr:col>
      <xdr:colOff>6350</xdr:colOff>
      <xdr:row>56</xdr:row>
      <xdr:rowOff>30843</xdr:rowOff>
    </xdr:to>
    <xdr:sp macro="" textlink="">
      <xdr:nvSpPr>
        <xdr:cNvPr id="278" name="円/楕円 277"/>
        <xdr:cNvSpPr/>
      </xdr:nvSpPr>
      <xdr:spPr>
        <a:xfrm>
          <a:off x="12954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15620</xdr:rowOff>
    </xdr:from>
    <xdr:ext cx="762000" cy="259045"/>
    <xdr:sp macro="" textlink="">
      <xdr:nvSpPr>
        <xdr:cNvPr id="279" name="テキスト ボックス 278"/>
        <xdr:cNvSpPr txBox="1"/>
      </xdr:nvSpPr>
      <xdr:spPr>
        <a:xfrm>
          <a:off x="12623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行財政改革計画に基づき、各種団体等への補助金や事業負担金を定期的に見直していること等から、比率は類似団体平均を下回り推移している。</a:t>
          </a:r>
          <a:endParaRPr lang="ja-JP" altLang="ja-JP" sz="1300">
            <a:effectLst/>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28</a:t>
          </a:r>
          <a:r>
            <a:rPr kumimoji="1" lang="ja-JP" altLang="ja-JP" sz="1300">
              <a:solidFill>
                <a:schemeClr val="dk1"/>
              </a:solidFill>
              <a:effectLst/>
              <a:latin typeface="+mn-lt"/>
              <a:ea typeface="+mn-ea"/>
              <a:cs typeface="+mn-cs"/>
            </a:rPr>
            <a:t>年度は、</a:t>
          </a:r>
          <a:r>
            <a:rPr kumimoji="1" lang="ja-JP" altLang="en-US" sz="1300">
              <a:solidFill>
                <a:schemeClr val="dk1"/>
              </a:solidFill>
              <a:effectLst/>
              <a:latin typeface="+mn-lt"/>
              <a:ea typeface="+mn-ea"/>
              <a:cs typeface="+mn-cs"/>
            </a:rPr>
            <a:t>生活保護に係る国庫支出金返還金</a:t>
          </a:r>
          <a:r>
            <a:rPr kumimoji="1" lang="ja-JP" altLang="ja-JP" sz="1300">
              <a:solidFill>
                <a:schemeClr val="dk1"/>
              </a:solidFill>
              <a:effectLst/>
              <a:latin typeface="+mn-lt"/>
              <a:ea typeface="+mn-ea"/>
              <a:cs typeface="+mn-cs"/>
            </a:rPr>
            <a:t>や</a:t>
          </a:r>
          <a:r>
            <a:rPr kumimoji="1" lang="ja-JP" altLang="en-US" sz="1300">
              <a:solidFill>
                <a:schemeClr val="dk1"/>
              </a:solidFill>
              <a:effectLst/>
              <a:latin typeface="+mn-lt"/>
              <a:ea typeface="+mn-ea"/>
              <a:cs typeface="+mn-cs"/>
            </a:rPr>
            <a:t>下水道事業会計</a:t>
          </a:r>
          <a:r>
            <a:rPr kumimoji="1" lang="ja-JP" altLang="ja-JP" sz="1300">
              <a:solidFill>
                <a:schemeClr val="dk1"/>
              </a:solidFill>
              <a:effectLst/>
              <a:latin typeface="+mn-lt"/>
              <a:ea typeface="+mn-ea"/>
              <a:cs typeface="+mn-cs"/>
            </a:rPr>
            <a:t>会計に対する補助金の</a:t>
          </a:r>
          <a:r>
            <a:rPr kumimoji="1" lang="ja-JP" altLang="en-US" sz="1300">
              <a:solidFill>
                <a:schemeClr val="dk1"/>
              </a:solidFill>
              <a:effectLst/>
              <a:latin typeface="+mn-lt"/>
              <a:ea typeface="+mn-ea"/>
              <a:cs typeface="+mn-cs"/>
            </a:rPr>
            <a:t>減</a:t>
          </a:r>
          <a:r>
            <a:rPr kumimoji="1" lang="ja-JP" altLang="ja-JP" sz="1300">
              <a:solidFill>
                <a:schemeClr val="dk1"/>
              </a:solidFill>
              <a:effectLst/>
              <a:latin typeface="+mn-lt"/>
              <a:ea typeface="+mn-ea"/>
              <a:cs typeface="+mn-cs"/>
            </a:rPr>
            <a:t>などにより、経常経費充当一般財源が</a:t>
          </a:r>
          <a:r>
            <a:rPr kumimoji="1" lang="ja-JP" altLang="en-US" sz="1300">
              <a:solidFill>
                <a:schemeClr val="dk1"/>
              </a:solidFill>
              <a:effectLst/>
              <a:latin typeface="+mn-lt"/>
              <a:ea typeface="+mn-ea"/>
              <a:cs typeface="+mn-cs"/>
            </a:rPr>
            <a:t>減少</a:t>
          </a:r>
          <a:r>
            <a:rPr kumimoji="1" lang="ja-JP" altLang="ja-JP" sz="1300">
              <a:solidFill>
                <a:schemeClr val="dk1"/>
              </a:solidFill>
              <a:effectLst/>
              <a:latin typeface="+mn-lt"/>
              <a:ea typeface="+mn-ea"/>
              <a:cs typeface="+mn-cs"/>
            </a:rPr>
            <a:t>したもの。</a:t>
          </a:r>
          <a:endParaRPr lang="ja-JP" altLang="ja-JP" sz="1300">
            <a:effectLst/>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今後も必要性や効果等を検証し、継続的な見直しに努める。</a:t>
          </a:r>
          <a:endParaRPr lang="ja-JP" altLang="ja-JP" sz="1300">
            <a:effectLst/>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6350</xdr:rowOff>
    </xdr:from>
    <xdr:to>
      <xdr:col>24</xdr:col>
      <xdr:colOff>31750</xdr:colOff>
      <xdr:row>41</xdr:row>
      <xdr:rowOff>6350</xdr:rowOff>
    </xdr:to>
    <xdr:cxnSp macro="">
      <xdr:nvCxnSpPr>
        <xdr:cNvPr id="307" name="直線コネクタ 306"/>
        <xdr:cNvCxnSpPr/>
      </xdr:nvCxnSpPr>
      <xdr:spPr>
        <a:xfrm flipV="1">
          <a:off x="16510000" y="56642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149877</xdr:rowOff>
    </xdr:from>
    <xdr:ext cx="762000" cy="259045"/>
    <xdr:sp macro="" textlink="">
      <xdr:nvSpPr>
        <xdr:cNvPr id="308" name="補助費等最小値テキスト"/>
        <xdr:cNvSpPr txBox="1"/>
      </xdr:nvSpPr>
      <xdr:spPr>
        <a:xfrm>
          <a:off x="16598900" y="700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13.9</a:t>
          </a:r>
          <a:endParaRPr kumimoji="1" lang="ja-JP" altLang="en-US" sz="1000" b="1">
            <a:latin typeface="ＭＳ Ｐゴシック"/>
          </a:endParaRPr>
        </a:p>
      </xdr:txBody>
    </xdr:sp>
    <xdr:clientData/>
  </xdr:oneCellAnchor>
  <xdr:twoCellAnchor>
    <xdr:from>
      <xdr:col>23</xdr:col>
      <xdr:colOff>628650</xdr:colOff>
      <xdr:row>41</xdr:row>
      <xdr:rowOff>6350</xdr:rowOff>
    </xdr:from>
    <xdr:to>
      <xdr:col>24</xdr:col>
      <xdr:colOff>120650</xdr:colOff>
      <xdr:row>41</xdr:row>
      <xdr:rowOff>6350</xdr:rowOff>
    </xdr:to>
    <xdr:cxnSp macro="">
      <xdr:nvCxnSpPr>
        <xdr:cNvPr id="309" name="直線コネクタ 308"/>
        <xdr:cNvCxnSpPr/>
      </xdr:nvCxnSpPr>
      <xdr:spPr>
        <a:xfrm>
          <a:off x="16421100" y="703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92727</xdr:rowOff>
    </xdr:from>
    <xdr:ext cx="762000" cy="259045"/>
    <xdr:sp macro="" textlink="">
      <xdr:nvSpPr>
        <xdr:cNvPr id="310" name="補助費等最大値テキスト"/>
        <xdr:cNvSpPr txBox="1"/>
      </xdr:nvSpPr>
      <xdr:spPr>
        <a:xfrm>
          <a:off x="16598900" y="540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a:t>
          </a:r>
          <a:endParaRPr kumimoji="1" lang="ja-JP" altLang="en-US" sz="1000" b="1">
            <a:latin typeface="ＭＳ Ｐゴシック"/>
          </a:endParaRPr>
        </a:p>
      </xdr:txBody>
    </xdr:sp>
    <xdr:clientData/>
  </xdr:oneCellAnchor>
  <xdr:twoCellAnchor>
    <xdr:from>
      <xdr:col>23</xdr:col>
      <xdr:colOff>628650</xdr:colOff>
      <xdr:row>33</xdr:row>
      <xdr:rowOff>6350</xdr:rowOff>
    </xdr:from>
    <xdr:to>
      <xdr:col>24</xdr:col>
      <xdr:colOff>120650</xdr:colOff>
      <xdr:row>33</xdr:row>
      <xdr:rowOff>6350</xdr:rowOff>
    </xdr:to>
    <xdr:cxnSp macro="">
      <xdr:nvCxnSpPr>
        <xdr:cNvPr id="311" name="直線コネクタ 310"/>
        <xdr:cNvCxnSpPr/>
      </xdr:nvCxnSpPr>
      <xdr:spPr>
        <a:xfrm>
          <a:off x="16421100" y="56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31750</xdr:rowOff>
    </xdr:from>
    <xdr:to>
      <xdr:col>24</xdr:col>
      <xdr:colOff>31750</xdr:colOff>
      <xdr:row>35</xdr:row>
      <xdr:rowOff>69850</xdr:rowOff>
    </xdr:to>
    <xdr:cxnSp macro="">
      <xdr:nvCxnSpPr>
        <xdr:cNvPr id="312" name="直線コネクタ 311"/>
        <xdr:cNvCxnSpPr/>
      </xdr:nvCxnSpPr>
      <xdr:spPr>
        <a:xfrm flipV="1">
          <a:off x="15671800" y="6032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37</xdr:row>
      <xdr:rowOff>80027</xdr:rowOff>
    </xdr:from>
    <xdr:ext cx="762000" cy="259045"/>
    <xdr:sp macro="" textlink="">
      <xdr:nvSpPr>
        <xdr:cNvPr id="313" name="補助費等平均値テキスト"/>
        <xdr:cNvSpPr txBox="1"/>
      </xdr:nvSpPr>
      <xdr:spPr>
        <a:xfrm>
          <a:off x="16598900" y="6423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107950</xdr:rowOff>
    </xdr:from>
    <xdr:to>
      <xdr:col>24</xdr:col>
      <xdr:colOff>82550</xdr:colOff>
      <xdr:row>38</xdr:row>
      <xdr:rowOff>38100</xdr:rowOff>
    </xdr:to>
    <xdr:sp macro="" textlink="">
      <xdr:nvSpPr>
        <xdr:cNvPr id="314" name="フローチャート : 判断 313"/>
        <xdr:cNvSpPr/>
      </xdr:nvSpPr>
      <xdr:spPr>
        <a:xfrm>
          <a:off x="164592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6350</xdr:rowOff>
    </xdr:from>
    <xdr:to>
      <xdr:col>22</xdr:col>
      <xdr:colOff>565150</xdr:colOff>
      <xdr:row>35</xdr:row>
      <xdr:rowOff>69850</xdr:rowOff>
    </xdr:to>
    <xdr:cxnSp macro="">
      <xdr:nvCxnSpPr>
        <xdr:cNvPr id="315" name="直線コネクタ 314"/>
        <xdr:cNvCxnSpPr/>
      </xdr:nvCxnSpPr>
      <xdr:spPr>
        <a:xfrm>
          <a:off x="14782800" y="60071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95250</xdr:rowOff>
    </xdr:from>
    <xdr:to>
      <xdr:col>22</xdr:col>
      <xdr:colOff>615950</xdr:colOff>
      <xdr:row>38</xdr:row>
      <xdr:rowOff>25400</xdr:rowOff>
    </xdr:to>
    <xdr:sp macro="" textlink="">
      <xdr:nvSpPr>
        <xdr:cNvPr id="316" name="フローチャート : 判断 315"/>
        <xdr:cNvSpPr/>
      </xdr:nvSpPr>
      <xdr:spPr>
        <a:xfrm>
          <a:off x="15621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10177</xdr:rowOff>
    </xdr:from>
    <xdr:ext cx="736600" cy="259045"/>
    <xdr:sp macro="" textlink="">
      <xdr:nvSpPr>
        <xdr:cNvPr id="317" name="テキスト ボックス 316"/>
        <xdr:cNvSpPr txBox="1"/>
      </xdr:nvSpPr>
      <xdr:spPr>
        <a:xfrm>
          <a:off x="15290800" y="652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6350</xdr:rowOff>
    </xdr:from>
    <xdr:to>
      <xdr:col>21</xdr:col>
      <xdr:colOff>361950</xdr:colOff>
      <xdr:row>35</xdr:row>
      <xdr:rowOff>120650</xdr:rowOff>
    </xdr:to>
    <xdr:cxnSp macro="">
      <xdr:nvCxnSpPr>
        <xdr:cNvPr id="318" name="直線コネクタ 317"/>
        <xdr:cNvCxnSpPr/>
      </xdr:nvCxnSpPr>
      <xdr:spPr>
        <a:xfrm flipV="1">
          <a:off x="13893800" y="60071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133350</xdr:rowOff>
    </xdr:from>
    <xdr:to>
      <xdr:col>21</xdr:col>
      <xdr:colOff>412750</xdr:colOff>
      <xdr:row>38</xdr:row>
      <xdr:rowOff>63500</xdr:rowOff>
    </xdr:to>
    <xdr:sp macro="" textlink="">
      <xdr:nvSpPr>
        <xdr:cNvPr id="319" name="フローチャート : 判断 318"/>
        <xdr:cNvSpPr/>
      </xdr:nvSpPr>
      <xdr:spPr>
        <a:xfrm>
          <a:off x="14732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48277</xdr:rowOff>
    </xdr:from>
    <xdr:ext cx="762000" cy="259045"/>
    <xdr:sp macro="" textlink="">
      <xdr:nvSpPr>
        <xdr:cNvPr id="320" name="テキスト ボックス 319"/>
        <xdr:cNvSpPr txBox="1"/>
      </xdr:nvSpPr>
      <xdr:spPr>
        <a:xfrm>
          <a:off x="14401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120650</xdr:rowOff>
    </xdr:from>
    <xdr:to>
      <xdr:col>20</xdr:col>
      <xdr:colOff>158750</xdr:colOff>
      <xdr:row>35</xdr:row>
      <xdr:rowOff>120650</xdr:rowOff>
    </xdr:to>
    <xdr:cxnSp macro="">
      <xdr:nvCxnSpPr>
        <xdr:cNvPr id="321" name="直線コネクタ 320"/>
        <xdr:cNvCxnSpPr/>
      </xdr:nvCxnSpPr>
      <xdr:spPr>
        <a:xfrm>
          <a:off x="13004800" y="6121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133350</xdr:rowOff>
    </xdr:from>
    <xdr:to>
      <xdr:col>20</xdr:col>
      <xdr:colOff>209550</xdr:colOff>
      <xdr:row>38</xdr:row>
      <xdr:rowOff>63500</xdr:rowOff>
    </xdr:to>
    <xdr:sp macro="" textlink="">
      <xdr:nvSpPr>
        <xdr:cNvPr id="322" name="フローチャート : 判断 321"/>
        <xdr:cNvSpPr/>
      </xdr:nvSpPr>
      <xdr:spPr>
        <a:xfrm>
          <a:off x="13843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48277</xdr:rowOff>
    </xdr:from>
    <xdr:ext cx="762000" cy="259045"/>
    <xdr:sp macro="" textlink="">
      <xdr:nvSpPr>
        <xdr:cNvPr id="323" name="テキスト ボックス 322"/>
        <xdr:cNvSpPr txBox="1"/>
      </xdr:nvSpPr>
      <xdr:spPr>
        <a:xfrm>
          <a:off x="13512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a:t>
          </a:r>
          <a:endParaRPr kumimoji="1" lang="ja-JP" altLang="en-US" sz="1000" b="1">
            <a:solidFill>
              <a:srgbClr val="000080"/>
            </a:solidFill>
            <a:latin typeface="ＭＳ Ｐゴシック"/>
          </a:endParaRPr>
        </a:p>
      </xdr:txBody>
    </xdr:sp>
    <xdr:clientData/>
  </xdr:oneCellAnchor>
  <xdr:twoCellAnchor>
    <xdr:from>
      <xdr:col>18</xdr:col>
      <xdr:colOff>590550</xdr:colOff>
      <xdr:row>38</xdr:row>
      <xdr:rowOff>12700</xdr:rowOff>
    </xdr:from>
    <xdr:to>
      <xdr:col>19</xdr:col>
      <xdr:colOff>6350</xdr:colOff>
      <xdr:row>38</xdr:row>
      <xdr:rowOff>114300</xdr:rowOff>
    </xdr:to>
    <xdr:sp macro="" textlink="">
      <xdr:nvSpPr>
        <xdr:cNvPr id="324" name="フローチャート : 判断 323"/>
        <xdr:cNvSpPr/>
      </xdr:nvSpPr>
      <xdr:spPr>
        <a:xfrm>
          <a:off x="12954000" y="65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99077</xdr:rowOff>
    </xdr:from>
    <xdr:ext cx="762000" cy="259045"/>
    <xdr:sp macro="" textlink="">
      <xdr:nvSpPr>
        <xdr:cNvPr id="325" name="テキスト ボックス 324"/>
        <xdr:cNvSpPr txBox="1"/>
      </xdr:nvSpPr>
      <xdr:spPr>
        <a:xfrm>
          <a:off x="12623800" y="661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34</xdr:row>
      <xdr:rowOff>152400</xdr:rowOff>
    </xdr:from>
    <xdr:to>
      <xdr:col>24</xdr:col>
      <xdr:colOff>82550</xdr:colOff>
      <xdr:row>35</xdr:row>
      <xdr:rowOff>82550</xdr:rowOff>
    </xdr:to>
    <xdr:sp macro="" textlink="">
      <xdr:nvSpPr>
        <xdr:cNvPr id="331" name="円/楕円 330"/>
        <xdr:cNvSpPr/>
      </xdr:nvSpPr>
      <xdr:spPr>
        <a:xfrm>
          <a:off x="164592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33</xdr:row>
      <xdr:rowOff>168927</xdr:rowOff>
    </xdr:from>
    <xdr:ext cx="762000" cy="259045"/>
    <xdr:sp macro="" textlink="">
      <xdr:nvSpPr>
        <xdr:cNvPr id="332" name="補助費等該当値テキスト"/>
        <xdr:cNvSpPr txBox="1"/>
      </xdr:nvSpPr>
      <xdr:spPr>
        <a:xfrm>
          <a:off x="165989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19050</xdr:rowOff>
    </xdr:from>
    <xdr:to>
      <xdr:col>22</xdr:col>
      <xdr:colOff>615950</xdr:colOff>
      <xdr:row>35</xdr:row>
      <xdr:rowOff>120650</xdr:rowOff>
    </xdr:to>
    <xdr:sp macro="" textlink="">
      <xdr:nvSpPr>
        <xdr:cNvPr id="333" name="円/楕円 332"/>
        <xdr:cNvSpPr/>
      </xdr:nvSpPr>
      <xdr:spPr>
        <a:xfrm>
          <a:off x="15621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130827</xdr:rowOff>
    </xdr:from>
    <xdr:ext cx="736600" cy="259045"/>
    <xdr:sp macro="" textlink="">
      <xdr:nvSpPr>
        <xdr:cNvPr id="334" name="テキスト ボックス 333"/>
        <xdr:cNvSpPr txBox="1"/>
      </xdr:nvSpPr>
      <xdr:spPr>
        <a:xfrm>
          <a:off x="15290800" y="578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127000</xdr:rowOff>
    </xdr:from>
    <xdr:to>
      <xdr:col>21</xdr:col>
      <xdr:colOff>412750</xdr:colOff>
      <xdr:row>35</xdr:row>
      <xdr:rowOff>57150</xdr:rowOff>
    </xdr:to>
    <xdr:sp macro="" textlink="">
      <xdr:nvSpPr>
        <xdr:cNvPr id="335" name="円/楕円 334"/>
        <xdr:cNvSpPr/>
      </xdr:nvSpPr>
      <xdr:spPr>
        <a:xfrm>
          <a:off x="14732000" y="59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67327</xdr:rowOff>
    </xdr:from>
    <xdr:ext cx="762000" cy="259045"/>
    <xdr:sp macro="" textlink="">
      <xdr:nvSpPr>
        <xdr:cNvPr id="336" name="テキスト ボックス 335"/>
        <xdr:cNvSpPr txBox="1"/>
      </xdr:nvSpPr>
      <xdr:spPr>
        <a:xfrm>
          <a:off x="14401800" y="572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69850</xdr:rowOff>
    </xdr:from>
    <xdr:to>
      <xdr:col>20</xdr:col>
      <xdr:colOff>209550</xdr:colOff>
      <xdr:row>36</xdr:row>
      <xdr:rowOff>0</xdr:rowOff>
    </xdr:to>
    <xdr:sp macro="" textlink="">
      <xdr:nvSpPr>
        <xdr:cNvPr id="337" name="円/楕円 336"/>
        <xdr:cNvSpPr/>
      </xdr:nvSpPr>
      <xdr:spPr>
        <a:xfrm>
          <a:off x="13843000" y="607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10177</xdr:rowOff>
    </xdr:from>
    <xdr:ext cx="762000" cy="259045"/>
    <xdr:sp macro="" textlink="">
      <xdr:nvSpPr>
        <xdr:cNvPr id="338" name="テキスト ボックス 337"/>
        <xdr:cNvSpPr txBox="1"/>
      </xdr:nvSpPr>
      <xdr:spPr>
        <a:xfrm>
          <a:off x="13512800" y="583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69850</xdr:rowOff>
    </xdr:from>
    <xdr:to>
      <xdr:col>19</xdr:col>
      <xdr:colOff>6350</xdr:colOff>
      <xdr:row>36</xdr:row>
      <xdr:rowOff>0</xdr:rowOff>
    </xdr:to>
    <xdr:sp macro="" textlink="">
      <xdr:nvSpPr>
        <xdr:cNvPr id="339" name="円/楕円 338"/>
        <xdr:cNvSpPr/>
      </xdr:nvSpPr>
      <xdr:spPr>
        <a:xfrm>
          <a:off x="12954000" y="607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10177</xdr:rowOff>
    </xdr:from>
    <xdr:ext cx="762000" cy="259045"/>
    <xdr:sp macro="" textlink="">
      <xdr:nvSpPr>
        <xdr:cNvPr id="340" name="テキスト ボックス 339"/>
        <xdr:cNvSpPr txBox="1"/>
      </xdr:nvSpPr>
      <xdr:spPr>
        <a:xfrm>
          <a:off x="12623800" y="583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年度以降、投資的経費の抑制や繰上償還の推進等に取り組み、臨時財政対策債分を除く元利償還金が減少傾向（平成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年度で▲</a:t>
          </a:r>
          <a:r>
            <a:rPr kumimoji="1" lang="en-US" altLang="ja-JP" sz="1100">
              <a:solidFill>
                <a:schemeClr val="dk1"/>
              </a:solidFill>
              <a:effectLst/>
              <a:latin typeface="+mn-lt"/>
              <a:ea typeface="+mn-ea"/>
              <a:cs typeface="+mn-cs"/>
            </a:rPr>
            <a:t>44</a:t>
          </a:r>
          <a:r>
            <a:rPr kumimoji="1" lang="ja-JP" altLang="ja-JP" sz="1100">
              <a:solidFill>
                <a:schemeClr val="dk1"/>
              </a:solidFill>
              <a:effectLst/>
              <a:latin typeface="+mn-lt"/>
              <a:ea typeface="+mn-ea"/>
              <a:cs typeface="+mn-cs"/>
            </a:rPr>
            <a:t>億円）にあ</a:t>
          </a:r>
          <a:r>
            <a:rPr kumimoji="1" lang="ja-JP" altLang="en-US" sz="1100">
              <a:solidFill>
                <a:schemeClr val="dk1"/>
              </a:solidFill>
              <a:effectLst/>
              <a:latin typeface="+mn-lt"/>
              <a:ea typeface="+mn-ea"/>
              <a:cs typeface="+mn-cs"/>
            </a:rPr>
            <a:t>ることなどにより、近年は横ばいで推移している。平成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年度についても同水準を維持</a:t>
          </a:r>
          <a:r>
            <a:rPr kumimoji="1" lang="ja-JP" altLang="ja-JP" sz="1100">
              <a:solidFill>
                <a:schemeClr val="dk1"/>
              </a:solidFill>
              <a:effectLst/>
              <a:latin typeface="+mn-lt"/>
              <a:ea typeface="+mn-ea"/>
              <a:cs typeface="+mn-cs"/>
            </a:rPr>
            <a:t>。</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は、国県道整備に係る市債や臨時財政対策債の発行により公債費は増加すると見込まれるものの、財政の中期見通しに基づく投資的経費の総額管理等による計画的な市債発行により、公債費負担の抑制に努める。</a:t>
          </a:r>
          <a:endParaRPr kumimoji="1" lang="en-US" altLang="ja-JP"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82</xdr:row>
      <xdr:rowOff>29029</xdr:rowOff>
    </xdr:from>
    <xdr:to>
      <xdr:col>7</xdr:col>
      <xdr:colOff>574675</xdr:colOff>
      <xdr:row>82</xdr:row>
      <xdr:rowOff>29029</xdr:rowOff>
    </xdr:to>
    <xdr:cxnSp macro="">
      <xdr:nvCxnSpPr>
        <xdr:cNvPr id="355" name="直線コネクタ 354"/>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58256</xdr:rowOff>
    </xdr:from>
    <xdr:ext cx="508000" cy="259045"/>
    <xdr:sp macro="" textlink="">
      <xdr:nvSpPr>
        <xdr:cNvPr id="356" name="テキスト ボックス 355"/>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80</xdr:row>
      <xdr:rowOff>45357</xdr:rowOff>
    </xdr:from>
    <xdr:to>
      <xdr:col>7</xdr:col>
      <xdr:colOff>574675</xdr:colOff>
      <xdr:row>80</xdr:row>
      <xdr:rowOff>45357</xdr:rowOff>
    </xdr:to>
    <xdr:cxnSp macro="">
      <xdr:nvCxnSpPr>
        <xdr:cNvPr id="357" name="直線コネクタ 356"/>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79</xdr:row>
      <xdr:rowOff>74584</xdr:rowOff>
    </xdr:from>
    <xdr:ext cx="508000" cy="259045"/>
    <xdr:sp macro="" textlink="">
      <xdr:nvSpPr>
        <xdr:cNvPr id="358" name="テキスト ボックス 357"/>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78</xdr:row>
      <xdr:rowOff>61686</xdr:rowOff>
    </xdr:from>
    <xdr:to>
      <xdr:col>7</xdr:col>
      <xdr:colOff>574675</xdr:colOff>
      <xdr:row>78</xdr:row>
      <xdr:rowOff>61686</xdr:rowOff>
    </xdr:to>
    <xdr:cxnSp macro="">
      <xdr:nvCxnSpPr>
        <xdr:cNvPr id="359" name="直線コネクタ 358"/>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90913</xdr:rowOff>
    </xdr:from>
    <xdr:ext cx="508000" cy="259045"/>
    <xdr:sp macro="" textlink="">
      <xdr:nvSpPr>
        <xdr:cNvPr id="360" name="テキスト ボックス 359"/>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76</xdr:row>
      <xdr:rowOff>78014</xdr:rowOff>
    </xdr:from>
    <xdr:to>
      <xdr:col>7</xdr:col>
      <xdr:colOff>574675</xdr:colOff>
      <xdr:row>76</xdr:row>
      <xdr:rowOff>78014</xdr:rowOff>
    </xdr:to>
    <xdr:cxnSp macro="">
      <xdr:nvCxnSpPr>
        <xdr:cNvPr id="361" name="直線コネクタ 360"/>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107241</xdr:rowOff>
    </xdr:from>
    <xdr:ext cx="508000" cy="259045"/>
    <xdr:sp macro="" textlink="">
      <xdr:nvSpPr>
        <xdr:cNvPr id="362" name="テキスト ボックス 361"/>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74</xdr:row>
      <xdr:rowOff>94343</xdr:rowOff>
    </xdr:from>
    <xdr:to>
      <xdr:col>7</xdr:col>
      <xdr:colOff>574675</xdr:colOff>
      <xdr:row>74</xdr:row>
      <xdr:rowOff>94343</xdr:rowOff>
    </xdr:to>
    <xdr:cxnSp macro="">
      <xdr:nvCxnSpPr>
        <xdr:cNvPr id="363" name="直線コネクタ 362"/>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73</xdr:row>
      <xdr:rowOff>123570</xdr:rowOff>
    </xdr:from>
    <xdr:ext cx="508000" cy="259045"/>
    <xdr:sp macro="" textlink="">
      <xdr:nvSpPr>
        <xdr:cNvPr id="364" name="テキスト ボックス 363"/>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72</xdr:row>
      <xdr:rowOff>110672</xdr:rowOff>
    </xdr:from>
    <xdr:to>
      <xdr:col>7</xdr:col>
      <xdr:colOff>574675</xdr:colOff>
      <xdr:row>72</xdr:row>
      <xdr:rowOff>110672</xdr:rowOff>
    </xdr:to>
    <xdr:cxnSp macro="">
      <xdr:nvCxnSpPr>
        <xdr:cNvPr id="365" name="直線コネクタ 364"/>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71</xdr:row>
      <xdr:rowOff>139899</xdr:rowOff>
    </xdr:from>
    <xdr:ext cx="508000" cy="259045"/>
    <xdr:sp macro="" textlink="">
      <xdr:nvSpPr>
        <xdr:cNvPr id="366" name="テキスト ボックス 365"/>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8" name="テキスト ボックス 367"/>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135165</xdr:rowOff>
    </xdr:from>
    <xdr:to>
      <xdr:col>7</xdr:col>
      <xdr:colOff>15875</xdr:colOff>
      <xdr:row>81</xdr:row>
      <xdr:rowOff>156936</xdr:rowOff>
    </xdr:to>
    <xdr:cxnSp macro="">
      <xdr:nvCxnSpPr>
        <xdr:cNvPr id="370" name="直線コネクタ 369"/>
        <xdr:cNvCxnSpPr/>
      </xdr:nvCxnSpPr>
      <xdr:spPr>
        <a:xfrm flipV="1">
          <a:off x="4826000" y="12651015"/>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129013</xdr:rowOff>
    </xdr:from>
    <xdr:ext cx="762000" cy="259045"/>
    <xdr:sp macro="" textlink="">
      <xdr:nvSpPr>
        <xdr:cNvPr id="371" name="公債費最小値テキスト"/>
        <xdr:cNvSpPr txBox="1"/>
      </xdr:nvSpPr>
      <xdr:spPr>
        <a:xfrm>
          <a:off x="4914900" y="14016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29.6</a:t>
          </a:r>
          <a:endParaRPr kumimoji="1" lang="ja-JP" altLang="en-US" sz="1000" b="1">
            <a:latin typeface="ＭＳ Ｐゴシック"/>
          </a:endParaRPr>
        </a:p>
      </xdr:txBody>
    </xdr:sp>
    <xdr:clientData/>
  </xdr:oneCellAnchor>
  <xdr:twoCellAnchor>
    <xdr:from>
      <xdr:col>6</xdr:col>
      <xdr:colOff>612775</xdr:colOff>
      <xdr:row>81</xdr:row>
      <xdr:rowOff>156936</xdr:rowOff>
    </xdr:from>
    <xdr:to>
      <xdr:col>7</xdr:col>
      <xdr:colOff>104775</xdr:colOff>
      <xdr:row>81</xdr:row>
      <xdr:rowOff>156936</xdr:rowOff>
    </xdr:to>
    <xdr:cxnSp macro="">
      <xdr:nvCxnSpPr>
        <xdr:cNvPr id="372" name="直線コネクタ 371"/>
        <xdr:cNvCxnSpPr/>
      </xdr:nvCxnSpPr>
      <xdr:spPr>
        <a:xfrm>
          <a:off x="4737100" y="1404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50092</xdr:rowOff>
    </xdr:from>
    <xdr:ext cx="762000" cy="259045"/>
    <xdr:sp macro="" textlink="">
      <xdr:nvSpPr>
        <xdr:cNvPr id="373" name="公債費最大値テキスト"/>
        <xdr:cNvSpPr txBox="1"/>
      </xdr:nvSpPr>
      <xdr:spPr>
        <a:xfrm>
          <a:off x="4914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16.8</a:t>
          </a:r>
          <a:endParaRPr kumimoji="1" lang="ja-JP" altLang="en-US" sz="1000" b="1">
            <a:latin typeface="ＭＳ Ｐゴシック"/>
          </a:endParaRPr>
        </a:p>
      </xdr:txBody>
    </xdr:sp>
    <xdr:clientData/>
  </xdr:oneCellAnchor>
  <xdr:twoCellAnchor>
    <xdr:from>
      <xdr:col>6</xdr:col>
      <xdr:colOff>612775</xdr:colOff>
      <xdr:row>73</xdr:row>
      <xdr:rowOff>135165</xdr:rowOff>
    </xdr:from>
    <xdr:to>
      <xdr:col>7</xdr:col>
      <xdr:colOff>104775</xdr:colOff>
      <xdr:row>73</xdr:row>
      <xdr:rowOff>135165</xdr:rowOff>
    </xdr:to>
    <xdr:cxnSp macro="">
      <xdr:nvCxnSpPr>
        <xdr:cNvPr id="374" name="直線コネクタ 373"/>
        <xdr:cNvCxnSpPr/>
      </xdr:nvCxnSpPr>
      <xdr:spPr>
        <a:xfrm>
          <a:off x="4737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74</xdr:row>
      <xdr:rowOff>83457</xdr:rowOff>
    </xdr:from>
    <xdr:to>
      <xdr:col>7</xdr:col>
      <xdr:colOff>15875</xdr:colOff>
      <xdr:row>74</xdr:row>
      <xdr:rowOff>127000</xdr:rowOff>
    </xdr:to>
    <xdr:cxnSp macro="">
      <xdr:nvCxnSpPr>
        <xdr:cNvPr id="375" name="直線コネクタ 374"/>
        <xdr:cNvCxnSpPr/>
      </xdr:nvCxnSpPr>
      <xdr:spPr>
        <a:xfrm>
          <a:off x="3987800" y="12770757"/>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119034</xdr:rowOff>
    </xdr:from>
    <xdr:ext cx="762000" cy="259045"/>
    <xdr:sp macro="" textlink="">
      <xdr:nvSpPr>
        <xdr:cNvPr id="376" name="公債費平均値テキスト"/>
        <xdr:cNvSpPr txBox="1"/>
      </xdr:nvSpPr>
      <xdr:spPr>
        <a:xfrm>
          <a:off x="4914900" y="13149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22.1</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146957</xdr:rowOff>
    </xdr:from>
    <xdr:to>
      <xdr:col>7</xdr:col>
      <xdr:colOff>66675</xdr:colOff>
      <xdr:row>77</xdr:row>
      <xdr:rowOff>77107</xdr:rowOff>
    </xdr:to>
    <xdr:sp macro="" textlink="">
      <xdr:nvSpPr>
        <xdr:cNvPr id="377" name="フローチャート : 判断 376"/>
        <xdr:cNvSpPr/>
      </xdr:nvSpPr>
      <xdr:spPr>
        <a:xfrm>
          <a:off x="47752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74</xdr:row>
      <xdr:rowOff>83457</xdr:rowOff>
    </xdr:from>
    <xdr:to>
      <xdr:col>5</xdr:col>
      <xdr:colOff>549275</xdr:colOff>
      <xdr:row>74</xdr:row>
      <xdr:rowOff>127000</xdr:rowOff>
    </xdr:to>
    <xdr:cxnSp macro="">
      <xdr:nvCxnSpPr>
        <xdr:cNvPr id="378" name="直線コネクタ 377"/>
        <xdr:cNvCxnSpPr/>
      </xdr:nvCxnSpPr>
      <xdr:spPr>
        <a:xfrm flipV="1">
          <a:off x="3098800" y="127707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136071</xdr:rowOff>
    </xdr:from>
    <xdr:to>
      <xdr:col>5</xdr:col>
      <xdr:colOff>600075</xdr:colOff>
      <xdr:row>77</xdr:row>
      <xdr:rowOff>66221</xdr:rowOff>
    </xdr:to>
    <xdr:sp macro="" textlink="">
      <xdr:nvSpPr>
        <xdr:cNvPr id="379" name="フローチャート : 判断 378"/>
        <xdr:cNvSpPr/>
      </xdr:nvSpPr>
      <xdr:spPr>
        <a:xfrm>
          <a:off x="3937000" y="131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50998</xdr:rowOff>
    </xdr:from>
    <xdr:ext cx="736600" cy="259045"/>
    <xdr:sp macro="" textlink="">
      <xdr:nvSpPr>
        <xdr:cNvPr id="380" name="テキスト ボックス 379"/>
        <xdr:cNvSpPr txBox="1"/>
      </xdr:nvSpPr>
      <xdr:spPr>
        <a:xfrm>
          <a:off x="3606800" y="13252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3</xdr:col>
      <xdr:colOff>142875</xdr:colOff>
      <xdr:row>74</xdr:row>
      <xdr:rowOff>127000</xdr:rowOff>
    </xdr:from>
    <xdr:to>
      <xdr:col>4</xdr:col>
      <xdr:colOff>346075</xdr:colOff>
      <xdr:row>74</xdr:row>
      <xdr:rowOff>170543</xdr:rowOff>
    </xdr:to>
    <xdr:cxnSp macro="">
      <xdr:nvCxnSpPr>
        <xdr:cNvPr id="381" name="直線コネクタ 380"/>
        <xdr:cNvCxnSpPr/>
      </xdr:nvCxnSpPr>
      <xdr:spPr>
        <a:xfrm flipV="1">
          <a:off x="2209800" y="128143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168729</xdr:rowOff>
    </xdr:from>
    <xdr:to>
      <xdr:col>4</xdr:col>
      <xdr:colOff>396875</xdr:colOff>
      <xdr:row>77</xdr:row>
      <xdr:rowOff>98879</xdr:rowOff>
    </xdr:to>
    <xdr:sp macro="" textlink="">
      <xdr:nvSpPr>
        <xdr:cNvPr id="382" name="フローチャート : 判断 381"/>
        <xdr:cNvSpPr/>
      </xdr:nvSpPr>
      <xdr:spPr>
        <a:xfrm>
          <a:off x="3048000" y="1319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83656</xdr:rowOff>
    </xdr:from>
    <xdr:ext cx="762000" cy="259045"/>
    <xdr:sp macro="" textlink="">
      <xdr:nvSpPr>
        <xdr:cNvPr id="383" name="テキスト ボックス 382"/>
        <xdr:cNvSpPr txBox="1"/>
      </xdr:nvSpPr>
      <xdr:spPr>
        <a:xfrm>
          <a:off x="2717800" y="13285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xdr:col>
      <xdr:colOff>625475</xdr:colOff>
      <xdr:row>74</xdr:row>
      <xdr:rowOff>170543</xdr:rowOff>
    </xdr:from>
    <xdr:to>
      <xdr:col>3</xdr:col>
      <xdr:colOff>142875</xdr:colOff>
      <xdr:row>75</xdr:row>
      <xdr:rowOff>53522</xdr:rowOff>
    </xdr:to>
    <xdr:cxnSp macro="">
      <xdr:nvCxnSpPr>
        <xdr:cNvPr id="384" name="直線コネクタ 383"/>
        <xdr:cNvCxnSpPr/>
      </xdr:nvCxnSpPr>
      <xdr:spPr>
        <a:xfrm flipV="1">
          <a:off x="1320800" y="128578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51707</xdr:rowOff>
    </xdr:from>
    <xdr:to>
      <xdr:col>3</xdr:col>
      <xdr:colOff>193675</xdr:colOff>
      <xdr:row>77</xdr:row>
      <xdr:rowOff>153307</xdr:rowOff>
    </xdr:to>
    <xdr:sp macro="" textlink="">
      <xdr:nvSpPr>
        <xdr:cNvPr id="385" name="フローチャート : 判断 384"/>
        <xdr:cNvSpPr/>
      </xdr:nvSpPr>
      <xdr:spPr>
        <a:xfrm>
          <a:off x="2159000" y="1325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138084</xdr:rowOff>
    </xdr:from>
    <xdr:ext cx="762000" cy="259045"/>
    <xdr:sp macro="" textlink="">
      <xdr:nvSpPr>
        <xdr:cNvPr id="386" name="テキスト ボックス 385"/>
        <xdr:cNvSpPr txBox="1"/>
      </xdr:nvSpPr>
      <xdr:spPr>
        <a:xfrm>
          <a:off x="1828800" y="1333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22.8</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40821</xdr:rowOff>
    </xdr:from>
    <xdr:to>
      <xdr:col>1</xdr:col>
      <xdr:colOff>676275</xdr:colOff>
      <xdr:row>77</xdr:row>
      <xdr:rowOff>142421</xdr:rowOff>
    </xdr:to>
    <xdr:sp macro="" textlink="">
      <xdr:nvSpPr>
        <xdr:cNvPr id="387" name="フローチャート : 判断 386"/>
        <xdr:cNvSpPr/>
      </xdr:nvSpPr>
      <xdr:spPr>
        <a:xfrm>
          <a:off x="1270000" y="13242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127198</xdr:rowOff>
    </xdr:from>
    <xdr:ext cx="762000" cy="259045"/>
    <xdr:sp macro="" textlink="">
      <xdr:nvSpPr>
        <xdr:cNvPr id="388" name="テキスト ボックス 387"/>
        <xdr:cNvSpPr txBox="1"/>
      </xdr:nvSpPr>
      <xdr:spPr>
        <a:xfrm>
          <a:off x="939800" y="1332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9" name="テキスト ボックス 38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90" name="テキスト ボックス 38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91" name="テキスト ボックス 39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2" name="テキスト ボックス 39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3" name="テキスト ボックス 39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74</xdr:row>
      <xdr:rowOff>76200</xdr:rowOff>
    </xdr:from>
    <xdr:to>
      <xdr:col>7</xdr:col>
      <xdr:colOff>66675</xdr:colOff>
      <xdr:row>75</xdr:row>
      <xdr:rowOff>6350</xdr:rowOff>
    </xdr:to>
    <xdr:sp macro="" textlink="">
      <xdr:nvSpPr>
        <xdr:cNvPr id="394" name="円/楕円 393"/>
        <xdr:cNvSpPr/>
      </xdr:nvSpPr>
      <xdr:spPr>
        <a:xfrm>
          <a:off x="47752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73</xdr:row>
      <xdr:rowOff>92727</xdr:rowOff>
    </xdr:from>
    <xdr:ext cx="762000" cy="259045"/>
    <xdr:sp macro="" textlink="">
      <xdr:nvSpPr>
        <xdr:cNvPr id="395" name="公債費該当値テキスト"/>
        <xdr:cNvSpPr txBox="1"/>
      </xdr:nvSpPr>
      <xdr:spPr>
        <a:xfrm>
          <a:off x="49149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5</xdr:col>
      <xdr:colOff>498475</xdr:colOff>
      <xdr:row>74</xdr:row>
      <xdr:rowOff>32657</xdr:rowOff>
    </xdr:from>
    <xdr:to>
      <xdr:col>5</xdr:col>
      <xdr:colOff>600075</xdr:colOff>
      <xdr:row>74</xdr:row>
      <xdr:rowOff>134257</xdr:rowOff>
    </xdr:to>
    <xdr:sp macro="" textlink="">
      <xdr:nvSpPr>
        <xdr:cNvPr id="396" name="円/楕円 395"/>
        <xdr:cNvSpPr/>
      </xdr:nvSpPr>
      <xdr:spPr>
        <a:xfrm>
          <a:off x="3937000" y="1271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72</xdr:row>
      <xdr:rowOff>144434</xdr:rowOff>
    </xdr:from>
    <xdr:ext cx="736600" cy="259045"/>
    <xdr:sp macro="" textlink="">
      <xdr:nvSpPr>
        <xdr:cNvPr id="397" name="テキスト ボックス 396"/>
        <xdr:cNvSpPr txBox="1"/>
      </xdr:nvSpPr>
      <xdr:spPr>
        <a:xfrm>
          <a:off x="3606800" y="12488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4</xdr:col>
      <xdr:colOff>295275</xdr:colOff>
      <xdr:row>74</xdr:row>
      <xdr:rowOff>76200</xdr:rowOff>
    </xdr:from>
    <xdr:to>
      <xdr:col>4</xdr:col>
      <xdr:colOff>396875</xdr:colOff>
      <xdr:row>75</xdr:row>
      <xdr:rowOff>6350</xdr:rowOff>
    </xdr:to>
    <xdr:sp macro="" textlink="">
      <xdr:nvSpPr>
        <xdr:cNvPr id="398" name="円/楕円 397"/>
        <xdr:cNvSpPr/>
      </xdr:nvSpPr>
      <xdr:spPr>
        <a:xfrm>
          <a:off x="3048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16527</xdr:rowOff>
    </xdr:from>
    <xdr:ext cx="762000" cy="259045"/>
    <xdr:sp macro="" textlink="">
      <xdr:nvSpPr>
        <xdr:cNvPr id="399" name="テキスト ボックス 398"/>
        <xdr:cNvSpPr txBox="1"/>
      </xdr:nvSpPr>
      <xdr:spPr>
        <a:xfrm>
          <a:off x="2717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3</xdr:col>
      <xdr:colOff>92075</xdr:colOff>
      <xdr:row>74</xdr:row>
      <xdr:rowOff>119743</xdr:rowOff>
    </xdr:from>
    <xdr:to>
      <xdr:col>3</xdr:col>
      <xdr:colOff>193675</xdr:colOff>
      <xdr:row>75</xdr:row>
      <xdr:rowOff>49893</xdr:rowOff>
    </xdr:to>
    <xdr:sp macro="" textlink="">
      <xdr:nvSpPr>
        <xdr:cNvPr id="400" name="円/楕円 399"/>
        <xdr:cNvSpPr/>
      </xdr:nvSpPr>
      <xdr:spPr>
        <a:xfrm>
          <a:off x="2159000" y="1280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60070</xdr:rowOff>
    </xdr:from>
    <xdr:ext cx="762000" cy="259045"/>
    <xdr:sp macro="" textlink="">
      <xdr:nvSpPr>
        <xdr:cNvPr id="401" name="テキスト ボックス 400"/>
        <xdr:cNvSpPr txBox="1"/>
      </xdr:nvSpPr>
      <xdr:spPr>
        <a:xfrm>
          <a:off x="1828800" y="1257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2722</xdr:rowOff>
    </xdr:from>
    <xdr:to>
      <xdr:col>1</xdr:col>
      <xdr:colOff>676275</xdr:colOff>
      <xdr:row>75</xdr:row>
      <xdr:rowOff>104322</xdr:rowOff>
    </xdr:to>
    <xdr:sp macro="" textlink="">
      <xdr:nvSpPr>
        <xdr:cNvPr id="402" name="円/楕円 401"/>
        <xdr:cNvSpPr/>
      </xdr:nvSpPr>
      <xdr:spPr>
        <a:xfrm>
          <a:off x="1270000" y="1286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114499</xdr:rowOff>
    </xdr:from>
    <xdr:ext cx="762000" cy="259045"/>
    <xdr:sp macro="" textlink="">
      <xdr:nvSpPr>
        <xdr:cNvPr id="403" name="テキスト ボックス 402"/>
        <xdr:cNvSpPr txBox="1"/>
      </xdr:nvSpPr>
      <xdr:spPr>
        <a:xfrm>
          <a:off x="939800" y="1263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4" name="正方形/長方形 40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5" name="正方形/長方形 40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6" name="正方形/長方形 40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7" name="正方形/長方形 40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8" name="正方形/長方形 40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9" name="正方形/長方形 40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10" name="正方形/長方形 40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11" name="正方形/長方形 41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2" name="正方形/長方形 41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3" name="正方形/長方形 41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4" name="テキスト ボックス 41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effectLst/>
              <a:latin typeface="+mn-lt"/>
              <a:ea typeface="+mn-ea"/>
              <a:cs typeface="+mn-cs"/>
            </a:rPr>
            <a:t>　扶助</a:t>
          </a:r>
          <a:r>
            <a:rPr kumimoji="1" lang="ja-JP" altLang="ja-JP" sz="1300">
              <a:solidFill>
                <a:sysClr val="windowText" lastClr="000000"/>
              </a:solidFill>
              <a:effectLst/>
              <a:latin typeface="+mn-lt"/>
              <a:ea typeface="+mn-ea"/>
              <a:cs typeface="+mn-cs"/>
            </a:rPr>
            <a:t>費に係る経常経費充当一般財源（平成</a:t>
          </a:r>
          <a:r>
            <a:rPr kumimoji="1" lang="en-US" altLang="ja-JP" sz="1300">
              <a:solidFill>
                <a:sysClr val="windowText" lastClr="000000"/>
              </a:solidFill>
              <a:effectLst/>
              <a:latin typeface="+mn-lt"/>
              <a:ea typeface="+mn-ea"/>
              <a:cs typeface="+mn-cs"/>
            </a:rPr>
            <a:t>28</a:t>
          </a:r>
          <a:r>
            <a:rPr kumimoji="1" lang="ja-JP" altLang="ja-JP" sz="1300">
              <a:solidFill>
                <a:sysClr val="windowText" lastClr="000000"/>
              </a:solidFill>
              <a:effectLst/>
              <a:latin typeface="+mn-lt"/>
              <a:ea typeface="+mn-ea"/>
              <a:cs typeface="+mn-cs"/>
            </a:rPr>
            <a:t>年度の前年度比＋</a:t>
          </a:r>
          <a:r>
            <a:rPr kumimoji="1" lang="en-US" altLang="ja-JP" sz="1300">
              <a:solidFill>
                <a:sysClr val="windowText" lastClr="000000"/>
              </a:solidFill>
              <a:effectLst/>
              <a:latin typeface="+mn-lt"/>
              <a:ea typeface="+mn-ea"/>
              <a:cs typeface="+mn-cs"/>
            </a:rPr>
            <a:t>3</a:t>
          </a:r>
          <a:r>
            <a:rPr kumimoji="1" lang="ja-JP" altLang="ja-JP" sz="1300">
              <a:solidFill>
                <a:sysClr val="windowText" lastClr="000000"/>
              </a:solidFill>
              <a:effectLst/>
              <a:latin typeface="+mn-lt"/>
              <a:ea typeface="+mn-ea"/>
              <a:cs typeface="+mn-cs"/>
            </a:rPr>
            <a:t>億円）や物件費に係る経常経費充当一般</a:t>
          </a:r>
          <a:r>
            <a:rPr kumimoji="1" lang="ja-JP" altLang="en-US" sz="1300">
              <a:solidFill>
                <a:sysClr val="windowText" lastClr="000000"/>
              </a:solidFill>
              <a:effectLst/>
              <a:latin typeface="+mn-lt"/>
              <a:ea typeface="+mn-ea"/>
              <a:cs typeface="+mn-cs"/>
            </a:rPr>
            <a:t>財源</a:t>
          </a:r>
          <a:r>
            <a:rPr kumimoji="1" lang="ja-JP" altLang="ja-JP" sz="1300">
              <a:solidFill>
                <a:sysClr val="windowText" lastClr="000000"/>
              </a:solidFill>
              <a:effectLst/>
              <a:latin typeface="+mn-lt"/>
              <a:ea typeface="+mn-ea"/>
              <a:cs typeface="+mn-cs"/>
            </a:rPr>
            <a:t>（平成</a:t>
          </a:r>
          <a:r>
            <a:rPr kumimoji="1" lang="en-US" altLang="ja-JP" sz="1300">
              <a:solidFill>
                <a:sysClr val="windowText" lastClr="000000"/>
              </a:solidFill>
              <a:effectLst/>
              <a:latin typeface="+mn-lt"/>
              <a:ea typeface="+mn-ea"/>
              <a:cs typeface="+mn-cs"/>
            </a:rPr>
            <a:t>28</a:t>
          </a:r>
          <a:r>
            <a:rPr kumimoji="1" lang="ja-JP" altLang="ja-JP" sz="1300">
              <a:solidFill>
                <a:sysClr val="windowText" lastClr="000000"/>
              </a:solidFill>
              <a:effectLst/>
              <a:latin typeface="+mn-lt"/>
              <a:ea typeface="+mn-ea"/>
              <a:cs typeface="+mn-cs"/>
            </a:rPr>
            <a:t>年度の前年度比＋</a:t>
          </a:r>
          <a:r>
            <a:rPr kumimoji="1" lang="en-US" altLang="ja-JP" sz="1300">
              <a:solidFill>
                <a:sysClr val="windowText" lastClr="000000"/>
              </a:solidFill>
              <a:effectLst/>
              <a:latin typeface="+mn-lt"/>
              <a:ea typeface="+mn-ea"/>
              <a:cs typeface="+mn-cs"/>
            </a:rPr>
            <a:t>7</a:t>
          </a:r>
          <a:r>
            <a:rPr kumimoji="1" lang="ja-JP" altLang="ja-JP" sz="1300">
              <a:solidFill>
                <a:sysClr val="windowText" lastClr="000000"/>
              </a:solidFill>
              <a:effectLst/>
              <a:latin typeface="+mn-lt"/>
              <a:ea typeface="+mn-ea"/>
              <a:cs typeface="+mn-cs"/>
            </a:rPr>
            <a:t>億円）</a:t>
          </a:r>
          <a:r>
            <a:rPr kumimoji="1" lang="ja-JP" altLang="en-US" sz="1300">
              <a:solidFill>
                <a:sysClr val="windowText" lastClr="000000"/>
              </a:solidFill>
              <a:effectLst/>
              <a:latin typeface="+mn-lt"/>
              <a:ea typeface="+mn-ea"/>
              <a:cs typeface="+mn-cs"/>
            </a:rPr>
            <a:t>の増</a:t>
          </a:r>
          <a:r>
            <a:rPr kumimoji="1" lang="ja-JP" altLang="ja-JP" sz="1300">
              <a:solidFill>
                <a:sysClr val="windowText" lastClr="000000"/>
              </a:solidFill>
              <a:effectLst/>
              <a:latin typeface="+mn-lt"/>
              <a:ea typeface="+mn-ea"/>
              <a:cs typeface="+mn-cs"/>
            </a:rPr>
            <a:t>等により</a:t>
          </a:r>
          <a:r>
            <a:rPr kumimoji="1" lang="ja-JP" altLang="en-US" sz="1300">
              <a:solidFill>
                <a:sysClr val="windowText" lastClr="000000"/>
              </a:solidFill>
              <a:effectLst/>
              <a:latin typeface="+mn-lt"/>
              <a:ea typeface="+mn-ea"/>
              <a:cs typeface="+mn-cs"/>
            </a:rPr>
            <a:t>、</a:t>
          </a:r>
          <a:r>
            <a:rPr kumimoji="1" lang="ja-JP" altLang="ja-JP" sz="1300">
              <a:solidFill>
                <a:sysClr val="windowText" lastClr="000000"/>
              </a:solidFill>
              <a:effectLst/>
              <a:latin typeface="+mn-lt"/>
              <a:ea typeface="+mn-ea"/>
              <a:cs typeface="+mn-cs"/>
            </a:rPr>
            <a:t>比率は</a:t>
          </a:r>
          <a:r>
            <a:rPr kumimoji="1" lang="ja-JP" altLang="en-US" sz="1300">
              <a:solidFill>
                <a:sysClr val="windowText" lastClr="000000"/>
              </a:solidFill>
              <a:effectLst/>
              <a:latin typeface="+mn-lt"/>
              <a:ea typeface="+mn-ea"/>
              <a:cs typeface="+mn-cs"/>
            </a:rPr>
            <a:t>上昇</a:t>
          </a:r>
          <a:r>
            <a:rPr kumimoji="1" lang="ja-JP" altLang="ja-JP" sz="1300">
              <a:solidFill>
                <a:sysClr val="windowText" lastClr="000000"/>
              </a:solidFill>
              <a:effectLst/>
              <a:latin typeface="+mn-lt"/>
              <a:ea typeface="+mn-ea"/>
              <a:cs typeface="+mn-cs"/>
            </a:rPr>
            <a:t>傾向にある。</a:t>
          </a:r>
          <a:endParaRPr lang="ja-JP" altLang="ja-JP" sz="1300">
            <a:solidFill>
              <a:sysClr val="windowText" lastClr="000000"/>
            </a:solidFill>
            <a:effectLst/>
          </a:endParaRPr>
        </a:p>
        <a:p>
          <a:r>
            <a:rPr kumimoji="1" lang="ja-JP" altLang="en-US" sz="1300">
              <a:solidFill>
                <a:sysClr val="windowText" lastClr="000000"/>
              </a:solidFill>
              <a:effectLst/>
              <a:latin typeface="+mn-lt"/>
              <a:ea typeface="+mn-ea"/>
              <a:cs typeface="+mn-cs"/>
            </a:rPr>
            <a:t>　</a:t>
          </a:r>
          <a:r>
            <a:rPr kumimoji="1" lang="ja-JP" altLang="ja-JP" sz="1300">
              <a:solidFill>
                <a:sysClr val="windowText" lastClr="000000"/>
              </a:solidFill>
              <a:effectLst/>
              <a:latin typeface="+mn-lt"/>
              <a:ea typeface="+mn-ea"/>
              <a:cs typeface="+mn-cs"/>
            </a:rPr>
            <a:t>今後も行財政改革に取り組み、比率の改善に努める。</a:t>
          </a:r>
          <a:endParaRPr lang="ja-JP" altLang="ja-JP" sz="1300">
            <a:solidFill>
              <a:sysClr val="windowText" lastClr="000000"/>
            </a:solidFill>
            <a:effectLst/>
          </a:endParaRPr>
        </a:p>
      </xdr:txBody>
    </xdr:sp>
    <xdr:clientData/>
  </xdr:twoCellAnchor>
  <xdr:oneCellAnchor>
    <xdr:from>
      <xdr:col>18</xdr:col>
      <xdr:colOff>44450</xdr:colOff>
      <xdr:row>69</xdr:row>
      <xdr:rowOff>107950</xdr:rowOff>
    </xdr:from>
    <xdr:ext cx="298543" cy="225703"/>
    <xdr:sp macro="" textlink="">
      <xdr:nvSpPr>
        <xdr:cNvPr id="415" name="テキスト ボックス 41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6" name="直線コネクタ 41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7" name="テキスト ボックス 41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8" name="直線コネクタ 417"/>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9" name="テキスト ボックス 418"/>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20" name="直線コネクタ 419"/>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21" name="テキスト ボックス 420"/>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22" name="直線コネクタ 421"/>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23" name="テキスト ボックス 422"/>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4" name="直線コネクタ 423"/>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5" name="テキスト ボックス 424"/>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6" name="直線コネクタ 42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7" name="テキスト ボックス 42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42418</xdr:rowOff>
    </xdr:from>
    <xdr:to>
      <xdr:col>24</xdr:col>
      <xdr:colOff>31750</xdr:colOff>
      <xdr:row>81</xdr:row>
      <xdr:rowOff>133858</xdr:rowOff>
    </xdr:to>
    <xdr:cxnSp macro="">
      <xdr:nvCxnSpPr>
        <xdr:cNvPr id="429" name="直線コネクタ 428"/>
        <xdr:cNvCxnSpPr/>
      </xdr:nvCxnSpPr>
      <xdr:spPr>
        <a:xfrm flipV="1">
          <a:off x="16510000" y="1255826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105935</xdr:rowOff>
    </xdr:from>
    <xdr:ext cx="762000" cy="259045"/>
    <xdr:sp macro="" textlink="">
      <xdr:nvSpPr>
        <xdr:cNvPr id="430" name="公債費以外最小値テキスト"/>
        <xdr:cNvSpPr txBox="1"/>
      </xdr:nvSpPr>
      <xdr:spPr>
        <a:xfrm>
          <a:off x="16598900" y="1399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85.7</a:t>
          </a:r>
          <a:endParaRPr kumimoji="1" lang="ja-JP" altLang="en-US" sz="1000" b="1">
            <a:latin typeface="ＭＳ Ｐゴシック"/>
          </a:endParaRPr>
        </a:p>
      </xdr:txBody>
    </xdr:sp>
    <xdr:clientData/>
  </xdr:oneCellAnchor>
  <xdr:twoCellAnchor>
    <xdr:from>
      <xdr:col>23</xdr:col>
      <xdr:colOff>628650</xdr:colOff>
      <xdr:row>81</xdr:row>
      <xdr:rowOff>133858</xdr:rowOff>
    </xdr:from>
    <xdr:to>
      <xdr:col>24</xdr:col>
      <xdr:colOff>120650</xdr:colOff>
      <xdr:row>81</xdr:row>
      <xdr:rowOff>133858</xdr:rowOff>
    </xdr:to>
    <xdr:cxnSp macro="">
      <xdr:nvCxnSpPr>
        <xdr:cNvPr id="431" name="直線コネクタ 430"/>
        <xdr:cNvCxnSpPr/>
      </xdr:nvCxnSpPr>
      <xdr:spPr>
        <a:xfrm>
          <a:off x="16421100" y="1402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128795</xdr:rowOff>
    </xdr:from>
    <xdr:ext cx="762000" cy="259045"/>
    <xdr:sp macro="" textlink="">
      <xdr:nvSpPr>
        <xdr:cNvPr id="432" name="公債費以外最大値テキスト"/>
        <xdr:cNvSpPr txBox="1"/>
      </xdr:nvSpPr>
      <xdr:spPr>
        <a:xfrm>
          <a:off x="16598900" y="1230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69.7</a:t>
          </a:r>
          <a:endParaRPr kumimoji="1" lang="ja-JP" altLang="en-US" sz="1000" b="1">
            <a:latin typeface="ＭＳ Ｐゴシック"/>
          </a:endParaRPr>
        </a:p>
      </xdr:txBody>
    </xdr:sp>
    <xdr:clientData/>
  </xdr:oneCellAnchor>
  <xdr:twoCellAnchor>
    <xdr:from>
      <xdr:col>23</xdr:col>
      <xdr:colOff>628650</xdr:colOff>
      <xdr:row>73</xdr:row>
      <xdr:rowOff>42418</xdr:rowOff>
    </xdr:from>
    <xdr:to>
      <xdr:col>24</xdr:col>
      <xdr:colOff>120650</xdr:colOff>
      <xdr:row>73</xdr:row>
      <xdr:rowOff>42418</xdr:rowOff>
    </xdr:to>
    <xdr:cxnSp macro="">
      <xdr:nvCxnSpPr>
        <xdr:cNvPr id="433" name="直線コネクタ 432"/>
        <xdr:cNvCxnSpPr/>
      </xdr:nvCxnSpPr>
      <xdr:spPr>
        <a:xfrm>
          <a:off x="16421100" y="12558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1270</xdr:rowOff>
    </xdr:from>
    <xdr:to>
      <xdr:col>24</xdr:col>
      <xdr:colOff>31750</xdr:colOff>
      <xdr:row>75</xdr:row>
      <xdr:rowOff>101854</xdr:rowOff>
    </xdr:to>
    <xdr:cxnSp macro="">
      <xdr:nvCxnSpPr>
        <xdr:cNvPr id="434" name="直線コネクタ 433"/>
        <xdr:cNvCxnSpPr/>
      </xdr:nvCxnSpPr>
      <xdr:spPr>
        <a:xfrm>
          <a:off x="15671800" y="12860020"/>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151147</xdr:rowOff>
    </xdr:from>
    <xdr:ext cx="762000" cy="259045"/>
    <xdr:sp macro="" textlink="">
      <xdr:nvSpPr>
        <xdr:cNvPr id="435" name="公債費以外平均値テキスト"/>
        <xdr:cNvSpPr txBox="1"/>
      </xdr:nvSpPr>
      <xdr:spPr>
        <a:xfrm>
          <a:off x="16598900" y="13009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75.5</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7620</xdr:rowOff>
    </xdr:from>
    <xdr:to>
      <xdr:col>24</xdr:col>
      <xdr:colOff>82550</xdr:colOff>
      <xdr:row>76</xdr:row>
      <xdr:rowOff>109220</xdr:rowOff>
    </xdr:to>
    <xdr:sp macro="" textlink="">
      <xdr:nvSpPr>
        <xdr:cNvPr id="436" name="フローチャート : 判断 435"/>
        <xdr:cNvSpPr/>
      </xdr:nvSpPr>
      <xdr:spPr>
        <a:xfrm>
          <a:off x="164592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74</xdr:row>
      <xdr:rowOff>108712</xdr:rowOff>
    </xdr:from>
    <xdr:to>
      <xdr:col>22</xdr:col>
      <xdr:colOff>565150</xdr:colOff>
      <xdr:row>75</xdr:row>
      <xdr:rowOff>1270</xdr:rowOff>
    </xdr:to>
    <xdr:cxnSp macro="">
      <xdr:nvCxnSpPr>
        <xdr:cNvPr id="437" name="直線コネクタ 436"/>
        <xdr:cNvCxnSpPr/>
      </xdr:nvCxnSpPr>
      <xdr:spPr>
        <a:xfrm>
          <a:off x="14782800" y="1279601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74</xdr:row>
      <xdr:rowOff>158496</xdr:rowOff>
    </xdr:from>
    <xdr:to>
      <xdr:col>22</xdr:col>
      <xdr:colOff>615950</xdr:colOff>
      <xdr:row>75</xdr:row>
      <xdr:rowOff>88646</xdr:rowOff>
    </xdr:to>
    <xdr:sp macro="" textlink="">
      <xdr:nvSpPr>
        <xdr:cNvPr id="438" name="フローチャート : 判断 437"/>
        <xdr:cNvSpPr/>
      </xdr:nvSpPr>
      <xdr:spPr>
        <a:xfrm>
          <a:off x="15621000" y="128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73423</xdr:rowOff>
    </xdr:from>
    <xdr:ext cx="736600" cy="259045"/>
    <xdr:sp macro="" textlink="">
      <xdr:nvSpPr>
        <xdr:cNvPr id="439" name="テキスト ボックス 438"/>
        <xdr:cNvSpPr txBox="1"/>
      </xdr:nvSpPr>
      <xdr:spPr>
        <a:xfrm>
          <a:off x="15290800" y="12932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20</xdr:col>
      <xdr:colOff>158750</xdr:colOff>
      <xdr:row>73</xdr:row>
      <xdr:rowOff>143002</xdr:rowOff>
    </xdr:from>
    <xdr:to>
      <xdr:col>21</xdr:col>
      <xdr:colOff>361950</xdr:colOff>
      <xdr:row>74</xdr:row>
      <xdr:rowOff>108712</xdr:rowOff>
    </xdr:to>
    <xdr:cxnSp macro="">
      <xdr:nvCxnSpPr>
        <xdr:cNvPr id="440" name="直線コネクタ 439"/>
        <xdr:cNvCxnSpPr/>
      </xdr:nvCxnSpPr>
      <xdr:spPr>
        <a:xfrm>
          <a:off x="13893800" y="12658852"/>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69342</xdr:rowOff>
    </xdr:from>
    <xdr:to>
      <xdr:col>21</xdr:col>
      <xdr:colOff>412750</xdr:colOff>
      <xdr:row>75</xdr:row>
      <xdr:rowOff>170942</xdr:rowOff>
    </xdr:to>
    <xdr:sp macro="" textlink="">
      <xdr:nvSpPr>
        <xdr:cNvPr id="441" name="フローチャート : 判断 440"/>
        <xdr:cNvSpPr/>
      </xdr:nvSpPr>
      <xdr:spPr>
        <a:xfrm>
          <a:off x="14732000" y="1292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155719</xdr:rowOff>
    </xdr:from>
    <xdr:ext cx="762000" cy="259045"/>
    <xdr:sp macro="" textlink="">
      <xdr:nvSpPr>
        <xdr:cNvPr id="442" name="テキスト ボックス 441"/>
        <xdr:cNvSpPr txBox="1"/>
      </xdr:nvSpPr>
      <xdr:spPr>
        <a:xfrm>
          <a:off x="14401800" y="1301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74.3</a:t>
          </a:r>
          <a:endParaRPr kumimoji="1" lang="ja-JP" altLang="en-US" sz="1000" b="1">
            <a:solidFill>
              <a:srgbClr val="000080"/>
            </a:solidFill>
            <a:latin typeface="ＭＳ Ｐゴシック"/>
          </a:endParaRPr>
        </a:p>
      </xdr:txBody>
    </xdr:sp>
    <xdr:clientData/>
  </xdr:oneCellAnchor>
  <xdr:twoCellAnchor>
    <xdr:from>
      <xdr:col>18</xdr:col>
      <xdr:colOff>641350</xdr:colOff>
      <xdr:row>73</xdr:row>
      <xdr:rowOff>60706</xdr:rowOff>
    </xdr:from>
    <xdr:to>
      <xdr:col>20</xdr:col>
      <xdr:colOff>158750</xdr:colOff>
      <xdr:row>73</xdr:row>
      <xdr:rowOff>143002</xdr:rowOff>
    </xdr:to>
    <xdr:cxnSp macro="">
      <xdr:nvCxnSpPr>
        <xdr:cNvPr id="443" name="直線コネクタ 442"/>
        <xdr:cNvCxnSpPr/>
      </xdr:nvCxnSpPr>
      <xdr:spPr>
        <a:xfrm>
          <a:off x="13004800" y="1257655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74</xdr:row>
      <xdr:rowOff>85344</xdr:rowOff>
    </xdr:from>
    <xdr:to>
      <xdr:col>20</xdr:col>
      <xdr:colOff>209550</xdr:colOff>
      <xdr:row>75</xdr:row>
      <xdr:rowOff>15494</xdr:rowOff>
    </xdr:to>
    <xdr:sp macro="" textlink="">
      <xdr:nvSpPr>
        <xdr:cNvPr id="444" name="フローチャート : 判断 443"/>
        <xdr:cNvSpPr/>
      </xdr:nvSpPr>
      <xdr:spPr>
        <a:xfrm>
          <a:off x="13843000" y="1277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271</xdr:rowOff>
    </xdr:from>
    <xdr:ext cx="762000" cy="259045"/>
    <xdr:sp macro="" textlink="">
      <xdr:nvSpPr>
        <xdr:cNvPr id="445" name="テキスト ボックス 444"/>
        <xdr:cNvSpPr txBox="1"/>
      </xdr:nvSpPr>
      <xdr:spPr>
        <a:xfrm>
          <a:off x="13512800" y="1285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590550</xdr:colOff>
      <xdr:row>74</xdr:row>
      <xdr:rowOff>149352</xdr:rowOff>
    </xdr:from>
    <xdr:to>
      <xdr:col>19</xdr:col>
      <xdr:colOff>6350</xdr:colOff>
      <xdr:row>75</xdr:row>
      <xdr:rowOff>79502</xdr:rowOff>
    </xdr:to>
    <xdr:sp macro="" textlink="">
      <xdr:nvSpPr>
        <xdr:cNvPr id="446" name="フローチャート : 判断 445"/>
        <xdr:cNvSpPr/>
      </xdr:nvSpPr>
      <xdr:spPr>
        <a:xfrm>
          <a:off x="12954000" y="1283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64279</xdr:rowOff>
    </xdr:from>
    <xdr:ext cx="762000" cy="259045"/>
    <xdr:sp macro="" textlink="">
      <xdr:nvSpPr>
        <xdr:cNvPr id="447" name="テキスト ボックス 446"/>
        <xdr:cNvSpPr txBox="1"/>
      </xdr:nvSpPr>
      <xdr:spPr>
        <a:xfrm>
          <a:off x="12623800" y="12923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8" name="テキスト ボックス 44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9" name="テキスト ボックス 44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50" name="テキスト ボックス 44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1" name="テキスト ボックス 45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2" name="テキスト ボックス 45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75</xdr:row>
      <xdr:rowOff>51054</xdr:rowOff>
    </xdr:from>
    <xdr:to>
      <xdr:col>24</xdr:col>
      <xdr:colOff>82550</xdr:colOff>
      <xdr:row>75</xdr:row>
      <xdr:rowOff>152654</xdr:rowOff>
    </xdr:to>
    <xdr:sp macro="" textlink="">
      <xdr:nvSpPr>
        <xdr:cNvPr id="453" name="円/楕円 452"/>
        <xdr:cNvSpPr/>
      </xdr:nvSpPr>
      <xdr:spPr>
        <a:xfrm>
          <a:off x="164592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67581</xdr:rowOff>
    </xdr:from>
    <xdr:ext cx="762000" cy="259045"/>
    <xdr:sp macro="" textlink="">
      <xdr:nvSpPr>
        <xdr:cNvPr id="454" name="公債費以外該当値テキスト"/>
        <xdr:cNvSpPr txBox="1"/>
      </xdr:nvSpPr>
      <xdr:spPr>
        <a:xfrm>
          <a:off x="16598900" y="12754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74.1</a:t>
          </a:r>
          <a:endParaRPr kumimoji="1" lang="ja-JP" altLang="en-US" sz="1000" b="1">
            <a:solidFill>
              <a:srgbClr val="FF0000"/>
            </a:solidFill>
            <a:latin typeface="ＭＳ Ｐゴシック"/>
          </a:endParaRPr>
        </a:p>
      </xdr:txBody>
    </xdr:sp>
    <xdr:clientData/>
  </xdr:oneCellAnchor>
  <xdr:twoCellAnchor>
    <xdr:from>
      <xdr:col>22</xdr:col>
      <xdr:colOff>514350</xdr:colOff>
      <xdr:row>74</xdr:row>
      <xdr:rowOff>121920</xdr:rowOff>
    </xdr:from>
    <xdr:to>
      <xdr:col>22</xdr:col>
      <xdr:colOff>615950</xdr:colOff>
      <xdr:row>75</xdr:row>
      <xdr:rowOff>52070</xdr:rowOff>
    </xdr:to>
    <xdr:sp macro="" textlink="">
      <xdr:nvSpPr>
        <xdr:cNvPr id="455" name="円/楕円 454"/>
        <xdr:cNvSpPr/>
      </xdr:nvSpPr>
      <xdr:spPr>
        <a:xfrm>
          <a:off x="15621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62247</xdr:rowOff>
    </xdr:from>
    <xdr:ext cx="736600" cy="259045"/>
    <xdr:sp macro="" textlink="">
      <xdr:nvSpPr>
        <xdr:cNvPr id="456" name="テキスト ボックス 455"/>
        <xdr:cNvSpPr txBox="1"/>
      </xdr:nvSpPr>
      <xdr:spPr>
        <a:xfrm>
          <a:off x="15290800" y="1257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73.0</a:t>
          </a:r>
          <a:endParaRPr kumimoji="1" lang="ja-JP" altLang="en-US" sz="1000" b="1">
            <a:solidFill>
              <a:srgbClr val="FF0000"/>
            </a:solidFill>
            <a:latin typeface="ＭＳ Ｐゴシック"/>
          </a:endParaRPr>
        </a:p>
      </xdr:txBody>
    </xdr:sp>
    <xdr:clientData/>
  </xdr:oneCellAnchor>
  <xdr:twoCellAnchor>
    <xdr:from>
      <xdr:col>21</xdr:col>
      <xdr:colOff>311150</xdr:colOff>
      <xdr:row>74</xdr:row>
      <xdr:rowOff>57912</xdr:rowOff>
    </xdr:from>
    <xdr:to>
      <xdr:col>21</xdr:col>
      <xdr:colOff>412750</xdr:colOff>
      <xdr:row>74</xdr:row>
      <xdr:rowOff>159512</xdr:rowOff>
    </xdr:to>
    <xdr:sp macro="" textlink="">
      <xdr:nvSpPr>
        <xdr:cNvPr id="457" name="円/楕円 456"/>
        <xdr:cNvSpPr/>
      </xdr:nvSpPr>
      <xdr:spPr>
        <a:xfrm>
          <a:off x="14732000" y="1274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72</xdr:row>
      <xdr:rowOff>169689</xdr:rowOff>
    </xdr:from>
    <xdr:ext cx="762000" cy="259045"/>
    <xdr:sp macro="" textlink="">
      <xdr:nvSpPr>
        <xdr:cNvPr id="458" name="テキスト ボックス 457"/>
        <xdr:cNvSpPr txBox="1"/>
      </xdr:nvSpPr>
      <xdr:spPr>
        <a:xfrm>
          <a:off x="14401800" y="1251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72.3</a:t>
          </a:r>
          <a:endParaRPr kumimoji="1" lang="ja-JP" altLang="en-US" sz="1000" b="1">
            <a:solidFill>
              <a:srgbClr val="FF0000"/>
            </a:solidFill>
            <a:latin typeface="ＭＳ Ｐゴシック"/>
          </a:endParaRPr>
        </a:p>
      </xdr:txBody>
    </xdr:sp>
    <xdr:clientData/>
  </xdr:oneCellAnchor>
  <xdr:twoCellAnchor>
    <xdr:from>
      <xdr:col>20</xdr:col>
      <xdr:colOff>107950</xdr:colOff>
      <xdr:row>73</xdr:row>
      <xdr:rowOff>92202</xdr:rowOff>
    </xdr:from>
    <xdr:to>
      <xdr:col>20</xdr:col>
      <xdr:colOff>209550</xdr:colOff>
      <xdr:row>74</xdr:row>
      <xdr:rowOff>22352</xdr:rowOff>
    </xdr:to>
    <xdr:sp macro="" textlink="">
      <xdr:nvSpPr>
        <xdr:cNvPr id="459" name="円/楕円 458"/>
        <xdr:cNvSpPr/>
      </xdr:nvSpPr>
      <xdr:spPr>
        <a:xfrm>
          <a:off x="13843000" y="1260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72</xdr:row>
      <xdr:rowOff>32529</xdr:rowOff>
    </xdr:from>
    <xdr:ext cx="762000" cy="259045"/>
    <xdr:sp macro="" textlink="">
      <xdr:nvSpPr>
        <xdr:cNvPr id="460" name="テキスト ボックス 459"/>
        <xdr:cNvSpPr txBox="1"/>
      </xdr:nvSpPr>
      <xdr:spPr>
        <a:xfrm>
          <a:off x="13512800" y="1237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70.8</a:t>
          </a:r>
          <a:endParaRPr kumimoji="1" lang="ja-JP" altLang="en-US" sz="1000" b="1">
            <a:solidFill>
              <a:srgbClr val="FF0000"/>
            </a:solidFill>
            <a:latin typeface="ＭＳ Ｐゴシック"/>
          </a:endParaRPr>
        </a:p>
      </xdr:txBody>
    </xdr:sp>
    <xdr:clientData/>
  </xdr:oneCellAnchor>
  <xdr:twoCellAnchor>
    <xdr:from>
      <xdr:col>18</xdr:col>
      <xdr:colOff>590550</xdr:colOff>
      <xdr:row>73</xdr:row>
      <xdr:rowOff>9906</xdr:rowOff>
    </xdr:from>
    <xdr:to>
      <xdr:col>19</xdr:col>
      <xdr:colOff>6350</xdr:colOff>
      <xdr:row>73</xdr:row>
      <xdr:rowOff>111506</xdr:rowOff>
    </xdr:to>
    <xdr:sp macro="" textlink="">
      <xdr:nvSpPr>
        <xdr:cNvPr id="461" name="円/楕円 460"/>
        <xdr:cNvSpPr/>
      </xdr:nvSpPr>
      <xdr:spPr>
        <a:xfrm>
          <a:off x="12954000" y="1252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71</xdr:row>
      <xdr:rowOff>121683</xdr:rowOff>
    </xdr:from>
    <xdr:ext cx="762000" cy="259045"/>
    <xdr:sp macro="" textlink="">
      <xdr:nvSpPr>
        <xdr:cNvPr id="462" name="テキスト ボックス 461"/>
        <xdr:cNvSpPr txBox="1"/>
      </xdr:nvSpPr>
      <xdr:spPr>
        <a:xfrm>
          <a:off x="12623800" y="1229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熊本県熊本市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3" name="テキスト ボックス 32"/>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5" name="テキスト ボックス 34"/>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7" name="テキスト ボックス 36"/>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9" name="テキスト ボックス 38"/>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1" name="テキスト ボックス 40"/>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116652</xdr:rowOff>
    </xdr:from>
    <xdr:to>
      <xdr:col>4</xdr:col>
      <xdr:colOff>1117600</xdr:colOff>
      <xdr:row>20</xdr:row>
      <xdr:rowOff>86431</xdr:rowOff>
    </xdr:to>
    <xdr:cxnSp macro="">
      <xdr:nvCxnSpPr>
        <xdr:cNvPr id="43" name="直線コネクタ 42"/>
        <xdr:cNvCxnSpPr/>
      </xdr:nvCxnSpPr>
      <xdr:spPr bwMode="auto">
        <a:xfrm flipV="1">
          <a:off x="5651500" y="2221677"/>
          <a:ext cx="0" cy="13413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58508</xdr:rowOff>
    </xdr:from>
    <xdr:ext cx="762000" cy="259045"/>
    <xdr:sp macro="" textlink="">
      <xdr:nvSpPr>
        <xdr:cNvPr id="44" name="人口1人当たり決算額の推移最小値テキスト130"/>
        <xdr:cNvSpPr txBox="1"/>
      </xdr:nvSpPr>
      <xdr:spPr>
        <a:xfrm>
          <a:off x="5740400" y="353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48,179</a:t>
          </a:r>
          <a:endParaRPr kumimoji="1" lang="ja-JP" altLang="en-US" sz="1000" b="1">
            <a:latin typeface="ＭＳ Ｐゴシック"/>
          </a:endParaRPr>
        </a:p>
      </xdr:txBody>
    </xdr:sp>
    <xdr:clientData/>
  </xdr:oneCellAnchor>
  <xdr:twoCellAnchor>
    <xdr:from>
      <xdr:col>4</xdr:col>
      <xdr:colOff>1028700</xdr:colOff>
      <xdr:row>20</xdr:row>
      <xdr:rowOff>86431</xdr:rowOff>
    </xdr:from>
    <xdr:to>
      <xdr:col>5</xdr:col>
      <xdr:colOff>73025</xdr:colOff>
      <xdr:row>20</xdr:row>
      <xdr:rowOff>86431</xdr:rowOff>
    </xdr:to>
    <xdr:cxnSp macro="">
      <xdr:nvCxnSpPr>
        <xdr:cNvPr id="45" name="直線コネクタ 44"/>
        <xdr:cNvCxnSpPr/>
      </xdr:nvCxnSpPr>
      <xdr:spPr bwMode="auto">
        <a:xfrm>
          <a:off x="5562600" y="35630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31579</xdr:rowOff>
    </xdr:from>
    <xdr:ext cx="762000" cy="259045"/>
    <xdr:sp macro="" textlink="">
      <xdr:nvSpPr>
        <xdr:cNvPr id="46" name="人口1人当たり決算額の推移最大値テキスト130"/>
        <xdr:cNvSpPr txBox="1"/>
      </xdr:nvSpPr>
      <xdr:spPr>
        <a:xfrm>
          <a:off x="5740400" y="1965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77,518</a:t>
          </a:r>
          <a:endParaRPr kumimoji="1" lang="ja-JP" altLang="en-US" sz="1000" b="1">
            <a:latin typeface="ＭＳ Ｐゴシック"/>
          </a:endParaRPr>
        </a:p>
      </xdr:txBody>
    </xdr:sp>
    <xdr:clientData/>
  </xdr:oneCellAnchor>
  <xdr:twoCellAnchor>
    <xdr:from>
      <xdr:col>4</xdr:col>
      <xdr:colOff>1028700</xdr:colOff>
      <xdr:row>12</xdr:row>
      <xdr:rowOff>116652</xdr:rowOff>
    </xdr:from>
    <xdr:to>
      <xdr:col>5</xdr:col>
      <xdr:colOff>73025</xdr:colOff>
      <xdr:row>12</xdr:row>
      <xdr:rowOff>116652</xdr:rowOff>
    </xdr:to>
    <xdr:cxnSp macro="">
      <xdr:nvCxnSpPr>
        <xdr:cNvPr id="47" name="直線コネクタ 46"/>
        <xdr:cNvCxnSpPr/>
      </xdr:nvCxnSpPr>
      <xdr:spPr bwMode="auto">
        <a:xfrm>
          <a:off x="5562600" y="222167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36231</xdr:rowOff>
    </xdr:from>
    <xdr:to>
      <xdr:col>4</xdr:col>
      <xdr:colOff>1117600</xdr:colOff>
      <xdr:row>15</xdr:row>
      <xdr:rowOff>80625</xdr:rowOff>
    </xdr:to>
    <xdr:cxnSp macro="">
      <xdr:nvCxnSpPr>
        <xdr:cNvPr id="48" name="直線コネクタ 47"/>
        <xdr:cNvCxnSpPr/>
      </xdr:nvCxnSpPr>
      <xdr:spPr bwMode="auto">
        <a:xfrm flipV="1">
          <a:off x="5003800" y="2655606"/>
          <a:ext cx="647700" cy="443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162379</xdr:rowOff>
    </xdr:from>
    <xdr:ext cx="762000" cy="259045"/>
    <xdr:sp macro="" textlink="">
      <xdr:nvSpPr>
        <xdr:cNvPr id="49" name="人口1人当たり決算額の推移平均値テキスト130"/>
        <xdr:cNvSpPr txBox="1"/>
      </xdr:nvSpPr>
      <xdr:spPr>
        <a:xfrm>
          <a:off x="5740400" y="27817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63,546</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18852</xdr:rowOff>
    </xdr:from>
    <xdr:to>
      <xdr:col>5</xdr:col>
      <xdr:colOff>34925</xdr:colOff>
      <xdr:row>16</xdr:row>
      <xdr:rowOff>120452</xdr:rowOff>
    </xdr:to>
    <xdr:sp macro="" textlink="">
      <xdr:nvSpPr>
        <xdr:cNvPr id="50" name="フローチャート : 判断 49"/>
        <xdr:cNvSpPr/>
      </xdr:nvSpPr>
      <xdr:spPr bwMode="auto">
        <a:xfrm>
          <a:off x="5600700" y="2809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80625</xdr:rowOff>
    </xdr:from>
    <xdr:to>
      <xdr:col>4</xdr:col>
      <xdr:colOff>469900</xdr:colOff>
      <xdr:row>15</xdr:row>
      <xdr:rowOff>113269</xdr:rowOff>
    </xdr:to>
    <xdr:cxnSp macro="">
      <xdr:nvCxnSpPr>
        <xdr:cNvPr id="51" name="直線コネクタ 50"/>
        <xdr:cNvCxnSpPr/>
      </xdr:nvCxnSpPr>
      <xdr:spPr bwMode="auto">
        <a:xfrm flipV="1">
          <a:off x="4305300" y="2700000"/>
          <a:ext cx="698500" cy="326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3078</xdr:rowOff>
    </xdr:from>
    <xdr:to>
      <xdr:col>4</xdr:col>
      <xdr:colOff>520700</xdr:colOff>
      <xdr:row>16</xdr:row>
      <xdr:rowOff>104678</xdr:rowOff>
    </xdr:to>
    <xdr:sp macro="" textlink="">
      <xdr:nvSpPr>
        <xdr:cNvPr id="52" name="フローチャート : 判断 51"/>
        <xdr:cNvSpPr/>
      </xdr:nvSpPr>
      <xdr:spPr bwMode="auto">
        <a:xfrm>
          <a:off x="4953000" y="2793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89455</xdr:rowOff>
    </xdr:from>
    <xdr:ext cx="736600" cy="259045"/>
    <xdr:sp macro="" textlink="">
      <xdr:nvSpPr>
        <xdr:cNvPr id="53" name="テキスト ボックス 52"/>
        <xdr:cNvSpPr txBox="1"/>
      </xdr:nvSpPr>
      <xdr:spPr>
        <a:xfrm>
          <a:off x="4622800" y="28802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63,891</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113269</xdr:rowOff>
    </xdr:from>
    <xdr:to>
      <xdr:col>3</xdr:col>
      <xdr:colOff>904875</xdr:colOff>
      <xdr:row>16</xdr:row>
      <xdr:rowOff>69606</xdr:rowOff>
    </xdr:to>
    <xdr:cxnSp macro="">
      <xdr:nvCxnSpPr>
        <xdr:cNvPr id="54" name="直線コネクタ 53"/>
        <xdr:cNvCxnSpPr/>
      </xdr:nvCxnSpPr>
      <xdr:spPr bwMode="auto">
        <a:xfrm flipV="1">
          <a:off x="3606800" y="2732644"/>
          <a:ext cx="698500" cy="1277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18532</xdr:rowOff>
    </xdr:from>
    <xdr:to>
      <xdr:col>3</xdr:col>
      <xdr:colOff>955675</xdr:colOff>
      <xdr:row>16</xdr:row>
      <xdr:rowOff>120132</xdr:rowOff>
    </xdr:to>
    <xdr:sp macro="" textlink="">
      <xdr:nvSpPr>
        <xdr:cNvPr id="55" name="フローチャート : 判断 54"/>
        <xdr:cNvSpPr/>
      </xdr:nvSpPr>
      <xdr:spPr bwMode="auto">
        <a:xfrm>
          <a:off x="4254500" y="28093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104909</xdr:rowOff>
    </xdr:from>
    <xdr:ext cx="762000" cy="259045"/>
    <xdr:sp macro="" textlink="">
      <xdr:nvSpPr>
        <xdr:cNvPr id="56" name="テキスト ボックス 55"/>
        <xdr:cNvSpPr txBox="1"/>
      </xdr:nvSpPr>
      <xdr:spPr>
        <a:xfrm>
          <a:off x="3924300" y="2895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63,553</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107920</xdr:rowOff>
    </xdr:from>
    <xdr:to>
      <xdr:col>3</xdr:col>
      <xdr:colOff>206375</xdr:colOff>
      <xdr:row>16</xdr:row>
      <xdr:rowOff>69606</xdr:rowOff>
    </xdr:to>
    <xdr:cxnSp macro="">
      <xdr:nvCxnSpPr>
        <xdr:cNvPr id="57" name="直線コネクタ 56"/>
        <xdr:cNvCxnSpPr/>
      </xdr:nvCxnSpPr>
      <xdr:spPr bwMode="auto">
        <a:xfrm>
          <a:off x="2908300" y="2727295"/>
          <a:ext cx="698500" cy="1331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71338</xdr:rowOff>
    </xdr:from>
    <xdr:to>
      <xdr:col>3</xdr:col>
      <xdr:colOff>257175</xdr:colOff>
      <xdr:row>17</xdr:row>
      <xdr:rowOff>1488</xdr:rowOff>
    </xdr:to>
    <xdr:sp macro="" textlink="">
      <xdr:nvSpPr>
        <xdr:cNvPr id="58" name="フローチャート : 判断 57"/>
        <xdr:cNvSpPr/>
      </xdr:nvSpPr>
      <xdr:spPr bwMode="auto">
        <a:xfrm>
          <a:off x="3556000" y="28621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157715</xdr:rowOff>
    </xdr:from>
    <xdr:ext cx="762000" cy="259045"/>
    <xdr:sp macro="" textlink="">
      <xdr:nvSpPr>
        <xdr:cNvPr id="59" name="テキスト ボックス 58"/>
        <xdr:cNvSpPr txBox="1"/>
      </xdr:nvSpPr>
      <xdr:spPr>
        <a:xfrm>
          <a:off x="3225800" y="2948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62,398</a:t>
          </a:r>
          <a:endParaRPr kumimoji="1" lang="ja-JP" altLang="en-US" sz="1000" b="1">
            <a:solidFill>
              <a:srgbClr val="000080"/>
            </a:solidFill>
            <a:latin typeface="ＭＳ Ｐゴシック"/>
          </a:endParaRPr>
        </a:p>
      </xdr:txBody>
    </xdr:sp>
    <xdr:clientData/>
  </xdr:oneCellAnchor>
  <xdr:twoCellAnchor>
    <xdr:from>
      <xdr:col>2</xdr:col>
      <xdr:colOff>590550</xdr:colOff>
      <xdr:row>15</xdr:row>
      <xdr:rowOff>146228</xdr:rowOff>
    </xdr:from>
    <xdr:to>
      <xdr:col>2</xdr:col>
      <xdr:colOff>692150</xdr:colOff>
      <xdr:row>16</xdr:row>
      <xdr:rowOff>76378</xdr:rowOff>
    </xdr:to>
    <xdr:sp macro="" textlink="">
      <xdr:nvSpPr>
        <xdr:cNvPr id="60" name="フローチャート : 判断 59"/>
        <xdr:cNvSpPr/>
      </xdr:nvSpPr>
      <xdr:spPr bwMode="auto">
        <a:xfrm>
          <a:off x="2857500" y="27656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61155</xdr:rowOff>
    </xdr:from>
    <xdr:ext cx="762000" cy="259045"/>
    <xdr:sp macro="" textlink="">
      <xdr:nvSpPr>
        <xdr:cNvPr id="61" name="テキスト ボックス 60"/>
        <xdr:cNvSpPr txBox="1"/>
      </xdr:nvSpPr>
      <xdr:spPr>
        <a:xfrm>
          <a:off x="2527300" y="2851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64,510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14</xdr:row>
      <xdr:rowOff>156881</xdr:rowOff>
    </xdr:from>
    <xdr:to>
      <xdr:col>5</xdr:col>
      <xdr:colOff>34925</xdr:colOff>
      <xdr:row>15</xdr:row>
      <xdr:rowOff>87031</xdr:rowOff>
    </xdr:to>
    <xdr:sp macro="" textlink="">
      <xdr:nvSpPr>
        <xdr:cNvPr id="67" name="円/楕円 66"/>
        <xdr:cNvSpPr/>
      </xdr:nvSpPr>
      <xdr:spPr bwMode="auto">
        <a:xfrm>
          <a:off x="5600700" y="26048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1958</xdr:rowOff>
    </xdr:from>
    <xdr:ext cx="762000" cy="259045"/>
    <xdr:sp macro="" textlink="">
      <xdr:nvSpPr>
        <xdr:cNvPr id="68" name="人口1人当たり決算額の推移該当値テキスト130"/>
        <xdr:cNvSpPr txBox="1"/>
      </xdr:nvSpPr>
      <xdr:spPr>
        <a:xfrm>
          <a:off x="5740400" y="2449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68,027</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29825</xdr:rowOff>
    </xdr:from>
    <xdr:to>
      <xdr:col>4</xdr:col>
      <xdr:colOff>520700</xdr:colOff>
      <xdr:row>15</xdr:row>
      <xdr:rowOff>131425</xdr:rowOff>
    </xdr:to>
    <xdr:sp macro="" textlink="">
      <xdr:nvSpPr>
        <xdr:cNvPr id="69" name="円/楕円 68"/>
        <xdr:cNvSpPr/>
      </xdr:nvSpPr>
      <xdr:spPr bwMode="auto">
        <a:xfrm>
          <a:off x="4953000" y="2649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141602</xdr:rowOff>
    </xdr:from>
    <xdr:ext cx="736600" cy="259045"/>
    <xdr:sp macro="" textlink="">
      <xdr:nvSpPr>
        <xdr:cNvPr id="70" name="テキスト ボックス 69"/>
        <xdr:cNvSpPr txBox="1"/>
      </xdr:nvSpPr>
      <xdr:spPr>
        <a:xfrm>
          <a:off x="4622800" y="241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67,056</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62469</xdr:rowOff>
    </xdr:from>
    <xdr:to>
      <xdr:col>3</xdr:col>
      <xdr:colOff>955675</xdr:colOff>
      <xdr:row>15</xdr:row>
      <xdr:rowOff>164069</xdr:rowOff>
    </xdr:to>
    <xdr:sp macro="" textlink="">
      <xdr:nvSpPr>
        <xdr:cNvPr id="71" name="円/楕円 70"/>
        <xdr:cNvSpPr/>
      </xdr:nvSpPr>
      <xdr:spPr bwMode="auto">
        <a:xfrm>
          <a:off x="4254500" y="2681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2796</xdr:rowOff>
    </xdr:from>
    <xdr:ext cx="762000" cy="259045"/>
    <xdr:sp macro="" textlink="">
      <xdr:nvSpPr>
        <xdr:cNvPr id="72" name="テキスト ボックス 71"/>
        <xdr:cNvSpPr txBox="1"/>
      </xdr:nvSpPr>
      <xdr:spPr>
        <a:xfrm>
          <a:off x="3924300" y="245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66,342</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18806</xdr:rowOff>
    </xdr:from>
    <xdr:to>
      <xdr:col>3</xdr:col>
      <xdr:colOff>257175</xdr:colOff>
      <xdr:row>16</xdr:row>
      <xdr:rowOff>120406</xdr:rowOff>
    </xdr:to>
    <xdr:sp macro="" textlink="">
      <xdr:nvSpPr>
        <xdr:cNvPr id="73" name="円/楕円 72"/>
        <xdr:cNvSpPr/>
      </xdr:nvSpPr>
      <xdr:spPr bwMode="auto">
        <a:xfrm>
          <a:off x="3556000" y="28096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130583</xdr:rowOff>
    </xdr:from>
    <xdr:ext cx="762000" cy="259045"/>
    <xdr:sp macro="" textlink="">
      <xdr:nvSpPr>
        <xdr:cNvPr id="74" name="テキスト ボックス 73"/>
        <xdr:cNvSpPr txBox="1"/>
      </xdr:nvSpPr>
      <xdr:spPr>
        <a:xfrm>
          <a:off x="3225800" y="2578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63,547</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57120</xdr:rowOff>
    </xdr:from>
    <xdr:to>
      <xdr:col>2</xdr:col>
      <xdr:colOff>692150</xdr:colOff>
      <xdr:row>15</xdr:row>
      <xdr:rowOff>158720</xdr:rowOff>
    </xdr:to>
    <xdr:sp macro="" textlink="">
      <xdr:nvSpPr>
        <xdr:cNvPr id="75" name="円/楕円 74"/>
        <xdr:cNvSpPr/>
      </xdr:nvSpPr>
      <xdr:spPr bwMode="auto">
        <a:xfrm>
          <a:off x="2857500" y="2676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13</xdr:row>
      <xdr:rowOff>168897</xdr:rowOff>
    </xdr:from>
    <xdr:ext cx="762000" cy="259045"/>
    <xdr:sp macro="" textlink="">
      <xdr:nvSpPr>
        <xdr:cNvPr id="76" name="テキスト ボックス 75"/>
        <xdr:cNvSpPr txBox="1"/>
      </xdr:nvSpPr>
      <xdr:spPr>
        <a:xfrm>
          <a:off x="2527300" y="2445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66,459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3" name="テキスト ボックス 92"/>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5" name="テキスト ボックス 94"/>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7" name="テキスト ボックス 96"/>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99" name="テキスト ボックス 98"/>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1" name="テキスト ボックス 100"/>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189728</xdr:rowOff>
    </xdr:from>
    <xdr:to>
      <xdr:col>4</xdr:col>
      <xdr:colOff>1117600</xdr:colOff>
      <xdr:row>37</xdr:row>
      <xdr:rowOff>119502</xdr:rowOff>
    </xdr:to>
    <xdr:cxnSp macro="">
      <xdr:nvCxnSpPr>
        <xdr:cNvPr id="103" name="直線コネクタ 102"/>
        <xdr:cNvCxnSpPr/>
      </xdr:nvCxnSpPr>
      <xdr:spPr bwMode="auto">
        <a:xfrm flipV="1">
          <a:off x="5651500" y="6114278"/>
          <a:ext cx="0" cy="112992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91579</xdr:rowOff>
    </xdr:from>
    <xdr:ext cx="762000" cy="259045"/>
    <xdr:sp macro="" textlink="">
      <xdr:nvSpPr>
        <xdr:cNvPr id="104" name="人口1人当たり決算額の推移最小値テキスト445"/>
        <xdr:cNvSpPr txBox="1"/>
      </xdr:nvSpPr>
      <xdr:spPr>
        <a:xfrm>
          <a:off x="5740400" y="7216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5,164</a:t>
          </a:r>
          <a:endParaRPr kumimoji="1" lang="ja-JP" altLang="en-US" sz="1000" b="1">
            <a:latin typeface="ＭＳ Ｐゴシック"/>
          </a:endParaRPr>
        </a:p>
      </xdr:txBody>
    </xdr:sp>
    <xdr:clientData/>
  </xdr:oneCellAnchor>
  <xdr:twoCellAnchor>
    <xdr:from>
      <xdr:col>4</xdr:col>
      <xdr:colOff>1028700</xdr:colOff>
      <xdr:row>37</xdr:row>
      <xdr:rowOff>119502</xdr:rowOff>
    </xdr:from>
    <xdr:to>
      <xdr:col>5</xdr:col>
      <xdr:colOff>73025</xdr:colOff>
      <xdr:row>37</xdr:row>
      <xdr:rowOff>119502</xdr:rowOff>
    </xdr:to>
    <xdr:cxnSp macro="">
      <xdr:nvCxnSpPr>
        <xdr:cNvPr id="105" name="直線コネクタ 104"/>
        <xdr:cNvCxnSpPr/>
      </xdr:nvCxnSpPr>
      <xdr:spPr bwMode="auto">
        <a:xfrm>
          <a:off x="5562600" y="72442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104655</xdr:rowOff>
    </xdr:from>
    <xdr:ext cx="762000" cy="259045"/>
    <xdr:sp macro="" textlink="">
      <xdr:nvSpPr>
        <xdr:cNvPr id="106" name="人口1人当たり決算額の推移最大値テキスト445"/>
        <xdr:cNvSpPr txBox="1"/>
      </xdr:nvSpPr>
      <xdr:spPr>
        <a:xfrm>
          <a:off x="5740400" y="5857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29,878</a:t>
          </a:r>
          <a:endParaRPr kumimoji="1" lang="ja-JP" altLang="en-US" sz="1000" b="1">
            <a:latin typeface="ＭＳ Ｐゴシック"/>
          </a:endParaRPr>
        </a:p>
      </xdr:txBody>
    </xdr:sp>
    <xdr:clientData/>
  </xdr:oneCellAnchor>
  <xdr:twoCellAnchor>
    <xdr:from>
      <xdr:col>4</xdr:col>
      <xdr:colOff>1028700</xdr:colOff>
      <xdr:row>33</xdr:row>
      <xdr:rowOff>189728</xdr:rowOff>
    </xdr:from>
    <xdr:to>
      <xdr:col>5</xdr:col>
      <xdr:colOff>73025</xdr:colOff>
      <xdr:row>33</xdr:row>
      <xdr:rowOff>189728</xdr:rowOff>
    </xdr:to>
    <xdr:cxnSp macro="">
      <xdr:nvCxnSpPr>
        <xdr:cNvPr id="107" name="直線コネクタ 106"/>
        <xdr:cNvCxnSpPr/>
      </xdr:nvCxnSpPr>
      <xdr:spPr bwMode="auto">
        <a:xfrm>
          <a:off x="5562600" y="61142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39584</xdr:rowOff>
    </xdr:from>
    <xdr:to>
      <xdr:col>4</xdr:col>
      <xdr:colOff>1117600</xdr:colOff>
      <xdr:row>35</xdr:row>
      <xdr:rowOff>66101</xdr:rowOff>
    </xdr:to>
    <xdr:cxnSp macro="">
      <xdr:nvCxnSpPr>
        <xdr:cNvPr id="108" name="直線コネクタ 107"/>
        <xdr:cNvCxnSpPr/>
      </xdr:nvCxnSpPr>
      <xdr:spPr bwMode="auto">
        <a:xfrm>
          <a:off x="5003800" y="6649934"/>
          <a:ext cx="647700" cy="265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34</xdr:row>
      <xdr:rowOff>137396</xdr:rowOff>
    </xdr:from>
    <xdr:ext cx="762000" cy="259045"/>
    <xdr:sp macro="" textlink="">
      <xdr:nvSpPr>
        <xdr:cNvPr id="109" name="人口1人当たり決算額の推移平均値テキスト445"/>
        <xdr:cNvSpPr txBox="1"/>
      </xdr:nvSpPr>
      <xdr:spPr>
        <a:xfrm>
          <a:off x="5740400" y="64048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19,023</a:t>
          </a:r>
          <a:endParaRPr kumimoji="1" lang="ja-JP" altLang="en-US" sz="1000" b="1">
            <a:solidFill>
              <a:srgbClr val="000080"/>
            </a:solidFill>
            <a:latin typeface="ＭＳ Ｐゴシック"/>
          </a:endParaRPr>
        </a:p>
      </xdr:txBody>
    </xdr:sp>
    <xdr:clientData/>
  </xdr:oneCellAnchor>
  <xdr:twoCellAnchor>
    <xdr:from>
      <xdr:col>4</xdr:col>
      <xdr:colOff>1066800</xdr:colOff>
      <xdr:row>34</xdr:row>
      <xdr:rowOff>292319</xdr:rowOff>
    </xdr:from>
    <xdr:to>
      <xdr:col>5</xdr:col>
      <xdr:colOff>34925</xdr:colOff>
      <xdr:row>35</xdr:row>
      <xdr:rowOff>51019</xdr:rowOff>
    </xdr:to>
    <xdr:sp macro="" textlink="">
      <xdr:nvSpPr>
        <xdr:cNvPr id="110" name="フローチャート : 判断 109"/>
        <xdr:cNvSpPr/>
      </xdr:nvSpPr>
      <xdr:spPr bwMode="auto">
        <a:xfrm>
          <a:off x="5600700" y="65597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39584</xdr:rowOff>
    </xdr:from>
    <xdr:to>
      <xdr:col>4</xdr:col>
      <xdr:colOff>469900</xdr:colOff>
      <xdr:row>35</xdr:row>
      <xdr:rowOff>53711</xdr:rowOff>
    </xdr:to>
    <xdr:cxnSp macro="">
      <xdr:nvCxnSpPr>
        <xdr:cNvPr id="111" name="直線コネクタ 110"/>
        <xdr:cNvCxnSpPr/>
      </xdr:nvCxnSpPr>
      <xdr:spPr bwMode="auto">
        <a:xfrm flipV="1">
          <a:off x="4305300" y="6649934"/>
          <a:ext cx="698500" cy="141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34</xdr:row>
      <xdr:rowOff>214869</xdr:rowOff>
    </xdr:from>
    <xdr:to>
      <xdr:col>4</xdr:col>
      <xdr:colOff>520700</xdr:colOff>
      <xdr:row>34</xdr:row>
      <xdr:rowOff>316469</xdr:rowOff>
    </xdr:to>
    <xdr:sp macro="" textlink="">
      <xdr:nvSpPr>
        <xdr:cNvPr id="112" name="フローチャート : 判断 111"/>
        <xdr:cNvSpPr/>
      </xdr:nvSpPr>
      <xdr:spPr bwMode="auto">
        <a:xfrm>
          <a:off x="4953000" y="64823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326646</xdr:rowOff>
    </xdr:from>
    <xdr:ext cx="736600" cy="259045"/>
    <xdr:sp macro="" textlink="">
      <xdr:nvSpPr>
        <xdr:cNvPr id="113" name="テキスト ボックス 112"/>
        <xdr:cNvSpPr txBox="1"/>
      </xdr:nvSpPr>
      <xdr:spPr>
        <a:xfrm>
          <a:off x="4622800" y="6251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20,717</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341747</xdr:rowOff>
    </xdr:from>
    <xdr:to>
      <xdr:col>3</xdr:col>
      <xdr:colOff>904875</xdr:colOff>
      <xdr:row>35</xdr:row>
      <xdr:rowOff>53711</xdr:rowOff>
    </xdr:to>
    <xdr:cxnSp macro="">
      <xdr:nvCxnSpPr>
        <xdr:cNvPr id="114" name="直線コネクタ 113"/>
        <xdr:cNvCxnSpPr/>
      </xdr:nvCxnSpPr>
      <xdr:spPr bwMode="auto">
        <a:xfrm>
          <a:off x="3606800" y="6609197"/>
          <a:ext cx="698500" cy="548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34</xdr:row>
      <xdr:rowOff>136230</xdr:rowOff>
    </xdr:from>
    <xdr:to>
      <xdr:col>3</xdr:col>
      <xdr:colOff>955675</xdr:colOff>
      <xdr:row>34</xdr:row>
      <xdr:rowOff>237830</xdr:rowOff>
    </xdr:to>
    <xdr:sp macro="" textlink="">
      <xdr:nvSpPr>
        <xdr:cNvPr id="115" name="フローチャート : 判断 114"/>
        <xdr:cNvSpPr/>
      </xdr:nvSpPr>
      <xdr:spPr bwMode="auto">
        <a:xfrm>
          <a:off x="4254500" y="64036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248007</xdr:rowOff>
    </xdr:from>
    <xdr:ext cx="762000" cy="259045"/>
    <xdr:sp macro="" textlink="">
      <xdr:nvSpPr>
        <xdr:cNvPr id="116" name="テキスト ボックス 115"/>
        <xdr:cNvSpPr txBox="1"/>
      </xdr:nvSpPr>
      <xdr:spPr>
        <a:xfrm>
          <a:off x="3924300" y="617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22,437</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318201</xdr:rowOff>
    </xdr:from>
    <xdr:to>
      <xdr:col>3</xdr:col>
      <xdr:colOff>206375</xdr:colOff>
      <xdr:row>34</xdr:row>
      <xdr:rowOff>341747</xdr:rowOff>
    </xdr:to>
    <xdr:cxnSp macro="">
      <xdr:nvCxnSpPr>
        <xdr:cNvPr id="117" name="直線コネクタ 116"/>
        <xdr:cNvCxnSpPr/>
      </xdr:nvCxnSpPr>
      <xdr:spPr bwMode="auto">
        <a:xfrm>
          <a:off x="2908300" y="6585651"/>
          <a:ext cx="698500" cy="235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155204</xdr:rowOff>
    </xdr:from>
    <xdr:to>
      <xdr:col>3</xdr:col>
      <xdr:colOff>257175</xdr:colOff>
      <xdr:row>34</xdr:row>
      <xdr:rowOff>256804</xdr:rowOff>
    </xdr:to>
    <xdr:sp macro="" textlink="">
      <xdr:nvSpPr>
        <xdr:cNvPr id="118" name="フローチャート : 判断 117"/>
        <xdr:cNvSpPr/>
      </xdr:nvSpPr>
      <xdr:spPr bwMode="auto">
        <a:xfrm>
          <a:off x="3556000" y="64226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266981</xdr:rowOff>
    </xdr:from>
    <xdr:ext cx="762000" cy="259045"/>
    <xdr:sp macro="" textlink="">
      <xdr:nvSpPr>
        <xdr:cNvPr id="119" name="テキスト ボックス 118"/>
        <xdr:cNvSpPr txBox="1"/>
      </xdr:nvSpPr>
      <xdr:spPr>
        <a:xfrm>
          <a:off x="3225800" y="61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22,022</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137282</xdr:rowOff>
    </xdr:from>
    <xdr:to>
      <xdr:col>2</xdr:col>
      <xdr:colOff>692150</xdr:colOff>
      <xdr:row>34</xdr:row>
      <xdr:rowOff>238882</xdr:rowOff>
    </xdr:to>
    <xdr:sp macro="" textlink="">
      <xdr:nvSpPr>
        <xdr:cNvPr id="120" name="フローチャート : 判断 119"/>
        <xdr:cNvSpPr/>
      </xdr:nvSpPr>
      <xdr:spPr bwMode="auto">
        <a:xfrm>
          <a:off x="2857500" y="64047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249059</xdr:rowOff>
    </xdr:from>
    <xdr:ext cx="762000" cy="259045"/>
    <xdr:sp macro="" textlink="">
      <xdr:nvSpPr>
        <xdr:cNvPr id="121" name="テキスト ボックス 120"/>
        <xdr:cNvSpPr txBox="1"/>
      </xdr:nvSpPr>
      <xdr:spPr>
        <a:xfrm>
          <a:off x="2527300" y="6173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22,414</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15301</xdr:rowOff>
    </xdr:from>
    <xdr:to>
      <xdr:col>5</xdr:col>
      <xdr:colOff>34925</xdr:colOff>
      <xdr:row>35</xdr:row>
      <xdr:rowOff>116901</xdr:rowOff>
    </xdr:to>
    <xdr:sp macro="" textlink="">
      <xdr:nvSpPr>
        <xdr:cNvPr id="127" name="円/楕円 126"/>
        <xdr:cNvSpPr/>
      </xdr:nvSpPr>
      <xdr:spPr bwMode="auto">
        <a:xfrm>
          <a:off x="5600700" y="6625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330278</xdr:rowOff>
    </xdr:from>
    <xdr:ext cx="762000" cy="259045"/>
    <xdr:sp macro="" textlink="">
      <xdr:nvSpPr>
        <xdr:cNvPr id="128" name="人口1人当たり決算額の推移該当値テキスト445"/>
        <xdr:cNvSpPr txBox="1"/>
      </xdr:nvSpPr>
      <xdr:spPr>
        <a:xfrm>
          <a:off x="5740400" y="6597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17,582</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331684</xdr:rowOff>
    </xdr:from>
    <xdr:to>
      <xdr:col>4</xdr:col>
      <xdr:colOff>520700</xdr:colOff>
      <xdr:row>35</xdr:row>
      <xdr:rowOff>90384</xdr:rowOff>
    </xdr:to>
    <xdr:sp macro="" textlink="">
      <xdr:nvSpPr>
        <xdr:cNvPr id="129" name="円/楕円 128"/>
        <xdr:cNvSpPr/>
      </xdr:nvSpPr>
      <xdr:spPr bwMode="auto">
        <a:xfrm>
          <a:off x="4953000" y="65991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75161</xdr:rowOff>
    </xdr:from>
    <xdr:ext cx="736600" cy="259045"/>
    <xdr:sp macro="" textlink="">
      <xdr:nvSpPr>
        <xdr:cNvPr id="130" name="テキスト ボックス 129"/>
        <xdr:cNvSpPr txBox="1"/>
      </xdr:nvSpPr>
      <xdr:spPr>
        <a:xfrm>
          <a:off x="4622800" y="6685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18,162</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2911</xdr:rowOff>
    </xdr:from>
    <xdr:to>
      <xdr:col>3</xdr:col>
      <xdr:colOff>955675</xdr:colOff>
      <xdr:row>35</xdr:row>
      <xdr:rowOff>104511</xdr:rowOff>
    </xdr:to>
    <xdr:sp macro="" textlink="">
      <xdr:nvSpPr>
        <xdr:cNvPr id="131" name="円/楕円 130"/>
        <xdr:cNvSpPr/>
      </xdr:nvSpPr>
      <xdr:spPr bwMode="auto">
        <a:xfrm>
          <a:off x="4254500" y="66132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89288</xdr:rowOff>
    </xdr:from>
    <xdr:ext cx="762000" cy="259045"/>
    <xdr:sp macro="" textlink="">
      <xdr:nvSpPr>
        <xdr:cNvPr id="132" name="テキスト ボックス 131"/>
        <xdr:cNvSpPr txBox="1"/>
      </xdr:nvSpPr>
      <xdr:spPr>
        <a:xfrm>
          <a:off x="3924300" y="6699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17,853</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290947</xdr:rowOff>
    </xdr:from>
    <xdr:to>
      <xdr:col>3</xdr:col>
      <xdr:colOff>257175</xdr:colOff>
      <xdr:row>35</xdr:row>
      <xdr:rowOff>49647</xdr:rowOff>
    </xdr:to>
    <xdr:sp macro="" textlink="">
      <xdr:nvSpPr>
        <xdr:cNvPr id="133" name="円/楕円 132"/>
        <xdr:cNvSpPr/>
      </xdr:nvSpPr>
      <xdr:spPr bwMode="auto">
        <a:xfrm>
          <a:off x="3556000" y="65583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34424</xdr:rowOff>
    </xdr:from>
    <xdr:ext cx="762000" cy="259045"/>
    <xdr:sp macro="" textlink="">
      <xdr:nvSpPr>
        <xdr:cNvPr id="134" name="テキスト ボックス 133"/>
        <xdr:cNvSpPr txBox="1"/>
      </xdr:nvSpPr>
      <xdr:spPr>
        <a:xfrm>
          <a:off x="3225800" y="6644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19,053</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267401</xdr:rowOff>
    </xdr:from>
    <xdr:to>
      <xdr:col>2</xdr:col>
      <xdr:colOff>692150</xdr:colOff>
      <xdr:row>35</xdr:row>
      <xdr:rowOff>26101</xdr:rowOff>
    </xdr:to>
    <xdr:sp macro="" textlink="">
      <xdr:nvSpPr>
        <xdr:cNvPr id="135" name="円/楕円 134"/>
        <xdr:cNvSpPr/>
      </xdr:nvSpPr>
      <xdr:spPr bwMode="auto">
        <a:xfrm>
          <a:off x="2857500" y="65348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10878</xdr:rowOff>
    </xdr:from>
    <xdr:ext cx="762000" cy="259045"/>
    <xdr:sp macro="" textlink="">
      <xdr:nvSpPr>
        <xdr:cNvPr id="136" name="テキスト ボックス 135"/>
        <xdr:cNvSpPr txBox="1"/>
      </xdr:nvSpPr>
      <xdr:spPr>
        <a:xfrm>
          <a:off x="2527300" y="6621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19,568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熊本県熊本市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733,844
729,092
390.32
375,756,318
364,822,404
5,086,582
161,218,179
397,939,242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9.3
124.0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政令市</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74,426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147206</xdr:rowOff>
    </xdr:from>
    <xdr:to>
      <xdr:col>6</xdr:col>
      <xdr:colOff>510540</xdr:colOff>
      <xdr:row>37</xdr:row>
      <xdr:rowOff>107734</xdr:rowOff>
    </xdr:to>
    <xdr:cxnSp macro="">
      <xdr:nvCxnSpPr>
        <xdr:cNvPr id="56" name="直線コネクタ 55"/>
        <xdr:cNvCxnSpPr/>
      </xdr:nvCxnSpPr>
      <xdr:spPr>
        <a:xfrm flipV="1">
          <a:off x="4633595" y="5290706"/>
          <a:ext cx="1270" cy="1160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111561</xdr:rowOff>
    </xdr:from>
    <xdr:ext cx="534377" cy="259045"/>
    <xdr:sp macro="" textlink="">
      <xdr:nvSpPr>
        <xdr:cNvPr id="57" name="人件費最小値テキスト"/>
        <xdr:cNvSpPr txBox="1"/>
      </xdr:nvSpPr>
      <xdr:spPr>
        <a:xfrm>
          <a:off x="4686300" y="645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47,339</a:t>
          </a:r>
          <a:endParaRPr kumimoji="1" lang="ja-JP" altLang="en-US" sz="1000" b="1">
            <a:latin typeface="ＭＳ Ｐゴシック"/>
          </a:endParaRPr>
        </a:p>
      </xdr:txBody>
    </xdr:sp>
    <xdr:clientData/>
  </xdr:oneCellAnchor>
  <xdr:twoCellAnchor>
    <xdr:from>
      <xdr:col>6</xdr:col>
      <xdr:colOff>422275</xdr:colOff>
      <xdr:row>37</xdr:row>
      <xdr:rowOff>107734</xdr:rowOff>
    </xdr:from>
    <xdr:to>
      <xdr:col>6</xdr:col>
      <xdr:colOff>600075</xdr:colOff>
      <xdr:row>37</xdr:row>
      <xdr:rowOff>107734</xdr:rowOff>
    </xdr:to>
    <xdr:cxnSp macro="">
      <xdr:nvCxnSpPr>
        <xdr:cNvPr id="58" name="直線コネクタ 57"/>
        <xdr:cNvCxnSpPr/>
      </xdr:nvCxnSpPr>
      <xdr:spPr>
        <a:xfrm>
          <a:off x="4546600" y="6451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93883</xdr:rowOff>
    </xdr:from>
    <xdr:ext cx="534377" cy="259045"/>
    <xdr:sp macro="" textlink="">
      <xdr:nvSpPr>
        <xdr:cNvPr id="59" name="人件費最大値テキスト"/>
        <xdr:cNvSpPr txBox="1"/>
      </xdr:nvSpPr>
      <xdr:spPr>
        <a:xfrm>
          <a:off x="4686300" y="506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77,803</a:t>
          </a:r>
          <a:endParaRPr kumimoji="1" lang="ja-JP" altLang="en-US" sz="1000" b="1">
            <a:latin typeface="ＭＳ Ｐゴシック"/>
          </a:endParaRPr>
        </a:p>
      </xdr:txBody>
    </xdr:sp>
    <xdr:clientData/>
  </xdr:oneCellAnchor>
  <xdr:twoCellAnchor>
    <xdr:from>
      <xdr:col>6</xdr:col>
      <xdr:colOff>422275</xdr:colOff>
      <xdr:row>30</xdr:row>
      <xdr:rowOff>147206</xdr:rowOff>
    </xdr:from>
    <xdr:to>
      <xdr:col>6</xdr:col>
      <xdr:colOff>600075</xdr:colOff>
      <xdr:row>30</xdr:row>
      <xdr:rowOff>147206</xdr:rowOff>
    </xdr:to>
    <xdr:cxnSp macro="">
      <xdr:nvCxnSpPr>
        <xdr:cNvPr id="60" name="直線コネクタ 59"/>
        <xdr:cNvCxnSpPr/>
      </xdr:nvCxnSpPr>
      <xdr:spPr>
        <a:xfrm>
          <a:off x="4546600" y="529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162865</xdr:rowOff>
    </xdr:from>
    <xdr:to>
      <xdr:col>6</xdr:col>
      <xdr:colOff>511175</xdr:colOff>
      <xdr:row>33</xdr:row>
      <xdr:rowOff>22390</xdr:rowOff>
    </xdr:to>
    <xdr:cxnSp macro="">
      <xdr:nvCxnSpPr>
        <xdr:cNvPr id="61" name="直線コネクタ 60"/>
        <xdr:cNvCxnSpPr/>
      </xdr:nvCxnSpPr>
      <xdr:spPr>
        <a:xfrm flipV="1">
          <a:off x="3797300" y="5649265"/>
          <a:ext cx="838200" cy="3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145356</xdr:rowOff>
    </xdr:from>
    <xdr:ext cx="534377" cy="259045"/>
    <xdr:sp macro="" textlink="">
      <xdr:nvSpPr>
        <xdr:cNvPr id="62" name="人件費平均値テキスト"/>
        <xdr:cNvSpPr txBox="1"/>
      </xdr:nvSpPr>
      <xdr:spPr>
        <a:xfrm>
          <a:off x="4686300" y="5803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62,452</a:t>
          </a:r>
          <a:endParaRPr kumimoji="1" lang="ja-JP" altLang="en-US" sz="1000" b="1">
            <a:solidFill>
              <a:srgbClr val="000080"/>
            </a:solidFill>
            <a:latin typeface="ＭＳ Ｐゴシック"/>
          </a:endParaRPr>
        </a:p>
      </xdr:txBody>
    </xdr:sp>
    <xdr:clientData/>
  </xdr:oneCellAnchor>
  <xdr:twoCellAnchor>
    <xdr:from>
      <xdr:col>6</xdr:col>
      <xdr:colOff>460375</xdr:colOff>
      <xdr:row>33</xdr:row>
      <xdr:rowOff>166929</xdr:rowOff>
    </xdr:from>
    <xdr:to>
      <xdr:col>6</xdr:col>
      <xdr:colOff>561975</xdr:colOff>
      <xdr:row>34</xdr:row>
      <xdr:rowOff>97079</xdr:rowOff>
    </xdr:to>
    <xdr:sp macro="" textlink="">
      <xdr:nvSpPr>
        <xdr:cNvPr id="63" name="フローチャート : 判断 62"/>
        <xdr:cNvSpPr/>
      </xdr:nvSpPr>
      <xdr:spPr>
        <a:xfrm>
          <a:off x="4584700" y="5824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22390</xdr:rowOff>
    </xdr:from>
    <xdr:to>
      <xdr:col>5</xdr:col>
      <xdr:colOff>358775</xdr:colOff>
      <xdr:row>33</xdr:row>
      <xdr:rowOff>83464</xdr:rowOff>
    </xdr:to>
    <xdr:cxnSp macro="">
      <xdr:nvCxnSpPr>
        <xdr:cNvPr id="64" name="直線コネクタ 63"/>
        <xdr:cNvCxnSpPr/>
      </xdr:nvCxnSpPr>
      <xdr:spPr>
        <a:xfrm flipV="1">
          <a:off x="2908300" y="5680240"/>
          <a:ext cx="889000" cy="6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136449</xdr:rowOff>
    </xdr:from>
    <xdr:to>
      <xdr:col>5</xdr:col>
      <xdr:colOff>409575</xdr:colOff>
      <xdr:row>34</xdr:row>
      <xdr:rowOff>66599</xdr:rowOff>
    </xdr:to>
    <xdr:sp macro="" textlink="">
      <xdr:nvSpPr>
        <xdr:cNvPr id="65" name="フローチャート : 判断 64"/>
        <xdr:cNvSpPr/>
      </xdr:nvSpPr>
      <xdr:spPr>
        <a:xfrm>
          <a:off x="3746500" y="579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57726</xdr:rowOff>
    </xdr:from>
    <xdr:ext cx="534377" cy="259045"/>
    <xdr:sp macro="" textlink="">
      <xdr:nvSpPr>
        <xdr:cNvPr id="66" name="テキスト ボックス 65"/>
        <xdr:cNvSpPr txBox="1"/>
      </xdr:nvSpPr>
      <xdr:spPr>
        <a:xfrm>
          <a:off x="3530111" y="588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63,252</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83464</xdr:rowOff>
    </xdr:from>
    <xdr:to>
      <xdr:col>4</xdr:col>
      <xdr:colOff>155575</xdr:colOff>
      <xdr:row>34</xdr:row>
      <xdr:rowOff>42697</xdr:rowOff>
    </xdr:to>
    <xdr:cxnSp macro="">
      <xdr:nvCxnSpPr>
        <xdr:cNvPr id="67" name="直線コネクタ 66"/>
        <xdr:cNvCxnSpPr/>
      </xdr:nvCxnSpPr>
      <xdr:spPr>
        <a:xfrm flipV="1">
          <a:off x="2019300" y="5741314"/>
          <a:ext cx="889000" cy="13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141973</xdr:rowOff>
    </xdr:from>
    <xdr:to>
      <xdr:col>4</xdr:col>
      <xdr:colOff>206375</xdr:colOff>
      <xdr:row>34</xdr:row>
      <xdr:rowOff>72123</xdr:rowOff>
    </xdr:to>
    <xdr:sp macro="" textlink="">
      <xdr:nvSpPr>
        <xdr:cNvPr id="68" name="フローチャート : 判断 67"/>
        <xdr:cNvSpPr/>
      </xdr:nvSpPr>
      <xdr:spPr>
        <a:xfrm>
          <a:off x="2857500" y="579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63250</xdr:rowOff>
    </xdr:from>
    <xdr:ext cx="534377" cy="259045"/>
    <xdr:sp macro="" textlink="">
      <xdr:nvSpPr>
        <xdr:cNvPr id="69" name="テキスト ボックス 68"/>
        <xdr:cNvSpPr txBox="1"/>
      </xdr:nvSpPr>
      <xdr:spPr>
        <a:xfrm>
          <a:off x="2641111" y="589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63,107</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110744</xdr:rowOff>
    </xdr:from>
    <xdr:to>
      <xdr:col>2</xdr:col>
      <xdr:colOff>638175</xdr:colOff>
      <xdr:row>34</xdr:row>
      <xdr:rowOff>42697</xdr:rowOff>
    </xdr:to>
    <xdr:cxnSp macro="">
      <xdr:nvCxnSpPr>
        <xdr:cNvPr id="70" name="直線コネクタ 69"/>
        <xdr:cNvCxnSpPr/>
      </xdr:nvCxnSpPr>
      <xdr:spPr>
        <a:xfrm>
          <a:off x="1130300" y="5768594"/>
          <a:ext cx="889000" cy="103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169063</xdr:rowOff>
    </xdr:from>
    <xdr:to>
      <xdr:col>3</xdr:col>
      <xdr:colOff>3175</xdr:colOff>
      <xdr:row>34</xdr:row>
      <xdr:rowOff>99213</xdr:rowOff>
    </xdr:to>
    <xdr:sp macro="" textlink="">
      <xdr:nvSpPr>
        <xdr:cNvPr id="71" name="フローチャート : 判断 70"/>
        <xdr:cNvSpPr/>
      </xdr:nvSpPr>
      <xdr:spPr>
        <a:xfrm>
          <a:off x="1968500" y="582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90340</xdr:rowOff>
    </xdr:from>
    <xdr:ext cx="534377" cy="259045"/>
    <xdr:sp macro="" textlink="">
      <xdr:nvSpPr>
        <xdr:cNvPr id="72" name="テキスト ボックス 71"/>
        <xdr:cNvSpPr txBox="1"/>
      </xdr:nvSpPr>
      <xdr:spPr>
        <a:xfrm>
          <a:off x="1752111" y="591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62,396</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63602</xdr:rowOff>
    </xdr:from>
    <xdr:to>
      <xdr:col>1</xdr:col>
      <xdr:colOff>485775</xdr:colOff>
      <xdr:row>33</xdr:row>
      <xdr:rowOff>165202</xdr:rowOff>
    </xdr:to>
    <xdr:sp macro="" textlink="">
      <xdr:nvSpPr>
        <xdr:cNvPr id="73" name="フローチャート : 判断 72"/>
        <xdr:cNvSpPr/>
      </xdr:nvSpPr>
      <xdr:spPr>
        <a:xfrm>
          <a:off x="1079500" y="5721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156329</xdr:rowOff>
    </xdr:from>
    <xdr:ext cx="534377" cy="259045"/>
    <xdr:sp macro="" textlink="">
      <xdr:nvSpPr>
        <xdr:cNvPr id="74" name="テキスト ボックス 73"/>
        <xdr:cNvSpPr txBox="1"/>
      </xdr:nvSpPr>
      <xdr:spPr>
        <a:xfrm>
          <a:off x="863111" y="5814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65,164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32</xdr:row>
      <xdr:rowOff>112065</xdr:rowOff>
    </xdr:from>
    <xdr:to>
      <xdr:col>6</xdr:col>
      <xdr:colOff>561975</xdr:colOff>
      <xdr:row>33</xdr:row>
      <xdr:rowOff>42215</xdr:rowOff>
    </xdr:to>
    <xdr:sp macro="" textlink="">
      <xdr:nvSpPr>
        <xdr:cNvPr id="80" name="円/楕円 79"/>
        <xdr:cNvSpPr/>
      </xdr:nvSpPr>
      <xdr:spPr>
        <a:xfrm>
          <a:off x="4584700" y="559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134942</xdr:rowOff>
    </xdr:from>
    <xdr:ext cx="534377" cy="259045"/>
    <xdr:sp macro="" textlink="">
      <xdr:nvSpPr>
        <xdr:cNvPr id="81" name="人件費該当値テキスト"/>
        <xdr:cNvSpPr txBox="1"/>
      </xdr:nvSpPr>
      <xdr:spPr>
        <a:xfrm>
          <a:off x="4686300" y="544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68,392</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143040</xdr:rowOff>
    </xdr:from>
    <xdr:to>
      <xdr:col>5</xdr:col>
      <xdr:colOff>409575</xdr:colOff>
      <xdr:row>33</xdr:row>
      <xdr:rowOff>73190</xdr:rowOff>
    </xdr:to>
    <xdr:sp macro="" textlink="">
      <xdr:nvSpPr>
        <xdr:cNvPr id="82" name="円/楕円 81"/>
        <xdr:cNvSpPr/>
      </xdr:nvSpPr>
      <xdr:spPr>
        <a:xfrm>
          <a:off x="3746500" y="562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31</xdr:row>
      <xdr:rowOff>89717</xdr:rowOff>
    </xdr:from>
    <xdr:ext cx="534377" cy="259045"/>
    <xdr:sp macro="" textlink="">
      <xdr:nvSpPr>
        <xdr:cNvPr id="83" name="テキスト ボックス 82"/>
        <xdr:cNvSpPr txBox="1"/>
      </xdr:nvSpPr>
      <xdr:spPr>
        <a:xfrm>
          <a:off x="3530111" y="540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67,579</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32664</xdr:rowOff>
    </xdr:from>
    <xdr:to>
      <xdr:col>4</xdr:col>
      <xdr:colOff>206375</xdr:colOff>
      <xdr:row>33</xdr:row>
      <xdr:rowOff>134264</xdr:rowOff>
    </xdr:to>
    <xdr:sp macro="" textlink="">
      <xdr:nvSpPr>
        <xdr:cNvPr id="84" name="円/楕円 83"/>
        <xdr:cNvSpPr/>
      </xdr:nvSpPr>
      <xdr:spPr>
        <a:xfrm>
          <a:off x="2857500" y="569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31</xdr:row>
      <xdr:rowOff>150791</xdr:rowOff>
    </xdr:from>
    <xdr:ext cx="534377" cy="259045"/>
    <xdr:sp macro="" textlink="">
      <xdr:nvSpPr>
        <xdr:cNvPr id="85" name="テキスト ボックス 84"/>
        <xdr:cNvSpPr txBox="1"/>
      </xdr:nvSpPr>
      <xdr:spPr>
        <a:xfrm>
          <a:off x="2641111" y="5465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65,976</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163347</xdr:rowOff>
    </xdr:from>
    <xdr:to>
      <xdr:col>3</xdr:col>
      <xdr:colOff>3175</xdr:colOff>
      <xdr:row>34</xdr:row>
      <xdr:rowOff>93497</xdr:rowOff>
    </xdr:to>
    <xdr:sp macro="" textlink="">
      <xdr:nvSpPr>
        <xdr:cNvPr id="86" name="円/楕円 85"/>
        <xdr:cNvSpPr/>
      </xdr:nvSpPr>
      <xdr:spPr>
        <a:xfrm>
          <a:off x="1968500" y="582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110024</xdr:rowOff>
    </xdr:from>
    <xdr:ext cx="534377" cy="259045"/>
    <xdr:sp macro="" textlink="">
      <xdr:nvSpPr>
        <xdr:cNvPr id="87" name="テキスト ボックス 86"/>
        <xdr:cNvSpPr txBox="1"/>
      </xdr:nvSpPr>
      <xdr:spPr>
        <a:xfrm>
          <a:off x="1752111" y="559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62,546</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59944</xdr:rowOff>
    </xdr:from>
    <xdr:to>
      <xdr:col>1</xdr:col>
      <xdr:colOff>485775</xdr:colOff>
      <xdr:row>33</xdr:row>
      <xdr:rowOff>161544</xdr:rowOff>
    </xdr:to>
    <xdr:sp macro="" textlink="">
      <xdr:nvSpPr>
        <xdr:cNvPr id="88" name="円/楕円 87"/>
        <xdr:cNvSpPr/>
      </xdr:nvSpPr>
      <xdr:spPr>
        <a:xfrm>
          <a:off x="1079500" y="571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6621</xdr:rowOff>
    </xdr:from>
    <xdr:ext cx="534377" cy="259045"/>
    <xdr:sp macro="" textlink="">
      <xdr:nvSpPr>
        <xdr:cNvPr id="89" name="テキスト ボックス 88"/>
        <xdr:cNvSpPr txBox="1"/>
      </xdr:nvSpPr>
      <xdr:spPr>
        <a:xfrm>
          <a:off x="863111" y="549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65,260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90,582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58</xdr:row>
      <xdr:rowOff>139700</xdr:rowOff>
    </xdr:from>
    <xdr:to>
      <xdr:col>7</xdr:col>
      <xdr:colOff>638175</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55</xdr:row>
      <xdr:rowOff>54627</xdr:rowOff>
    </xdr:from>
    <xdr:ext cx="531299" cy="259045"/>
    <xdr:sp macro="" textlink="">
      <xdr:nvSpPr>
        <xdr:cNvPr id="104" name="テキスト ボックス 103"/>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52</xdr:row>
      <xdr:rowOff>111777</xdr:rowOff>
    </xdr:from>
    <xdr:ext cx="531299" cy="259045"/>
    <xdr:sp macro="" textlink="">
      <xdr:nvSpPr>
        <xdr:cNvPr id="106" name="テキスト ボックス 105"/>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156068</xdr:rowOff>
    </xdr:from>
    <xdr:to>
      <xdr:col>6</xdr:col>
      <xdr:colOff>510540</xdr:colOff>
      <xdr:row>59</xdr:row>
      <xdr:rowOff>27343</xdr:rowOff>
    </xdr:to>
    <xdr:cxnSp macro="">
      <xdr:nvCxnSpPr>
        <xdr:cNvPr id="112" name="直線コネクタ 111"/>
        <xdr:cNvCxnSpPr/>
      </xdr:nvCxnSpPr>
      <xdr:spPr>
        <a:xfrm flipV="1">
          <a:off x="4633595" y="8900018"/>
          <a:ext cx="1270" cy="124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31170</xdr:rowOff>
    </xdr:from>
    <xdr:ext cx="534377" cy="259045"/>
    <xdr:sp macro="" textlink="">
      <xdr:nvSpPr>
        <xdr:cNvPr id="113" name="物件費最小値テキスト"/>
        <xdr:cNvSpPr txBox="1"/>
      </xdr:nvSpPr>
      <xdr:spPr>
        <a:xfrm>
          <a:off x="4686300" y="10146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37,415</a:t>
          </a:r>
          <a:endParaRPr kumimoji="1" lang="ja-JP" altLang="en-US" sz="1000" b="1">
            <a:latin typeface="ＭＳ Ｐゴシック"/>
          </a:endParaRPr>
        </a:p>
      </xdr:txBody>
    </xdr:sp>
    <xdr:clientData/>
  </xdr:oneCellAnchor>
  <xdr:twoCellAnchor>
    <xdr:from>
      <xdr:col>6</xdr:col>
      <xdr:colOff>422275</xdr:colOff>
      <xdr:row>59</xdr:row>
      <xdr:rowOff>27343</xdr:rowOff>
    </xdr:from>
    <xdr:to>
      <xdr:col>6</xdr:col>
      <xdr:colOff>600075</xdr:colOff>
      <xdr:row>59</xdr:row>
      <xdr:rowOff>27343</xdr:rowOff>
    </xdr:to>
    <xdr:cxnSp macro="">
      <xdr:nvCxnSpPr>
        <xdr:cNvPr id="114" name="直線コネクタ 113"/>
        <xdr:cNvCxnSpPr/>
      </xdr:nvCxnSpPr>
      <xdr:spPr>
        <a:xfrm>
          <a:off x="4546600" y="10142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102745</xdr:rowOff>
    </xdr:from>
    <xdr:ext cx="534377" cy="259045"/>
    <xdr:sp macro="" textlink="">
      <xdr:nvSpPr>
        <xdr:cNvPr id="115" name="物件費最大値テキスト"/>
        <xdr:cNvSpPr txBox="1"/>
      </xdr:nvSpPr>
      <xdr:spPr>
        <a:xfrm>
          <a:off x="4686300" y="867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91,784</a:t>
          </a:r>
          <a:endParaRPr kumimoji="1" lang="ja-JP" altLang="en-US" sz="1000" b="1">
            <a:latin typeface="ＭＳ Ｐゴシック"/>
          </a:endParaRPr>
        </a:p>
      </xdr:txBody>
    </xdr:sp>
    <xdr:clientData/>
  </xdr:oneCellAnchor>
  <xdr:twoCellAnchor>
    <xdr:from>
      <xdr:col>6</xdr:col>
      <xdr:colOff>422275</xdr:colOff>
      <xdr:row>51</xdr:row>
      <xdr:rowOff>156068</xdr:rowOff>
    </xdr:from>
    <xdr:to>
      <xdr:col>6</xdr:col>
      <xdr:colOff>600075</xdr:colOff>
      <xdr:row>51</xdr:row>
      <xdr:rowOff>156068</xdr:rowOff>
    </xdr:to>
    <xdr:cxnSp macro="">
      <xdr:nvCxnSpPr>
        <xdr:cNvPr id="116" name="直線コネクタ 115"/>
        <xdr:cNvCxnSpPr/>
      </xdr:nvCxnSpPr>
      <xdr:spPr>
        <a:xfrm>
          <a:off x="4546600" y="8900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51</xdr:row>
      <xdr:rowOff>156068</xdr:rowOff>
    </xdr:from>
    <xdr:to>
      <xdr:col>6</xdr:col>
      <xdr:colOff>511175</xdr:colOff>
      <xdr:row>58</xdr:row>
      <xdr:rowOff>52809</xdr:rowOff>
    </xdr:to>
    <xdr:cxnSp macro="">
      <xdr:nvCxnSpPr>
        <xdr:cNvPr id="117" name="直線コネクタ 116"/>
        <xdr:cNvCxnSpPr/>
      </xdr:nvCxnSpPr>
      <xdr:spPr>
        <a:xfrm flipV="1">
          <a:off x="3797300" y="8900018"/>
          <a:ext cx="838200" cy="109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68310</xdr:rowOff>
    </xdr:from>
    <xdr:ext cx="534377" cy="259045"/>
    <xdr:sp macro="" textlink="">
      <xdr:nvSpPr>
        <xdr:cNvPr id="118" name="物件費平均値テキスト"/>
        <xdr:cNvSpPr txBox="1"/>
      </xdr:nvSpPr>
      <xdr:spPr>
        <a:xfrm>
          <a:off x="4686300" y="98409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47,457</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89883</xdr:rowOff>
    </xdr:from>
    <xdr:to>
      <xdr:col>6</xdr:col>
      <xdr:colOff>561975</xdr:colOff>
      <xdr:row>58</xdr:row>
      <xdr:rowOff>20033</xdr:rowOff>
    </xdr:to>
    <xdr:sp macro="" textlink="">
      <xdr:nvSpPr>
        <xdr:cNvPr id="119" name="フローチャート : 判断 118"/>
        <xdr:cNvSpPr/>
      </xdr:nvSpPr>
      <xdr:spPr>
        <a:xfrm>
          <a:off x="4584700" y="9862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52809</xdr:rowOff>
    </xdr:from>
    <xdr:to>
      <xdr:col>5</xdr:col>
      <xdr:colOff>358775</xdr:colOff>
      <xdr:row>58</xdr:row>
      <xdr:rowOff>97775</xdr:rowOff>
    </xdr:to>
    <xdr:cxnSp macro="">
      <xdr:nvCxnSpPr>
        <xdr:cNvPr id="120" name="直線コネクタ 119"/>
        <xdr:cNvCxnSpPr/>
      </xdr:nvCxnSpPr>
      <xdr:spPr>
        <a:xfrm flipV="1">
          <a:off x="2908300" y="9996909"/>
          <a:ext cx="889000" cy="4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127602</xdr:rowOff>
    </xdr:from>
    <xdr:to>
      <xdr:col>5</xdr:col>
      <xdr:colOff>409575</xdr:colOff>
      <xdr:row>58</xdr:row>
      <xdr:rowOff>57752</xdr:rowOff>
    </xdr:to>
    <xdr:sp macro="" textlink="">
      <xdr:nvSpPr>
        <xdr:cNvPr id="121" name="フローチャート : 判断 120"/>
        <xdr:cNvSpPr/>
      </xdr:nvSpPr>
      <xdr:spPr>
        <a:xfrm>
          <a:off x="3746500" y="9900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74279</xdr:rowOff>
    </xdr:from>
    <xdr:ext cx="534377" cy="259045"/>
    <xdr:sp macro="" textlink="">
      <xdr:nvSpPr>
        <xdr:cNvPr id="122" name="テキスト ボックス 121"/>
        <xdr:cNvSpPr txBox="1"/>
      </xdr:nvSpPr>
      <xdr:spPr>
        <a:xfrm>
          <a:off x="3530111" y="967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45,807</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97775</xdr:rowOff>
    </xdr:from>
    <xdr:to>
      <xdr:col>4</xdr:col>
      <xdr:colOff>155575</xdr:colOff>
      <xdr:row>58</xdr:row>
      <xdr:rowOff>158514</xdr:rowOff>
    </xdr:to>
    <xdr:cxnSp macro="">
      <xdr:nvCxnSpPr>
        <xdr:cNvPr id="123" name="直線コネクタ 122"/>
        <xdr:cNvCxnSpPr/>
      </xdr:nvCxnSpPr>
      <xdr:spPr>
        <a:xfrm flipV="1">
          <a:off x="2019300" y="10041875"/>
          <a:ext cx="889000" cy="60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139238</xdr:rowOff>
    </xdr:from>
    <xdr:to>
      <xdr:col>4</xdr:col>
      <xdr:colOff>206375</xdr:colOff>
      <xdr:row>58</xdr:row>
      <xdr:rowOff>69388</xdr:rowOff>
    </xdr:to>
    <xdr:sp macro="" textlink="">
      <xdr:nvSpPr>
        <xdr:cNvPr id="124" name="フローチャート : 判断 123"/>
        <xdr:cNvSpPr/>
      </xdr:nvSpPr>
      <xdr:spPr>
        <a:xfrm>
          <a:off x="2857500" y="9911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85915</xdr:rowOff>
    </xdr:from>
    <xdr:ext cx="534377" cy="259045"/>
    <xdr:sp macro="" textlink="">
      <xdr:nvSpPr>
        <xdr:cNvPr id="125" name="テキスト ボックス 124"/>
        <xdr:cNvSpPr txBox="1"/>
      </xdr:nvSpPr>
      <xdr:spPr>
        <a:xfrm>
          <a:off x="2641111" y="968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45,298</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158514</xdr:rowOff>
    </xdr:from>
    <xdr:to>
      <xdr:col>2</xdr:col>
      <xdr:colOff>638175</xdr:colOff>
      <xdr:row>59</xdr:row>
      <xdr:rowOff>17924</xdr:rowOff>
    </xdr:to>
    <xdr:cxnSp macro="">
      <xdr:nvCxnSpPr>
        <xdr:cNvPr id="126" name="直線コネクタ 125"/>
        <xdr:cNvCxnSpPr/>
      </xdr:nvCxnSpPr>
      <xdr:spPr>
        <a:xfrm flipV="1">
          <a:off x="1130300" y="10102614"/>
          <a:ext cx="889000" cy="30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18811</xdr:rowOff>
    </xdr:from>
    <xdr:to>
      <xdr:col>3</xdr:col>
      <xdr:colOff>3175</xdr:colOff>
      <xdr:row>58</xdr:row>
      <xdr:rowOff>120411</xdr:rowOff>
    </xdr:to>
    <xdr:sp macro="" textlink="">
      <xdr:nvSpPr>
        <xdr:cNvPr id="127" name="フローチャート : 判断 126"/>
        <xdr:cNvSpPr/>
      </xdr:nvSpPr>
      <xdr:spPr>
        <a:xfrm>
          <a:off x="1968500" y="996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136938</xdr:rowOff>
    </xdr:from>
    <xdr:ext cx="534377" cy="259045"/>
    <xdr:sp macro="" textlink="">
      <xdr:nvSpPr>
        <xdr:cNvPr id="128" name="テキスト ボックス 127"/>
        <xdr:cNvSpPr txBox="1"/>
      </xdr:nvSpPr>
      <xdr:spPr>
        <a:xfrm>
          <a:off x="1752111" y="973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43,066</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19680</xdr:rowOff>
    </xdr:from>
    <xdr:to>
      <xdr:col>1</xdr:col>
      <xdr:colOff>485775</xdr:colOff>
      <xdr:row>58</xdr:row>
      <xdr:rowOff>121280</xdr:rowOff>
    </xdr:to>
    <xdr:sp macro="" textlink="">
      <xdr:nvSpPr>
        <xdr:cNvPr id="129" name="フローチャート : 判断 128"/>
        <xdr:cNvSpPr/>
      </xdr:nvSpPr>
      <xdr:spPr>
        <a:xfrm>
          <a:off x="1079500" y="996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137807</xdr:rowOff>
    </xdr:from>
    <xdr:ext cx="534377" cy="259045"/>
    <xdr:sp macro="" textlink="">
      <xdr:nvSpPr>
        <xdr:cNvPr id="130" name="テキスト ボックス 129"/>
        <xdr:cNvSpPr txBox="1"/>
      </xdr:nvSpPr>
      <xdr:spPr>
        <a:xfrm>
          <a:off x="863111" y="973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43,028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51</xdr:row>
      <xdr:rowOff>105268</xdr:rowOff>
    </xdr:from>
    <xdr:to>
      <xdr:col>6</xdr:col>
      <xdr:colOff>561975</xdr:colOff>
      <xdr:row>52</xdr:row>
      <xdr:rowOff>35418</xdr:rowOff>
    </xdr:to>
    <xdr:sp macro="" textlink="">
      <xdr:nvSpPr>
        <xdr:cNvPr id="136" name="円/楕円 135"/>
        <xdr:cNvSpPr/>
      </xdr:nvSpPr>
      <xdr:spPr>
        <a:xfrm>
          <a:off x="4584700" y="884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51</xdr:row>
      <xdr:rowOff>58295</xdr:rowOff>
    </xdr:from>
    <xdr:ext cx="534377" cy="259045"/>
    <xdr:sp macro="" textlink="">
      <xdr:nvSpPr>
        <xdr:cNvPr id="137" name="物件費該当値テキスト"/>
        <xdr:cNvSpPr txBox="1"/>
      </xdr:nvSpPr>
      <xdr:spPr>
        <a:xfrm>
          <a:off x="4686300" y="880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91,784</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2009</xdr:rowOff>
    </xdr:from>
    <xdr:to>
      <xdr:col>5</xdr:col>
      <xdr:colOff>409575</xdr:colOff>
      <xdr:row>58</xdr:row>
      <xdr:rowOff>103609</xdr:rowOff>
    </xdr:to>
    <xdr:sp macro="" textlink="">
      <xdr:nvSpPr>
        <xdr:cNvPr id="138" name="円/楕円 137"/>
        <xdr:cNvSpPr/>
      </xdr:nvSpPr>
      <xdr:spPr>
        <a:xfrm>
          <a:off x="3746500" y="994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94736</xdr:rowOff>
    </xdr:from>
    <xdr:ext cx="534377" cy="259045"/>
    <xdr:sp macro="" textlink="">
      <xdr:nvSpPr>
        <xdr:cNvPr id="139" name="テキスト ボックス 138"/>
        <xdr:cNvSpPr txBox="1"/>
      </xdr:nvSpPr>
      <xdr:spPr>
        <a:xfrm>
          <a:off x="3530111" y="1003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43,801</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46975</xdr:rowOff>
    </xdr:from>
    <xdr:to>
      <xdr:col>4</xdr:col>
      <xdr:colOff>206375</xdr:colOff>
      <xdr:row>58</xdr:row>
      <xdr:rowOff>148575</xdr:rowOff>
    </xdr:to>
    <xdr:sp macro="" textlink="">
      <xdr:nvSpPr>
        <xdr:cNvPr id="140" name="円/楕円 139"/>
        <xdr:cNvSpPr/>
      </xdr:nvSpPr>
      <xdr:spPr>
        <a:xfrm>
          <a:off x="2857500" y="999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139702</xdr:rowOff>
    </xdr:from>
    <xdr:ext cx="534377" cy="259045"/>
    <xdr:sp macro="" textlink="">
      <xdr:nvSpPr>
        <xdr:cNvPr id="141" name="テキスト ボックス 140"/>
        <xdr:cNvSpPr txBox="1"/>
      </xdr:nvSpPr>
      <xdr:spPr>
        <a:xfrm>
          <a:off x="2641111" y="1008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41,834</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107714</xdr:rowOff>
    </xdr:from>
    <xdr:to>
      <xdr:col>3</xdr:col>
      <xdr:colOff>3175</xdr:colOff>
      <xdr:row>59</xdr:row>
      <xdr:rowOff>37864</xdr:rowOff>
    </xdr:to>
    <xdr:sp macro="" textlink="">
      <xdr:nvSpPr>
        <xdr:cNvPr id="142" name="円/楕円 141"/>
        <xdr:cNvSpPr/>
      </xdr:nvSpPr>
      <xdr:spPr>
        <a:xfrm>
          <a:off x="1968500" y="1005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28991</xdr:rowOff>
    </xdr:from>
    <xdr:ext cx="534377" cy="259045"/>
    <xdr:sp macro="" textlink="">
      <xdr:nvSpPr>
        <xdr:cNvPr id="143" name="テキスト ボックス 142"/>
        <xdr:cNvSpPr txBox="1"/>
      </xdr:nvSpPr>
      <xdr:spPr>
        <a:xfrm>
          <a:off x="1752111" y="1014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39,177</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138574</xdr:rowOff>
    </xdr:from>
    <xdr:to>
      <xdr:col>1</xdr:col>
      <xdr:colOff>485775</xdr:colOff>
      <xdr:row>59</xdr:row>
      <xdr:rowOff>68724</xdr:rowOff>
    </xdr:to>
    <xdr:sp macro="" textlink="">
      <xdr:nvSpPr>
        <xdr:cNvPr id="144" name="円/楕円 143"/>
        <xdr:cNvSpPr/>
      </xdr:nvSpPr>
      <xdr:spPr>
        <a:xfrm>
          <a:off x="1079500" y="1008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59851</xdr:rowOff>
    </xdr:from>
    <xdr:ext cx="534377" cy="259045"/>
    <xdr:sp macro="" textlink="">
      <xdr:nvSpPr>
        <xdr:cNvPr id="145" name="テキスト ボックス 144"/>
        <xdr:cNvSpPr txBox="1"/>
      </xdr:nvSpPr>
      <xdr:spPr>
        <a:xfrm>
          <a:off x="863111" y="1017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37,827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139700</xdr:rowOff>
    </xdr:from>
    <xdr:to>
      <xdr:col>7</xdr:col>
      <xdr:colOff>638175</xdr:colOff>
      <xdr:row>79</xdr:row>
      <xdr:rowOff>139700</xdr:rowOff>
    </xdr:to>
    <xdr:cxnSp macro="">
      <xdr:nvCxnSpPr>
        <xdr:cNvPr id="156" name="直線コネクタ 155"/>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168927</xdr:rowOff>
    </xdr:from>
    <xdr:ext cx="248786" cy="259045"/>
    <xdr:sp macro="" textlink="">
      <xdr:nvSpPr>
        <xdr:cNvPr id="157" name="テキスト ボックス 156"/>
        <xdr:cNvSpPr txBox="1"/>
      </xdr:nvSpPr>
      <xdr:spPr>
        <a:xfrm>
          <a:off x="513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25400</xdr:rowOff>
    </xdr:from>
    <xdr:to>
      <xdr:col>7</xdr:col>
      <xdr:colOff>638175</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54627</xdr:rowOff>
    </xdr:from>
    <xdr:ext cx="467179" cy="259045"/>
    <xdr:sp macro="" textlink="">
      <xdr:nvSpPr>
        <xdr:cNvPr id="159" name="テキスト ボックス 158"/>
        <xdr:cNvSpPr txBox="1"/>
      </xdr:nvSpPr>
      <xdr:spPr>
        <a:xfrm>
          <a:off x="294821" y="1325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76</xdr:row>
      <xdr:rowOff>82550</xdr:rowOff>
    </xdr:from>
    <xdr:to>
      <xdr:col>7</xdr:col>
      <xdr:colOff>638175</xdr:colOff>
      <xdr:row>76</xdr:row>
      <xdr:rowOff>82550</xdr:rowOff>
    </xdr:to>
    <xdr:cxnSp macro="">
      <xdr:nvCxnSpPr>
        <xdr:cNvPr id="160" name="直線コネクタ 159"/>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75</xdr:row>
      <xdr:rowOff>111777</xdr:rowOff>
    </xdr:from>
    <xdr:ext cx="467179" cy="259045"/>
    <xdr:sp macro="" textlink="">
      <xdr:nvSpPr>
        <xdr:cNvPr id="161" name="テキスト ボックス 160"/>
        <xdr:cNvSpPr txBox="1"/>
      </xdr:nvSpPr>
      <xdr:spPr>
        <a:xfrm>
          <a:off x="294821"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168927</xdr:rowOff>
    </xdr:from>
    <xdr:ext cx="467179" cy="259045"/>
    <xdr:sp macro="" textlink="">
      <xdr:nvSpPr>
        <xdr:cNvPr id="163" name="テキスト ボックス 162"/>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73</xdr:row>
      <xdr:rowOff>25400</xdr:rowOff>
    </xdr:from>
    <xdr:to>
      <xdr:col>7</xdr:col>
      <xdr:colOff>638175</xdr:colOff>
      <xdr:row>73</xdr:row>
      <xdr:rowOff>25400</xdr:rowOff>
    </xdr:to>
    <xdr:cxnSp macro="">
      <xdr:nvCxnSpPr>
        <xdr:cNvPr id="164" name="直線コネクタ 163"/>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54627</xdr:rowOff>
    </xdr:from>
    <xdr:ext cx="531299" cy="259045"/>
    <xdr:sp macro="" textlink="">
      <xdr:nvSpPr>
        <xdr:cNvPr id="165" name="テキスト ボックス 164"/>
        <xdr:cNvSpPr txBox="1"/>
      </xdr:nvSpPr>
      <xdr:spPr>
        <a:xfrm>
          <a:off x="230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71</xdr:row>
      <xdr:rowOff>82550</xdr:rowOff>
    </xdr:from>
    <xdr:to>
      <xdr:col>7</xdr:col>
      <xdr:colOff>638175</xdr:colOff>
      <xdr:row>71</xdr:row>
      <xdr:rowOff>82550</xdr:rowOff>
    </xdr:to>
    <xdr:cxnSp macro="">
      <xdr:nvCxnSpPr>
        <xdr:cNvPr id="166" name="直線コネクタ 165"/>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70</xdr:row>
      <xdr:rowOff>111777</xdr:rowOff>
    </xdr:from>
    <xdr:ext cx="531299" cy="259045"/>
    <xdr:sp macro="" textlink="">
      <xdr:nvSpPr>
        <xdr:cNvPr id="167" name="テキスト ボックス 166"/>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69</xdr:row>
      <xdr:rowOff>139700</xdr:rowOff>
    </xdr:from>
    <xdr:to>
      <xdr:col>7</xdr:col>
      <xdr:colOff>638175</xdr:colOff>
      <xdr:row>69</xdr:row>
      <xdr:rowOff>139700</xdr:rowOff>
    </xdr:to>
    <xdr:cxnSp macro="">
      <xdr:nvCxnSpPr>
        <xdr:cNvPr id="168" name="直線コネクタ 167"/>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68</xdr:row>
      <xdr:rowOff>168927</xdr:rowOff>
    </xdr:from>
    <xdr:ext cx="531299" cy="259045"/>
    <xdr:sp macro="" textlink="">
      <xdr:nvSpPr>
        <xdr:cNvPr id="169" name="テキスト ボックス 168"/>
        <xdr:cNvSpPr txBox="1"/>
      </xdr:nvSpPr>
      <xdr:spPr>
        <a:xfrm>
          <a:off x="230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111506</xdr:rowOff>
    </xdr:from>
    <xdr:to>
      <xdr:col>6</xdr:col>
      <xdr:colOff>510540</xdr:colOff>
      <xdr:row>78</xdr:row>
      <xdr:rowOff>108649</xdr:rowOff>
    </xdr:to>
    <xdr:cxnSp macro="">
      <xdr:nvCxnSpPr>
        <xdr:cNvPr id="173" name="直線コネクタ 172"/>
        <xdr:cNvCxnSpPr/>
      </xdr:nvCxnSpPr>
      <xdr:spPr>
        <a:xfrm flipV="1">
          <a:off x="4633595" y="12113006"/>
          <a:ext cx="1270" cy="1368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112476</xdr:rowOff>
    </xdr:from>
    <xdr:ext cx="469744" cy="259045"/>
    <xdr:sp macro="" textlink="">
      <xdr:nvSpPr>
        <xdr:cNvPr id="174" name="維持補修費最小値テキスト"/>
        <xdr:cNvSpPr txBox="1"/>
      </xdr:nvSpPr>
      <xdr:spPr>
        <a:xfrm>
          <a:off x="4686300" y="13485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2,126</a:t>
          </a:r>
          <a:endParaRPr kumimoji="1" lang="ja-JP" altLang="en-US" sz="1000" b="1">
            <a:latin typeface="ＭＳ Ｐゴシック"/>
          </a:endParaRPr>
        </a:p>
      </xdr:txBody>
    </xdr:sp>
    <xdr:clientData/>
  </xdr:oneCellAnchor>
  <xdr:twoCellAnchor>
    <xdr:from>
      <xdr:col>6</xdr:col>
      <xdr:colOff>422275</xdr:colOff>
      <xdr:row>78</xdr:row>
      <xdr:rowOff>108649</xdr:rowOff>
    </xdr:from>
    <xdr:to>
      <xdr:col>6</xdr:col>
      <xdr:colOff>600075</xdr:colOff>
      <xdr:row>78</xdr:row>
      <xdr:rowOff>108649</xdr:rowOff>
    </xdr:to>
    <xdr:cxnSp macro="">
      <xdr:nvCxnSpPr>
        <xdr:cNvPr id="175" name="直線コネクタ 174"/>
        <xdr:cNvCxnSpPr/>
      </xdr:nvCxnSpPr>
      <xdr:spPr>
        <a:xfrm>
          <a:off x="4546600" y="13481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58183</xdr:rowOff>
    </xdr:from>
    <xdr:ext cx="534377" cy="259045"/>
    <xdr:sp macro="" textlink="">
      <xdr:nvSpPr>
        <xdr:cNvPr id="176" name="維持補修費最大値テキスト"/>
        <xdr:cNvSpPr txBox="1"/>
      </xdr:nvSpPr>
      <xdr:spPr>
        <a:xfrm>
          <a:off x="4686300" y="1188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16,496</a:t>
          </a:r>
          <a:endParaRPr kumimoji="1" lang="ja-JP" altLang="en-US" sz="1000" b="1">
            <a:latin typeface="ＭＳ Ｐゴシック"/>
          </a:endParaRPr>
        </a:p>
      </xdr:txBody>
    </xdr:sp>
    <xdr:clientData/>
  </xdr:oneCellAnchor>
  <xdr:twoCellAnchor>
    <xdr:from>
      <xdr:col>6</xdr:col>
      <xdr:colOff>422275</xdr:colOff>
      <xdr:row>70</xdr:row>
      <xdr:rowOff>111506</xdr:rowOff>
    </xdr:from>
    <xdr:to>
      <xdr:col>6</xdr:col>
      <xdr:colOff>600075</xdr:colOff>
      <xdr:row>70</xdr:row>
      <xdr:rowOff>111506</xdr:rowOff>
    </xdr:to>
    <xdr:cxnSp macro="">
      <xdr:nvCxnSpPr>
        <xdr:cNvPr id="177" name="直線コネクタ 176"/>
        <xdr:cNvCxnSpPr/>
      </xdr:nvCxnSpPr>
      <xdr:spPr>
        <a:xfrm>
          <a:off x="4546600" y="1211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55594</xdr:rowOff>
    </xdr:from>
    <xdr:to>
      <xdr:col>6</xdr:col>
      <xdr:colOff>511175</xdr:colOff>
      <xdr:row>77</xdr:row>
      <xdr:rowOff>161226</xdr:rowOff>
    </xdr:to>
    <xdr:cxnSp macro="">
      <xdr:nvCxnSpPr>
        <xdr:cNvPr id="178" name="直線コネクタ 177"/>
        <xdr:cNvCxnSpPr/>
      </xdr:nvCxnSpPr>
      <xdr:spPr>
        <a:xfrm>
          <a:off x="3797300" y="13257244"/>
          <a:ext cx="838200" cy="105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12812</xdr:rowOff>
    </xdr:from>
    <xdr:ext cx="469744" cy="259045"/>
    <xdr:sp macro="" textlink="">
      <xdr:nvSpPr>
        <xdr:cNvPr id="179" name="維持補修費平均値テキスト"/>
        <xdr:cNvSpPr txBox="1"/>
      </xdr:nvSpPr>
      <xdr:spPr>
        <a:xfrm>
          <a:off x="4686300" y="128715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6,439</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161385</xdr:rowOff>
    </xdr:from>
    <xdr:to>
      <xdr:col>6</xdr:col>
      <xdr:colOff>561975</xdr:colOff>
      <xdr:row>76</xdr:row>
      <xdr:rowOff>91535</xdr:rowOff>
    </xdr:to>
    <xdr:sp macro="" textlink="">
      <xdr:nvSpPr>
        <xdr:cNvPr id="180" name="フローチャート : 判断 179"/>
        <xdr:cNvSpPr/>
      </xdr:nvSpPr>
      <xdr:spPr>
        <a:xfrm>
          <a:off x="4584700" y="1302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55594</xdr:rowOff>
    </xdr:from>
    <xdr:to>
      <xdr:col>5</xdr:col>
      <xdr:colOff>358775</xdr:colOff>
      <xdr:row>77</xdr:row>
      <xdr:rowOff>91503</xdr:rowOff>
    </xdr:to>
    <xdr:cxnSp macro="">
      <xdr:nvCxnSpPr>
        <xdr:cNvPr id="181" name="直線コネクタ 180"/>
        <xdr:cNvCxnSpPr/>
      </xdr:nvCxnSpPr>
      <xdr:spPr>
        <a:xfrm flipV="1">
          <a:off x="2908300" y="13257244"/>
          <a:ext cx="889000" cy="35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3747</xdr:rowOff>
    </xdr:from>
    <xdr:to>
      <xdr:col>5</xdr:col>
      <xdr:colOff>409575</xdr:colOff>
      <xdr:row>76</xdr:row>
      <xdr:rowOff>105347</xdr:rowOff>
    </xdr:to>
    <xdr:sp macro="" textlink="">
      <xdr:nvSpPr>
        <xdr:cNvPr id="182" name="フローチャート : 判断 181"/>
        <xdr:cNvSpPr/>
      </xdr:nvSpPr>
      <xdr:spPr>
        <a:xfrm>
          <a:off x="3746500" y="130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74</xdr:row>
      <xdr:rowOff>121873</xdr:rowOff>
    </xdr:from>
    <xdr:ext cx="469744" cy="259045"/>
    <xdr:sp macro="" textlink="">
      <xdr:nvSpPr>
        <xdr:cNvPr id="183" name="テキスト ボックス 182"/>
        <xdr:cNvSpPr txBox="1"/>
      </xdr:nvSpPr>
      <xdr:spPr>
        <a:xfrm>
          <a:off x="3562427" y="12809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6,294</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75597</xdr:rowOff>
    </xdr:from>
    <xdr:to>
      <xdr:col>4</xdr:col>
      <xdr:colOff>155575</xdr:colOff>
      <xdr:row>77</xdr:row>
      <xdr:rowOff>91503</xdr:rowOff>
    </xdr:to>
    <xdr:cxnSp macro="">
      <xdr:nvCxnSpPr>
        <xdr:cNvPr id="184" name="直線コネクタ 183"/>
        <xdr:cNvCxnSpPr/>
      </xdr:nvCxnSpPr>
      <xdr:spPr>
        <a:xfrm>
          <a:off x="2019300" y="13277247"/>
          <a:ext cx="889000" cy="15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149194</xdr:rowOff>
    </xdr:from>
    <xdr:to>
      <xdr:col>4</xdr:col>
      <xdr:colOff>206375</xdr:colOff>
      <xdr:row>76</xdr:row>
      <xdr:rowOff>79344</xdr:rowOff>
    </xdr:to>
    <xdr:sp macro="" textlink="">
      <xdr:nvSpPr>
        <xdr:cNvPr id="185" name="フローチャート : 判断 184"/>
        <xdr:cNvSpPr/>
      </xdr:nvSpPr>
      <xdr:spPr>
        <a:xfrm>
          <a:off x="2857500" y="1300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74</xdr:row>
      <xdr:rowOff>95870</xdr:rowOff>
    </xdr:from>
    <xdr:ext cx="469744" cy="259045"/>
    <xdr:sp macro="" textlink="">
      <xdr:nvSpPr>
        <xdr:cNvPr id="186" name="テキスト ボックス 185"/>
        <xdr:cNvSpPr txBox="1"/>
      </xdr:nvSpPr>
      <xdr:spPr>
        <a:xfrm>
          <a:off x="2673427" y="1278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6,567</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75597</xdr:rowOff>
    </xdr:from>
    <xdr:to>
      <xdr:col>2</xdr:col>
      <xdr:colOff>638175</xdr:colOff>
      <xdr:row>77</xdr:row>
      <xdr:rowOff>133699</xdr:rowOff>
    </xdr:to>
    <xdr:cxnSp macro="">
      <xdr:nvCxnSpPr>
        <xdr:cNvPr id="187" name="直線コネクタ 186"/>
        <xdr:cNvCxnSpPr/>
      </xdr:nvCxnSpPr>
      <xdr:spPr>
        <a:xfrm flipV="1">
          <a:off x="1130300" y="13277247"/>
          <a:ext cx="889000" cy="58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166719</xdr:rowOff>
    </xdr:from>
    <xdr:to>
      <xdr:col>3</xdr:col>
      <xdr:colOff>3175</xdr:colOff>
      <xdr:row>76</xdr:row>
      <xdr:rowOff>96869</xdr:rowOff>
    </xdr:to>
    <xdr:sp macro="" textlink="">
      <xdr:nvSpPr>
        <xdr:cNvPr id="188" name="フローチャート : 判断 187"/>
        <xdr:cNvSpPr/>
      </xdr:nvSpPr>
      <xdr:spPr>
        <a:xfrm>
          <a:off x="1968500" y="1302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74</xdr:row>
      <xdr:rowOff>113396</xdr:rowOff>
    </xdr:from>
    <xdr:ext cx="469744" cy="259045"/>
    <xdr:sp macro="" textlink="">
      <xdr:nvSpPr>
        <xdr:cNvPr id="189" name="テキスト ボックス 188"/>
        <xdr:cNvSpPr txBox="1"/>
      </xdr:nvSpPr>
      <xdr:spPr>
        <a:xfrm>
          <a:off x="1784427" y="1280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6,383</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162528</xdr:rowOff>
    </xdr:from>
    <xdr:to>
      <xdr:col>1</xdr:col>
      <xdr:colOff>485775</xdr:colOff>
      <xdr:row>76</xdr:row>
      <xdr:rowOff>92678</xdr:rowOff>
    </xdr:to>
    <xdr:sp macro="" textlink="">
      <xdr:nvSpPr>
        <xdr:cNvPr id="190" name="フローチャート : 判断 189"/>
        <xdr:cNvSpPr/>
      </xdr:nvSpPr>
      <xdr:spPr>
        <a:xfrm>
          <a:off x="1079500" y="1302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74</xdr:row>
      <xdr:rowOff>109205</xdr:rowOff>
    </xdr:from>
    <xdr:ext cx="469744" cy="259045"/>
    <xdr:sp macro="" textlink="">
      <xdr:nvSpPr>
        <xdr:cNvPr id="191" name="テキスト ボックス 190"/>
        <xdr:cNvSpPr txBox="1"/>
      </xdr:nvSpPr>
      <xdr:spPr>
        <a:xfrm>
          <a:off x="895427" y="12796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6,427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110426</xdr:rowOff>
    </xdr:from>
    <xdr:to>
      <xdr:col>6</xdr:col>
      <xdr:colOff>561975</xdr:colOff>
      <xdr:row>78</xdr:row>
      <xdr:rowOff>40576</xdr:rowOff>
    </xdr:to>
    <xdr:sp macro="" textlink="">
      <xdr:nvSpPr>
        <xdr:cNvPr id="197" name="円/楕円 196"/>
        <xdr:cNvSpPr/>
      </xdr:nvSpPr>
      <xdr:spPr>
        <a:xfrm>
          <a:off x="4584700" y="1331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25353</xdr:rowOff>
    </xdr:from>
    <xdr:ext cx="469744" cy="259045"/>
    <xdr:sp macro="" textlink="">
      <xdr:nvSpPr>
        <xdr:cNvPr id="198" name="維持補修費該当値テキスト"/>
        <xdr:cNvSpPr txBox="1"/>
      </xdr:nvSpPr>
      <xdr:spPr>
        <a:xfrm>
          <a:off x="4686300" y="1322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3,374</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4794</xdr:rowOff>
    </xdr:from>
    <xdr:to>
      <xdr:col>5</xdr:col>
      <xdr:colOff>409575</xdr:colOff>
      <xdr:row>77</xdr:row>
      <xdr:rowOff>106394</xdr:rowOff>
    </xdr:to>
    <xdr:sp macro="" textlink="">
      <xdr:nvSpPr>
        <xdr:cNvPr id="199" name="円/楕円 198"/>
        <xdr:cNvSpPr/>
      </xdr:nvSpPr>
      <xdr:spPr>
        <a:xfrm>
          <a:off x="3746500" y="1320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97521</xdr:rowOff>
    </xdr:from>
    <xdr:ext cx="469744" cy="259045"/>
    <xdr:sp macro="" textlink="">
      <xdr:nvSpPr>
        <xdr:cNvPr id="200" name="テキスト ボックス 199"/>
        <xdr:cNvSpPr txBox="1"/>
      </xdr:nvSpPr>
      <xdr:spPr>
        <a:xfrm>
          <a:off x="3562427" y="1329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4,483</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40703</xdr:rowOff>
    </xdr:from>
    <xdr:to>
      <xdr:col>4</xdr:col>
      <xdr:colOff>206375</xdr:colOff>
      <xdr:row>77</xdr:row>
      <xdr:rowOff>142303</xdr:rowOff>
    </xdr:to>
    <xdr:sp macro="" textlink="">
      <xdr:nvSpPr>
        <xdr:cNvPr id="201" name="円/楕円 200"/>
        <xdr:cNvSpPr/>
      </xdr:nvSpPr>
      <xdr:spPr>
        <a:xfrm>
          <a:off x="2857500" y="1324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133430</xdr:rowOff>
    </xdr:from>
    <xdr:ext cx="469744" cy="259045"/>
    <xdr:sp macro="" textlink="">
      <xdr:nvSpPr>
        <xdr:cNvPr id="202" name="テキスト ボックス 201"/>
        <xdr:cNvSpPr txBox="1"/>
      </xdr:nvSpPr>
      <xdr:spPr>
        <a:xfrm>
          <a:off x="2673427" y="13335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4,106</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24797</xdr:rowOff>
    </xdr:from>
    <xdr:to>
      <xdr:col>3</xdr:col>
      <xdr:colOff>3175</xdr:colOff>
      <xdr:row>77</xdr:row>
      <xdr:rowOff>126397</xdr:rowOff>
    </xdr:to>
    <xdr:sp macro="" textlink="">
      <xdr:nvSpPr>
        <xdr:cNvPr id="203" name="円/楕円 202"/>
        <xdr:cNvSpPr/>
      </xdr:nvSpPr>
      <xdr:spPr>
        <a:xfrm>
          <a:off x="1968500" y="13226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117524</xdr:rowOff>
    </xdr:from>
    <xdr:ext cx="469744" cy="259045"/>
    <xdr:sp macro="" textlink="">
      <xdr:nvSpPr>
        <xdr:cNvPr id="204" name="テキスト ボックス 203"/>
        <xdr:cNvSpPr txBox="1"/>
      </xdr:nvSpPr>
      <xdr:spPr>
        <a:xfrm>
          <a:off x="1784427" y="13319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4,273</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82899</xdr:rowOff>
    </xdr:from>
    <xdr:to>
      <xdr:col>1</xdr:col>
      <xdr:colOff>485775</xdr:colOff>
      <xdr:row>78</xdr:row>
      <xdr:rowOff>13049</xdr:rowOff>
    </xdr:to>
    <xdr:sp macro="" textlink="">
      <xdr:nvSpPr>
        <xdr:cNvPr id="205" name="円/楕円 204"/>
        <xdr:cNvSpPr/>
      </xdr:nvSpPr>
      <xdr:spPr>
        <a:xfrm>
          <a:off x="1079500" y="1328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4176</xdr:rowOff>
    </xdr:from>
    <xdr:ext cx="469744" cy="259045"/>
    <xdr:sp macro="" textlink="">
      <xdr:nvSpPr>
        <xdr:cNvPr id="206" name="テキスト ボックス 205"/>
        <xdr:cNvSpPr txBox="1"/>
      </xdr:nvSpPr>
      <xdr:spPr>
        <a:xfrm>
          <a:off x="895427" y="13377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116,974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104180</xdr:rowOff>
    </xdr:from>
    <xdr:to>
      <xdr:col>6</xdr:col>
      <xdr:colOff>510540</xdr:colOff>
      <xdr:row>98</xdr:row>
      <xdr:rowOff>39291</xdr:rowOff>
    </xdr:to>
    <xdr:cxnSp macro="">
      <xdr:nvCxnSpPr>
        <xdr:cNvPr id="233" name="直線コネクタ 232"/>
        <xdr:cNvCxnSpPr/>
      </xdr:nvCxnSpPr>
      <xdr:spPr>
        <a:xfrm flipV="1">
          <a:off x="4633595" y="15534680"/>
          <a:ext cx="1270" cy="130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43118</xdr:rowOff>
    </xdr:from>
    <xdr:ext cx="534377" cy="259045"/>
    <xdr:sp macro="" textlink="">
      <xdr:nvSpPr>
        <xdr:cNvPr id="234" name="扶助費最小値テキスト"/>
        <xdr:cNvSpPr txBox="1"/>
      </xdr:nvSpPr>
      <xdr:spPr>
        <a:xfrm>
          <a:off x="4686300" y="1684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81,224</a:t>
          </a:r>
          <a:endParaRPr kumimoji="1" lang="ja-JP" altLang="en-US" sz="1000" b="1">
            <a:latin typeface="ＭＳ Ｐゴシック"/>
          </a:endParaRPr>
        </a:p>
      </xdr:txBody>
    </xdr:sp>
    <xdr:clientData/>
  </xdr:oneCellAnchor>
  <xdr:twoCellAnchor>
    <xdr:from>
      <xdr:col>6</xdr:col>
      <xdr:colOff>422275</xdr:colOff>
      <xdr:row>98</xdr:row>
      <xdr:rowOff>39291</xdr:rowOff>
    </xdr:from>
    <xdr:to>
      <xdr:col>6</xdr:col>
      <xdr:colOff>600075</xdr:colOff>
      <xdr:row>98</xdr:row>
      <xdr:rowOff>39291</xdr:rowOff>
    </xdr:to>
    <xdr:cxnSp macro="">
      <xdr:nvCxnSpPr>
        <xdr:cNvPr id="235" name="直線コネクタ 234"/>
        <xdr:cNvCxnSpPr/>
      </xdr:nvCxnSpPr>
      <xdr:spPr>
        <a:xfrm>
          <a:off x="4546600" y="16841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50857</xdr:rowOff>
    </xdr:from>
    <xdr:ext cx="599010" cy="259045"/>
    <xdr:sp macro="" textlink="">
      <xdr:nvSpPr>
        <xdr:cNvPr id="236" name="扶助費最大値テキスト"/>
        <xdr:cNvSpPr txBox="1"/>
      </xdr:nvSpPr>
      <xdr:spPr>
        <a:xfrm>
          <a:off x="4686300" y="15309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201,263</a:t>
          </a:r>
          <a:endParaRPr kumimoji="1" lang="ja-JP" altLang="en-US" sz="1000" b="1">
            <a:latin typeface="ＭＳ Ｐゴシック"/>
          </a:endParaRPr>
        </a:p>
      </xdr:txBody>
    </xdr:sp>
    <xdr:clientData/>
  </xdr:oneCellAnchor>
  <xdr:twoCellAnchor>
    <xdr:from>
      <xdr:col>6</xdr:col>
      <xdr:colOff>422275</xdr:colOff>
      <xdr:row>90</xdr:row>
      <xdr:rowOff>104180</xdr:rowOff>
    </xdr:from>
    <xdr:to>
      <xdr:col>6</xdr:col>
      <xdr:colOff>600075</xdr:colOff>
      <xdr:row>90</xdr:row>
      <xdr:rowOff>104180</xdr:rowOff>
    </xdr:to>
    <xdr:cxnSp macro="">
      <xdr:nvCxnSpPr>
        <xdr:cNvPr id="237" name="直線コネクタ 236"/>
        <xdr:cNvCxnSpPr/>
      </xdr:nvCxnSpPr>
      <xdr:spPr>
        <a:xfrm>
          <a:off x="4546600" y="1553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24388</xdr:rowOff>
    </xdr:from>
    <xdr:to>
      <xdr:col>6</xdr:col>
      <xdr:colOff>511175</xdr:colOff>
      <xdr:row>95</xdr:row>
      <xdr:rowOff>108665</xdr:rowOff>
    </xdr:to>
    <xdr:cxnSp macro="">
      <xdr:nvCxnSpPr>
        <xdr:cNvPr id="238" name="直線コネクタ 237"/>
        <xdr:cNvCxnSpPr/>
      </xdr:nvCxnSpPr>
      <xdr:spPr>
        <a:xfrm flipV="1">
          <a:off x="3797300" y="16312138"/>
          <a:ext cx="838200" cy="84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135309</xdr:rowOff>
    </xdr:from>
    <xdr:ext cx="599010" cy="259045"/>
    <xdr:sp macro="" textlink="">
      <xdr:nvSpPr>
        <xdr:cNvPr id="239" name="扶助費平均値テキスト"/>
        <xdr:cNvSpPr txBox="1"/>
      </xdr:nvSpPr>
      <xdr:spPr>
        <a:xfrm>
          <a:off x="4686300" y="162516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128,755</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156882</xdr:rowOff>
    </xdr:from>
    <xdr:to>
      <xdr:col>6</xdr:col>
      <xdr:colOff>561975</xdr:colOff>
      <xdr:row>95</xdr:row>
      <xdr:rowOff>87032</xdr:rowOff>
    </xdr:to>
    <xdr:sp macro="" textlink="">
      <xdr:nvSpPr>
        <xdr:cNvPr id="240" name="フローチャート : 判断 239"/>
        <xdr:cNvSpPr/>
      </xdr:nvSpPr>
      <xdr:spPr>
        <a:xfrm>
          <a:off x="4584700" y="1627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108665</xdr:rowOff>
    </xdr:from>
    <xdr:to>
      <xdr:col>5</xdr:col>
      <xdr:colOff>358775</xdr:colOff>
      <xdr:row>95</xdr:row>
      <xdr:rowOff>158587</xdr:rowOff>
    </xdr:to>
    <xdr:cxnSp macro="">
      <xdr:nvCxnSpPr>
        <xdr:cNvPr id="241" name="直線コネクタ 240"/>
        <xdr:cNvCxnSpPr/>
      </xdr:nvCxnSpPr>
      <xdr:spPr>
        <a:xfrm flipV="1">
          <a:off x="2908300" y="16396415"/>
          <a:ext cx="889000" cy="49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42745</xdr:rowOff>
    </xdr:from>
    <xdr:to>
      <xdr:col>5</xdr:col>
      <xdr:colOff>409575</xdr:colOff>
      <xdr:row>95</xdr:row>
      <xdr:rowOff>144345</xdr:rowOff>
    </xdr:to>
    <xdr:sp macro="" textlink="">
      <xdr:nvSpPr>
        <xdr:cNvPr id="242" name="フローチャート : 判断 241"/>
        <xdr:cNvSpPr/>
      </xdr:nvSpPr>
      <xdr:spPr>
        <a:xfrm>
          <a:off x="3746500" y="1633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93</xdr:row>
      <xdr:rowOff>160872</xdr:rowOff>
    </xdr:from>
    <xdr:ext cx="599010" cy="259045"/>
    <xdr:sp macro="" textlink="">
      <xdr:nvSpPr>
        <xdr:cNvPr id="243" name="テキスト ボックス 242"/>
        <xdr:cNvSpPr txBox="1"/>
      </xdr:nvSpPr>
      <xdr:spPr>
        <a:xfrm>
          <a:off x="3497794" y="16105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123,490</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158587</xdr:rowOff>
    </xdr:from>
    <xdr:to>
      <xdr:col>4</xdr:col>
      <xdr:colOff>155575</xdr:colOff>
      <xdr:row>96</xdr:row>
      <xdr:rowOff>64981</xdr:rowOff>
    </xdr:to>
    <xdr:cxnSp macro="">
      <xdr:nvCxnSpPr>
        <xdr:cNvPr id="244" name="直線コネクタ 243"/>
        <xdr:cNvCxnSpPr/>
      </xdr:nvCxnSpPr>
      <xdr:spPr>
        <a:xfrm flipV="1">
          <a:off x="2019300" y="16446337"/>
          <a:ext cx="889000" cy="77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83882</xdr:rowOff>
    </xdr:from>
    <xdr:to>
      <xdr:col>4</xdr:col>
      <xdr:colOff>206375</xdr:colOff>
      <xdr:row>96</xdr:row>
      <xdr:rowOff>14032</xdr:rowOff>
    </xdr:to>
    <xdr:sp macro="" textlink="">
      <xdr:nvSpPr>
        <xdr:cNvPr id="245" name="フローチャート : 判断 244"/>
        <xdr:cNvSpPr/>
      </xdr:nvSpPr>
      <xdr:spPr>
        <a:xfrm>
          <a:off x="2857500" y="1637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94</xdr:row>
      <xdr:rowOff>30559</xdr:rowOff>
    </xdr:from>
    <xdr:ext cx="599010" cy="259045"/>
    <xdr:sp macro="" textlink="">
      <xdr:nvSpPr>
        <xdr:cNvPr id="246" name="テキスト ボックス 245"/>
        <xdr:cNvSpPr txBox="1"/>
      </xdr:nvSpPr>
      <xdr:spPr>
        <a:xfrm>
          <a:off x="2608794" y="1614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119,711</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64981</xdr:rowOff>
    </xdr:from>
    <xdr:to>
      <xdr:col>2</xdr:col>
      <xdr:colOff>638175</xdr:colOff>
      <xdr:row>96</xdr:row>
      <xdr:rowOff>98030</xdr:rowOff>
    </xdr:to>
    <xdr:cxnSp macro="">
      <xdr:nvCxnSpPr>
        <xdr:cNvPr id="247" name="直線コネクタ 246"/>
        <xdr:cNvCxnSpPr/>
      </xdr:nvCxnSpPr>
      <xdr:spPr>
        <a:xfrm flipV="1">
          <a:off x="1130300" y="16524181"/>
          <a:ext cx="889000" cy="3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149196</xdr:rowOff>
    </xdr:from>
    <xdr:to>
      <xdr:col>3</xdr:col>
      <xdr:colOff>3175</xdr:colOff>
      <xdr:row>96</xdr:row>
      <xdr:rowOff>79346</xdr:rowOff>
    </xdr:to>
    <xdr:sp macro="" textlink="">
      <xdr:nvSpPr>
        <xdr:cNvPr id="248" name="フローチャート : 判断 247"/>
        <xdr:cNvSpPr/>
      </xdr:nvSpPr>
      <xdr:spPr>
        <a:xfrm>
          <a:off x="1968500" y="1643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94</xdr:row>
      <xdr:rowOff>95873</xdr:rowOff>
    </xdr:from>
    <xdr:ext cx="599010" cy="259045"/>
    <xdr:sp macro="" textlink="">
      <xdr:nvSpPr>
        <xdr:cNvPr id="249" name="テキスト ボックス 248"/>
        <xdr:cNvSpPr txBox="1"/>
      </xdr:nvSpPr>
      <xdr:spPr>
        <a:xfrm>
          <a:off x="1719794" y="16212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113,711</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169280</xdr:rowOff>
    </xdr:from>
    <xdr:to>
      <xdr:col>1</xdr:col>
      <xdr:colOff>485775</xdr:colOff>
      <xdr:row>96</xdr:row>
      <xdr:rowOff>99430</xdr:rowOff>
    </xdr:to>
    <xdr:sp macro="" textlink="">
      <xdr:nvSpPr>
        <xdr:cNvPr id="250" name="フローチャート : 判断 249"/>
        <xdr:cNvSpPr/>
      </xdr:nvSpPr>
      <xdr:spPr>
        <a:xfrm>
          <a:off x="1079500" y="1645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94</xdr:row>
      <xdr:rowOff>115957</xdr:rowOff>
    </xdr:from>
    <xdr:ext cx="599010" cy="259045"/>
    <xdr:sp macro="" textlink="">
      <xdr:nvSpPr>
        <xdr:cNvPr id="251" name="テキスト ボックス 250"/>
        <xdr:cNvSpPr txBox="1"/>
      </xdr:nvSpPr>
      <xdr:spPr>
        <a:xfrm>
          <a:off x="830794" y="16232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111,866</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145038</xdr:rowOff>
    </xdr:from>
    <xdr:to>
      <xdr:col>6</xdr:col>
      <xdr:colOff>561975</xdr:colOff>
      <xdr:row>95</xdr:row>
      <xdr:rowOff>75188</xdr:rowOff>
    </xdr:to>
    <xdr:sp macro="" textlink="">
      <xdr:nvSpPr>
        <xdr:cNvPr id="257" name="円/楕円 256"/>
        <xdr:cNvSpPr/>
      </xdr:nvSpPr>
      <xdr:spPr>
        <a:xfrm>
          <a:off x="4584700" y="1626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167915</xdr:rowOff>
    </xdr:from>
    <xdr:ext cx="599010" cy="259045"/>
    <xdr:sp macro="" textlink="">
      <xdr:nvSpPr>
        <xdr:cNvPr id="258" name="扶助費該当値テキスト"/>
        <xdr:cNvSpPr txBox="1"/>
      </xdr:nvSpPr>
      <xdr:spPr>
        <a:xfrm>
          <a:off x="4686300" y="16112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129,843</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57865</xdr:rowOff>
    </xdr:from>
    <xdr:to>
      <xdr:col>5</xdr:col>
      <xdr:colOff>409575</xdr:colOff>
      <xdr:row>95</xdr:row>
      <xdr:rowOff>159465</xdr:rowOff>
    </xdr:to>
    <xdr:sp macro="" textlink="">
      <xdr:nvSpPr>
        <xdr:cNvPr id="259" name="円/楕円 258"/>
        <xdr:cNvSpPr/>
      </xdr:nvSpPr>
      <xdr:spPr>
        <a:xfrm>
          <a:off x="3746500" y="1634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95</xdr:row>
      <xdr:rowOff>150592</xdr:rowOff>
    </xdr:from>
    <xdr:ext cx="599010" cy="259045"/>
    <xdr:sp macro="" textlink="">
      <xdr:nvSpPr>
        <xdr:cNvPr id="260" name="テキスト ボックス 259"/>
        <xdr:cNvSpPr txBox="1"/>
      </xdr:nvSpPr>
      <xdr:spPr>
        <a:xfrm>
          <a:off x="3497794" y="16438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122,101</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107787</xdr:rowOff>
    </xdr:from>
    <xdr:to>
      <xdr:col>4</xdr:col>
      <xdr:colOff>206375</xdr:colOff>
      <xdr:row>96</xdr:row>
      <xdr:rowOff>37937</xdr:rowOff>
    </xdr:to>
    <xdr:sp macro="" textlink="">
      <xdr:nvSpPr>
        <xdr:cNvPr id="261" name="円/楕円 260"/>
        <xdr:cNvSpPr/>
      </xdr:nvSpPr>
      <xdr:spPr>
        <a:xfrm>
          <a:off x="2857500" y="1639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96</xdr:row>
      <xdr:rowOff>29064</xdr:rowOff>
    </xdr:from>
    <xdr:ext cx="599010" cy="259045"/>
    <xdr:sp macro="" textlink="">
      <xdr:nvSpPr>
        <xdr:cNvPr id="262" name="テキスト ボックス 261"/>
        <xdr:cNvSpPr txBox="1"/>
      </xdr:nvSpPr>
      <xdr:spPr>
        <a:xfrm>
          <a:off x="2608794" y="1648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117,515</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14181</xdr:rowOff>
    </xdr:from>
    <xdr:to>
      <xdr:col>3</xdr:col>
      <xdr:colOff>3175</xdr:colOff>
      <xdr:row>96</xdr:row>
      <xdr:rowOff>115781</xdr:rowOff>
    </xdr:to>
    <xdr:sp macro="" textlink="">
      <xdr:nvSpPr>
        <xdr:cNvPr id="263" name="円/楕円 262"/>
        <xdr:cNvSpPr/>
      </xdr:nvSpPr>
      <xdr:spPr>
        <a:xfrm>
          <a:off x="1968500" y="1647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96</xdr:row>
      <xdr:rowOff>106908</xdr:rowOff>
    </xdr:from>
    <xdr:ext cx="599010" cy="259045"/>
    <xdr:sp macro="" textlink="">
      <xdr:nvSpPr>
        <xdr:cNvPr id="264" name="テキスト ボックス 263"/>
        <xdr:cNvSpPr txBox="1"/>
      </xdr:nvSpPr>
      <xdr:spPr>
        <a:xfrm>
          <a:off x="1719794" y="16566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110,364</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47230</xdr:rowOff>
    </xdr:from>
    <xdr:to>
      <xdr:col>1</xdr:col>
      <xdr:colOff>485775</xdr:colOff>
      <xdr:row>96</xdr:row>
      <xdr:rowOff>148830</xdr:rowOff>
    </xdr:to>
    <xdr:sp macro="" textlink="">
      <xdr:nvSpPr>
        <xdr:cNvPr id="265" name="円/楕円 264"/>
        <xdr:cNvSpPr/>
      </xdr:nvSpPr>
      <xdr:spPr>
        <a:xfrm>
          <a:off x="1079500" y="1650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96</xdr:row>
      <xdr:rowOff>139957</xdr:rowOff>
    </xdr:from>
    <xdr:ext cx="599010" cy="259045"/>
    <xdr:sp macro="" textlink="">
      <xdr:nvSpPr>
        <xdr:cNvPr id="266" name="テキスト ボックス 265"/>
        <xdr:cNvSpPr txBox="1"/>
      </xdr:nvSpPr>
      <xdr:spPr>
        <a:xfrm>
          <a:off x="830794" y="16599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107,328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7" name="テキスト ボックス 276"/>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44450</xdr:rowOff>
    </xdr:from>
    <xdr:to>
      <xdr:col>16</xdr:col>
      <xdr:colOff>307975</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73677</xdr:rowOff>
    </xdr:from>
    <xdr:ext cx="531299" cy="259045"/>
    <xdr:sp macro="" textlink="">
      <xdr:nvSpPr>
        <xdr:cNvPr id="279" name="テキスト ボックス 278"/>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81" name="テキスト ボックス 280"/>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3" name="テキスト ボックス 282"/>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5" name="テキスト ボックス 284"/>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7" name="テキスト ボックス 286"/>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9" name="テキスト ボックス 28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99924</xdr:rowOff>
    </xdr:from>
    <xdr:to>
      <xdr:col>15</xdr:col>
      <xdr:colOff>180340</xdr:colOff>
      <xdr:row>37</xdr:row>
      <xdr:rowOff>121564</xdr:rowOff>
    </xdr:to>
    <xdr:cxnSp macro="">
      <xdr:nvCxnSpPr>
        <xdr:cNvPr id="291" name="直線コネクタ 290"/>
        <xdr:cNvCxnSpPr/>
      </xdr:nvCxnSpPr>
      <xdr:spPr>
        <a:xfrm flipV="1">
          <a:off x="10475595" y="5414874"/>
          <a:ext cx="1270" cy="1050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125392</xdr:rowOff>
    </xdr:from>
    <xdr:ext cx="534377" cy="259045"/>
    <xdr:sp macro="" textlink="">
      <xdr:nvSpPr>
        <xdr:cNvPr id="292" name="補助費等最小値テキスト"/>
        <xdr:cNvSpPr txBox="1"/>
      </xdr:nvSpPr>
      <xdr:spPr>
        <a:xfrm>
          <a:off x="10528300" y="6469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16,976</a:t>
          </a:r>
          <a:endParaRPr kumimoji="1" lang="ja-JP" altLang="en-US" sz="1000" b="1">
            <a:latin typeface="ＭＳ Ｐゴシック"/>
          </a:endParaRPr>
        </a:p>
      </xdr:txBody>
    </xdr:sp>
    <xdr:clientData/>
  </xdr:oneCellAnchor>
  <xdr:twoCellAnchor>
    <xdr:from>
      <xdr:col>15</xdr:col>
      <xdr:colOff>92075</xdr:colOff>
      <xdr:row>37</xdr:row>
      <xdr:rowOff>121564</xdr:rowOff>
    </xdr:from>
    <xdr:to>
      <xdr:col>15</xdr:col>
      <xdr:colOff>269875</xdr:colOff>
      <xdr:row>37</xdr:row>
      <xdr:rowOff>121564</xdr:rowOff>
    </xdr:to>
    <xdr:cxnSp macro="">
      <xdr:nvCxnSpPr>
        <xdr:cNvPr id="293" name="直線コネクタ 292"/>
        <xdr:cNvCxnSpPr/>
      </xdr:nvCxnSpPr>
      <xdr:spPr>
        <a:xfrm>
          <a:off x="10388600" y="6465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46601</xdr:rowOff>
    </xdr:from>
    <xdr:ext cx="534377" cy="259045"/>
    <xdr:sp macro="" textlink="">
      <xdr:nvSpPr>
        <xdr:cNvPr id="294" name="補助費等最大値テキスト"/>
        <xdr:cNvSpPr txBox="1"/>
      </xdr:nvSpPr>
      <xdr:spPr>
        <a:xfrm>
          <a:off x="10528300" y="519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44,544</a:t>
          </a:r>
          <a:endParaRPr kumimoji="1" lang="ja-JP" altLang="en-US" sz="1000" b="1">
            <a:latin typeface="ＭＳ Ｐゴシック"/>
          </a:endParaRPr>
        </a:p>
      </xdr:txBody>
    </xdr:sp>
    <xdr:clientData/>
  </xdr:oneCellAnchor>
  <xdr:twoCellAnchor>
    <xdr:from>
      <xdr:col>15</xdr:col>
      <xdr:colOff>92075</xdr:colOff>
      <xdr:row>31</xdr:row>
      <xdr:rowOff>99924</xdr:rowOff>
    </xdr:from>
    <xdr:to>
      <xdr:col>15</xdr:col>
      <xdr:colOff>269875</xdr:colOff>
      <xdr:row>31</xdr:row>
      <xdr:rowOff>99924</xdr:rowOff>
    </xdr:to>
    <xdr:cxnSp macro="">
      <xdr:nvCxnSpPr>
        <xdr:cNvPr id="295" name="直線コネクタ 294"/>
        <xdr:cNvCxnSpPr/>
      </xdr:nvCxnSpPr>
      <xdr:spPr>
        <a:xfrm>
          <a:off x="10388600" y="5414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5169</xdr:rowOff>
    </xdr:from>
    <xdr:to>
      <xdr:col>15</xdr:col>
      <xdr:colOff>180975</xdr:colOff>
      <xdr:row>35</xdr:row>
      <xdr:rowOff>128003</xdr:rowOff>
    </xdr:to>
    <xdr:cxnSp macro="">
      <xdr:nvCxnSpPr>
        <xdr:cNvPr id="296" name="直線コネクタ 295"/>
        <xdr:cNvCxnSpPr/>
      </xdr:nvCxnSpPr>
      <xdr:spPr>
        <a:xfrm flipV="1">
          <a:off x="9639300" y="5834469"/>
          <a:ext cx="838200" cy="294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32</xdr:row>
      <xdr:rowOff>81945</xdr:rowOff>
    </xdr:from>
    <xdr:ext cx="534377" cy="259045"/>
    <xdr:sp macro="" textlink="">
      <xdr:nvSpPr>
        <xdr:cNvPr id="297" name="補助費等平均値テキスト"/>
        <xdr:cNvSpPr txBox="1"/>
      </xdr:nvSpPr>
      <xdr:spPr>
        <a:xfrm>
          <a:off x="10528300" y="5568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35,283</a:t>
          </a:r>
          <a:endParaRPr kumimoji="1" lang="ja-JP" altLang="en-US" sz="1000" b="1">
            <a:solidFill>
              <a:srgbClr val="000080"/>
            </a:solidFill>
            <a:latin typeface="ＭＳ Ｐゴシック"/>
          </a:endParaRPr>
        </a:p>
      </xdr:txBody>
    </xdr:sp>
    <xdr:clientData/>
  </xdr:oneCellAnchor>
  <xdr:twoCellAnchor>
    <xdr:from>
      <xdr:col>15</xdr:col>
      <xdr:colOff>130175</xdr:colOff>
      <xdr:row>33</xdr:row>
      <xdr:rowOff>59068</xdr:rowOff>
    </xdr:from>
    <xdr:to>
      <xdr:col>15</xdr:col>
      <xdr:colOff>231775</xdr:colOff>
      <xdr:row>33</xdr:row>
      <xdr:rowOff>160668</xdr:rowOff>
    </xdr:to>
    <xdr:sp macro="" textlink="">
      <xdr:nvSpPr>
        <xdr:cNvPr id="298" name="フローチャート : 判断 297"/>
        <xdr:cNvSpPr/>
      </xdr:nvSpPr>
      <xdr:spPr>
        <a:xfrm>
          <a:off x="10426700" y="5716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66739</xdr:rowOff>
    </xdr:from>
    <xdr:to>
      <xdr:col>14</xdr:col>
      <xdr:colOff>28575</xdr:colOff>
      <xdr:row>35</xdr:row>
      <xdr:rowOff>128003</xdr:rowOff>
    </xdr:to>
    <xdr:cxnSp macro="">
      <xdr:nvCxnSpPr>
        <xdr:cNvPr id="299" name="直線コネクタ 298"/>
        <xdr:cNvCxnSpPr/>
      </xdr:nvCxnSpPr>
      <xdr:spPr>
        <a:xfrm>
          <a:off x="8750300" y="6067489"/>
          <a:ext cx="889000" cy="61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33</xdr:row>
      <xdr:rowOff>36169</xdr:rowOff>
    </xdr:from>
    <xdr:to>
      <xdr:col>14</xdr:col>
      <xdr:colOff>79375</xdr:colOff>
      <xdr:row>33</xdr:row>
      <xdr:rowOff>137769</xdr:rowOff>
    </xdr:to>
    <xdr:sp macro="" textlink="">
      <xdr:nvSpPr>
        <xdr:cNvPr id="300" name="フローチャート : 判断 299"/>
        <xdr:cNvSpPr/>
      </xdr:nvSpPr>
      <xdr:spPr>
        <a:xfrm>
          <a:off x="9588500" y="5694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31</xdr:row>
      <xdr:rowOff>154296</xdr:rowOff>
    </xdr:from>
    <xdr:ext cx="534377" cy="259045"/>
    <xdr:sp macro="" textlink="">
      <xdr:nvSpPr>
        <xdr:cNvPr id="301" name="テキスト ボックス 300"/>
        <xdr:cNvSpPr txBox="1"/>
      </xdr:nvSpPr>
      <xdr:spPr>
        <a:xfrm>
          <a:off x="9372111" y="5469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35,884</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66739</xdr:rowOff>
    </xdr:from>
    <xdr:to>
      <xdr:col>12</xdr:col>
      <xdr:colOff>511175</xdr:colOff>
      <xdr:row>35</xdr:row>
      <xdr:rowOff>93104</xdr:rowOff>
    </xdr:to>
    <xdr:cxnSp macro="">
      <xdr:nvCxnSpPr>
        <xdr:cNvPr id="302" name="直線コネクタ 301"/>
        <xdr:cNvCxnSpPr/>
      </xdr:nvCxnSpPr>
      <xdr:spPr>
        <a:xfrm flipV="1">
          <a:off x="7861300" y="6067489"/>
          <a:ext cx="889000" cy="26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33</xdr:row>
      <xdr:rowOff>63335</xdr:rowOff>
    </xdr:from>
    <xdr:to>
      <xdr:col>12</xdr:col>
      <xdr:colOff>561975</xdr:colOff>
      <xdr:row>33</xdr:row>
      <xdr:rowOff>164935</xdr:rowOff>
    </xdr:to>
    <xdr:sp macro="" textlink="">
      <xdr:nvSpPr>
        <xdr:cNvPr id="303" name="フローチャート : 判断 302"/>
        <xdr:cNvSpPr/>
      </xdr:nvSpPr>
      <xdr:spPr>
        <a:xfrm>
          <a:off x="8699500" y="572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32</xdr:row>
      <xdr:rowOff>10012</xdr:rowOff>
    </xdr:from>
    <xdr:ext cx="534377" cy="259045"/>
    <xdr:sp macro="" textlink="">
      <xdr:nvSpPr>
        <xdr:cNvPr id="304" name="テキスト ボックス 303"/>
        <xdr:cNvSpPr txBox="1"/>
      </xdr:nvSpPr>
      <xdr:spPr>
        <a:xfrm>
          <a:off x="8483111" y="5496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35,171</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93104</xdr:rowOff>
    </xdr:from>
    <xdr:to>
      <xdr:col>11</xdr:col>
      <xdr:colOff>307975</xdr:colOff>
      <xdr:row>35</xdr:row>
      <xdr:rowOff>108115</xdr:rowOff>
    </xdr:to>
    <xdr:cxnSp macro="">
      <xdr:nvCxnSpPr>
        <xdr:cNvPr id="305" name="直線コネクタ 304"/>
        <xdr:cNvCxnSpPr/>
      </xdr:nvCxnSpPr>
      <xdr:spPr>
        <a:xfrm flipV="1">
          <a:off x="6972300" y="6093854"/>
          <a:ext cx="889000" cy="15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32</xdr:row>
      <xdr:rowOff>1346</xdr:rowOff>
    </xdr:from>
    <xdr:to>
      <xdr:col>11</xdr:col>
      <xdr:colOff>358775</xdr:colOff>
      <xdr:row>32</xdr:row>
      <xdr:rowOff>102946</xdr:rowOff>
    </xdr:to>
    <xdr:sp macro="" textlink="">
      <xdr:nvSpPr>
        <xdr:cNvPr id="306" name="フローチャート : 判断 305"/>
        <xdr:cNvSpPr/>
      </xdr:nvSpPr>
      <xdr:spPr>
        <a:xfrm>
          <a:off x="7810500" y="548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30</xdr:row>
      <xdr:rowOff>119473</xdr:rowOff>
    </xdr:from>
    <xdr:ext cx="534377" cy="259045"/>
    <xdr:sp macro="" textlink="">
      <xdr:nvSpPr>
        <xdr:cNvPr id="307" name="テキスト ボックス 306"/>
        <xdr:cNvSpPr txBox="1"/>
      </xdr:nvSpPr>
      <xdr:spPr>
        <a:xfrm>
          <a:off x="7594111" y="526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41,298</a:t>
          </a:r>
          <a:endParaRPr kumimoji="1" lang="ja-JP" altLang="en-US" sz="1000" b="1">
            <a:solidFill>
              <a:srgbClr val="000080"/>
            </a:solidFill>
            <a:latin typeface="ＭＳ Ｐゴシック"/>
          </a:endParaRPr>
        </a:p>
      </xdr:txBody>
    </xdr:sp>
    <xdr:clientData/>
  </xdr:oneCellAnchor>
  <xdr:twoCellAnchor>
    <xdr:from>
      <xdr:col>10</xdr:col>
      <xdr:colOff>53975</xdr:colOff>
      <xdr:row>32</xdr:row>
      <xdr:rowOff>160147</xdr:rowOff>
    </xdr:from>
    <xdr:to>
      <xdr:col>10</xdr:col>
      <xdr:colOff>155575</xdr:colOff>
      <xdr:row>33</xdr:row>
      <xdr:rowOff>90297</xdr:rowOff>
    </xdr:to>
    <xdr:sp macro="" textlink="">
      <xdr:nvSpPr>
        <xdr:cNvPr id="308" name="フローチャート : 判断 307"/>
        <xdr:cNvSpPr/>
      </xdr:nvSpPr>
      <xdr:spPr>
        <a:xfrm>
          <a:off x="6921500" y="564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31</xdr:row>
      <xdr:rowOff>106824</xdr:rowOff>
    </xdr:from>
    <xdr:ext cx="534377" cy="259045"/>
    <xdr:sp macro="" textlink="">
      <xdr:nvSpPr>
        <xdr:cNvPr id="309" name="テキスト ボックス 308"/>
        <xdr:cNvSpPr txBox="1"/>
      </xdr:nvSpPr>
      <xdr:spPr>
        <a:xfrm>
          <a:off x="6705111" y="542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37,130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33</xdr:row>
      <xdr:rowOff>125819</xdr:rowOff>
    </xdr:from>
    <xdr:to>
      <xdr:col>15</xdr:col>
      <xdr:colOff>231775</xdr:colOff>
      <xdr:row>34</xdr:row>
      <xdr:rowOff>55969</xdr:rowOff>
    </xdr:to>
    <xdr:sp macro="" textlink="">
      <xdr:nvSpPr>
        <xdr:cNvPr id="315" name="円/楕円 314"/>
        <xdr:cNvSpPr/>
      </xdr:nvSpPr>
      <xdr:spPr>
        <a:xfrm>
          <a:off x="10426700" y="5783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104246</xdr:rowOff>
    </xdr:from>
    <xdr:ext cx="534377" cy="259045"/>
    <xdr:sp macro="" textlink="">
      <xdr:nvSpPr>
        <xdr:cNvPr id="316" name="補助費等該当値テキスト"/>
        <xdr:cNvSpPr txBox="1"/>
      </xdr:nvSpPr>
      <xdr:spPr>
        <a:xfrm>
          <a:off x="10528300" y="5762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33,531</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77203</xdr:rowOff>
    </xdr:from>
    <xdr:to>
      <xdr:col>14</xdr:col>
      <xdr:colOff>79375</xdr:colOff>
      <xdr:row>36</xdr:row>
      <xdr:rowOff>7353</xdr:rowOff>
    </xdr:to>
    <xdr:sp macro="" textlink="">
      <xdr:nvSpPr>
        <xdr:cNvPr id="317" name="円/楕円 316"/>
        <xdr:cNvSpPr/>
      </xdr:nvSpPr>
      <xdr:spPr>
        <a:xfrm>
          <a:off x="9588500" y="607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169930</xdr:rowOff>
    </xdr:from>
    <xdr:ext cx="534377" cy="259045"/>
    <xdr:sp macro="" textlink="">
      <xdr:nvSpPr>
        <xdr:cNvPr id="318" name="テキスト ボックス 317"/>
        <xdr:cNvSpPr txBox="1"/>
      </xdr:nvSpPr>
      <xdr:spPr>
        <a:xfrm>
          <a:off x="9372111" y="617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25,807</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15939</xdr:rowOff>
    </xdr:from>
    <xdr:to>
      <xdr:col>12</xdr:col>
      <xdr:colOff>561975</xdr:colOff>
      <xdr:row>35</xdr:row>
      <xdr:rowOff>117539</xdr:rowOff>
    </xdr:to>
    <xdr:sp macro="" textlink="">
      <xdr:nvSpPr>
        <xdr:cNvPr id="319" name="円/楕円 318"/>
        <xdr:cNvSpPr/>
      </xdr:nvSpPr>
      <xdr:spPr>
        <a:xfrm>
          <a:off x="8699500" y="601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108666</xdr:rowOff>
    </xdr:from>
    <xdr:ext cx="534377" cy="259045"/>
    <xdr:sp macro="" textlink="">
      <xdr:nvSpPr>
        <xdr:cNvPr id="320" name="テキスト ボックス 319"/>
        <xdr:cNvSpPr txBox="1"/>
      </xdr:nvSpPr>
      <xdr:spPr>
        <a:xfrm>
          <a:off x="8483111" y="6109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27,415</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42304</xdr:rowOff>
    </xdr:from>
    <xdr:to>
      <xdr:col>11</xdr:col>
      <xdr:colOff>358775</xdr:colOff>
      <xdr:row>35</xdr:row>
      <xdr:rowOff>143904</xdr:rowOff>
    </xdr:to>
    <xdr:sp macro="" textlink="">
      <xdr:nvSpPr>
        <xdr:cNvPr id="321" name="円/楕円 320"/>
        <xdr:cNvSpPr/>
      </xdr:nvSpPr>
      <xdr:spPr>
        <a:xfrm>
          <a:off x="7810500" y="604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135031</xdr:rowOff>
    </xdr:from>
    <xdr:ext cx="534377" cy="259045"/>
    <xdr:sp macro="" textlink="">
      <xdr:nvSpPr>
        <xdr:cNvPr id="322" name="テキスト ボックス 321"/>
        <xdr:cNvSpPr txBox="1"/>
      </xdr:nvSpPr>
      <xdr:spPr>
        <a:xfrm>
          <a:off x="7594111" y="613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26,723</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57315</xdr:rowOff>
    </xdr:from>
    <xdr:to>
      <xdr:col>10</xdr:col>
      <xdr:colOff>155575</xdr:colOff>
      <xdr:row>35</xdr:row>
      <xdr:rowOff>158915</xdr:rowOff>
    </xdr:to>
    <xdr:sp macro="" textlink="">
      <xdr:nvSpPr>
        <xdr:cNvPr id="323" name="円/楕円 322"/>
        <xdr:cNvSpPr/>
      </xdr:nvSpPr>
      <xdr:spPr>
        <a:xfrm>
          <a:off x="6921500" y="605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150042</xdr:rowOff>
    </xdr:from>
    <xdr:ext cx="534377" cy="259045"/>
    <xdr:sp macro="" textlink="">
      <xdr:nvSpPr>
        <xdr:cNvPr id="324" name="テキスト ボックス 323"/>
        <xdr:cNvSpPr txBox="1"/>
      </xdr:nvSpPr>
      <xdr:spPr>
        <a:xfrm>
          <a:off x="6705111" y="615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26,329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60,084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35" name="テキスト ボックス 334"/>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58</xdr:row>
      <xdr:rowOff>139700</xdr:rowOff>
    </xdr:from>
    <xdr:to>
      <xdr:col>16</xdr:col>
      <xdr:colOff>307975</xdr:colOff>
      <xdr:row>58</xdr:row>
      <xdr:rowOff>139700</xdr:rowOff>
    </xdr:to>
    <xdr:cxnSp macro="">
      <xdr:nvCxnSpPr>
        <xdr:cNvPr id="336" name="直線コネクタ 33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57</xdr:row>
      <xdr:rowOff>168927</xdr:rowOff>
    </xdr:from>
    <xdr:ext cx="531299" cy="259045"/>
    <xdr:sp macro="" textlink="">
      <xdr:nvSpPr>
        <xdr:cNvPr id="337" name="テキスト ボックス 336"/>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8" name="直線コネクタ 33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9" name="テキスト ボックス 338"/>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40" name="直線コネクタ 33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41" name="テキスト ボックス 340"/>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2" name="直線コネクタ 34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43" name="テキスト ボックス 342"/>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14176</xdr:rowOff>
    </xdr:from>
    <xdr:to>
      <xdr:col>15</xdr:col>
      <xdr:colOff>180340</xdr:colOff>
      <xdr:row>58</xdr:row>
      <xdr:rowOff>45562</xdr:rowOff>
    </xdr:to>
    <xdr:cxnSp macro="">
      <xdr:nvCxnSpPr>
        <xdr:cNvPr id="347" name="直線コネクタ 346"/>
        <xdr:cNvCxnSpPr/>
      </xdr:nvCxnSpPr>
      <xdr:spPr>
        <a:xfrm flipV="1">
          <a:off x="10475595" y="8758126"/>
          <a:ext cx="1270" cy="1231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49389</xdr:rowOff>
    </xdr:from>
    <xdr:ext cx="534377" cy="259045"/>
    <xdr:sp macro="" textlink="">
      <xdr:nvSpPr>
        <xdr:cNvPr id="348" name="普通建設事業費最小値テキスト"/>
        <xdr:cNvSpPr txBox="1"/>
      </xdr:nvSpPr>
      <xdr:spPr>
        <a:xfrm>
          <a:off x="10528300" y="999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24,118</a:t>
          </a:r>
          <a:endParaRPr kumimoji="1" lang="ja-JP" altLang="en-US" sz="1000" b="1">
            <a:latin typeface="ＭＳ Ｐゴシック"/>
          </a:endParaRPr>
        </a:p>
      </xdr:txBody>
    </xdr:sp>
    <xdr:clientData/>
  </xdr:oneCellAnchor>
  <xdr:twoCellAnchor>
    <xdr:from>
      <xdr:col>15</xdr:col>
      <xdr:colOff>92075</xdr:colOff>
      <xdr:row>58</xdr:row>
      <xdr:rowOff>45562</xdr:rowOff>
    </xdr:from>
    <xdr:to>
      <xdr:col>15</xdr:col>
      <xdr:colOff>269875</xdr:colOff>
      <xdr:row>58</xdr:row>
      <xdr:rowOff>45562</xdr:rowOff>
    </xdr:to>
    <xdr:cxnSp macro="">
      <xdr:nvCxnSpPr>
        <xdr:cNvPr id="349" name="直線コネクタ 348"/>
        <xdr:cNvCxnSpPr/>
      </xdr:nvCxnSpPr>
      <xdr:spPr>
        <a:xfrm>
          <a:off x="10388600" y="9989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132303</xdr:rowOff>
    </xdr:from>
    <xdr:ext cx="534377" cy="259045"/>
    <xdr:sp macro="" textlink="">
      <xdr:nvSpPr>
        <xdr:cNvPr id="350" name="普通建設事業費最大値テキスト"/>
        <xdr:cNvSpPr txBox="1"/>
      </xdr:nvSpPr>
      <xdr:spPr>
        <a:xfrm>
          <a:off x="10528300" y="853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77,991</a:t>
          </a:r>
          <a:endParaRPr kumimoji="1" lang="ja-JP" altLang="en-US" sz="1000" b="1">
            <a:latin typeface="ＭＳ Ｐゴシック"/>
          </a:endParaRPr>
        </a:p>
      </xdr:txBody>
    </xdr:sp>
    <xdr:clientData/>
  </xdr:oneCellAnchor>
  <xdr:twoCellAnchor>
    <xdr:from>
      <xdr:col>15</xdr:col>
      <xdr:colOff>92075</xdr:colOff>
      <xdr:row>51</xdr:row>
      <xdr:rowOff>14176</xdr:rowOff>
    </xdr:from>
    <xdr:to>
      <xdr:col>15</xdr:col>
      <xdr:colOff>269875</xdr:colOff>
      <xdr:row>51</xdr:row>
      <xdr:rowOff>14176</xdr:rowOff>
    </xdr:to>
    <xdr:cxnSp macro="">
      <xdr:nvCxnSpPr>
        <xdr:cNvPr id="351" name="直線コネクタ 350"/>
        <xdr:cNvCxnSpPr/>
      </xdr:nvCxnSpPr>
      <xdr:spPr>
        <a:xfrm>
          <a:off x="10388600" y="8758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52</xdr:row>
      <xdr:rowOff>117663</xdr:rowOff>
    </xdr:from>
    <xdr:to>
      <xdr:col>15</xdr:col>
      <xdr:colOff>180975</xdr:colOff>
      <xdr:row>55</xdr:row>
      <xdr:rowOff>14222</xdr:rowOff>
    </xdr:to>
    <xdr:cxnSp macro="">
      <xdr:nvCxnSpPr>
        <xdr:cNvPr id="352" name="直線コネクタ 351"/>
        <xdr:cNvCxnSpPr/>
      </xdr:nvCxnSpPr>
      <xdr:spPr>
        <a:xfrm>
          <a:off x="9639300" y="9033063"/>
          <a:ext cx="838200" cy="410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53</xdr:row>
      <xdr:rowOff>73281</xdr:rowOff>
    </xdr:from>
    <xdr:ext cx="534377" cy="259045"/>
    <xdr:sp macro="" textlink="">
      <xdr:nvSpPr>
        <xdr:cNvPr id="353" name="普通建設事業費平均値テキスト"/>
        <xdr:cNvSpPr txBox="1"/>
      </xdr:nvSpPr>
      <xdr:spPr>
        <a:xfrm>
          <a:off x="10528300" y="9160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51,684</a:t>
          </a:r>
          <a:endParaRPr kumimoji="1" lang="ja-JP" altLang="en-US" sz="1000" b="1">
            <a:solidFill>
              <a:srgbClr val="000080"/>
            </a:solidFill>
            <a:latin typeface="ＭＳ Ｐゴシック"/>
          </a:endParaRPr>
        </a:p>
      </xdr:txBody>
    </xdr:sp>
    <xdr:clientData/>
  </xdr:oneCellAnchor>
  <xdr:twoCellAnchor>
    <xdr:from>
      <xdr:col>15</xdr:col>
      <xdr:colOff>130175</xdr:colOff>
      <xdr:row>54</xdr:row>
      <xdr:rowOff>50404</xdr:rowOff>
    </xdr:from>
    <xdr:to>
      <xdr:col>15</xdr:col>
      <xdr:colOff>231775</xdr:colOff>
      <xdr:row>54</xdr:row>
      <xdr:rowOff>152004</xdr:rowOff>
    </xdr:to>
    <xdr:sp macro="" textlink="">
      <xdr:nvSpPr>
        <xdr:cNvPr id="354" name="フローチャート : 判断 353"/>
        <xdr:cNvSpPr/>
      </xdr:nvSpPr>
      <xdr:spPr>
        <a:xfrm>
          <a:off x="10426700" y="930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52</xdr:row>
      <xdr:rowOff>117663</xdr:rowOff>
    </xdr:from>
    <xdr:to>
      <xdr:col>14</xdr:col>
      <xdr:colOff>28575</xdr:colOff>
      <xdr:row>53</xdr:row>
      <xdr:rowOff>91808</xdr:rowOff>
    </xdr:to>
    <xdr:cxnSp macro="">
      <xdr:nvCxnSpPr>
        <xdr:cNvPr id="355" name="直線コネクタ 354"/>
        <xdr:cNvCxnSpPr/>
      </xdr:nvCxnSpPr>
      <xdr:spPr>
        <a:xfrm flipV="1">
          <a:off x="8750300" y="9033063"/>
          <a:ext cx="889000" cy="145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54</xdr:row>
      <xdr:rowOff>45512</xdr:rowOff>
    </xdr:from>
    <xdr:to>
      <xdr:col>14</xdr:col>
      <xdr:colOff>79375</xdr:colOff>
      <xdr:row>54</xdr:row>
      <xdr:rowOff>147112</xdr:rowOff>
    </xdr:to>
    <xdr:sp macro="" textlink="">
      <xdr:nvSpPr>
        <xdr:cNvPr id="356" name="フローチャート : 判断 355"/>
        <xdr:cNvSpPr/>
      </xdr:nvSpPr>
      <xdr:spPr>
        <a:xfrm>
          <a:off x="9588500" y="930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138239</xdr:rowOff>
    </xdr:from>
    <xdr:ext cx="534377" cy="259045"/>
    <xdr:sp macro="" textlink="">
      <xdr:nvSpPr>
        <xdr:cNvPr id="357" name="テキスト ボックス 356"/>
        <xdr:cNvSpPr txBox="1"/>
      </xdr:nvSpPr>
      <xdr:spPr>
        <a:xfrm>
          <a:off x="9372111" y="9396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51,898</a:t>
          </a:r>
          <a:endParaRPr kumimoji="1" lang="ja-JP" altLang="en-US" sz="1000" b="1">
            <a:solidFill>
              <a:srgbClr val="000080"/>
            </a:solidFill>
            <a:latin typeface="ＭＳ Ｐゴシック"/>
          </a:endParaRPr>
        </a:p>
      </xdr:txBody>
    </xdr:sp>
    <xdr:clientData/>
  </xdr:oneCellAnchor>
  <xdr:twoCellAnchor>
    <xdr:from>
      <xdr:col>11</xdr:col>
      <xdr:colOff>307975</xdr:colOff>
      <xdr:row>53</xdr:row>
      <xdr:rowOff>17239</xdr:rowOff>
    </xdr:from>
    <xdr:to>
      <xdr:col>12</xdr:col>
      <xdr:colOff>511175</xdr:colOff>
      <xdr:row>53</xdr:row>
      <xdr:rowOff>91808</xdr:rowOff>
    </xdr:to>
    <xdr:cxnSp macro="">
      <xdr:nvCxnSpPr>
        <xdr:cNvPr id="358" name="直線コネクタ 357"/>
        <xdr:cNvCxnSpPr/>
      </xdr:nvCxnSpPr>
      <xdr:spPr>
        <a:xfrm>
          <a:off x="7861300" y="9104089"/>
          <a:ext cx="889000" cy="74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54</xdr:row>
      <xdr:rowOff>7244</xdr:rowOff>
    </xdr:from>
    <xdr:to>
      <xdr:col>12</xdr:col>
      <xdr:colOff>561975</xdr:colOff>
      <xdr:row>54</xdr:row>
      <xdr:rowOff>108844</xdr:rowOff>
    </xdr:to>
    <xdr:sp macro="" textlink="">
      <xdr:nvSpPr>
        <xdr:cNvPr id="359" name="フローチャート : 判断 358"/>
        <xdr:cNvSpPr/>
      </xdr:nvSpPr>
      <xdr:spPr>
        <a:xfrm>
          <a:off x="8699500" y="926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99971</xdr:rowOff>
    </xdr:from>
    <xdr:ext cx="534377" cy="259045"/>
    <xdr:sp macro="" textlink="">
      <xdr:nvSpPr>
        <xdr:cNvPr id="360" name="テキスト ボックス 359"/>
        <xdr:cNvSpPr txBox="1"/>
      </xdr:nvSpPr>
      <xdr:spPr>
        <a:xfrm>
          <a:off x="8483111" y="9358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53,572</a:t>
          </a:r>
          <a:endParaRPr kumimoji="1" lang="ja-JP" altLang="en-US" sz="1000" b="1">
            <a:solidFill>
              <a:srgbClr val="000080"/>
            </a:solidFill>
            <a:latin typeface="ＭＳ Ｐゴシック"/>
          </a:endParaRPr>
        </a:p>
      </xdr:txBody>
    </xdr:sp>
    <xdr:clientData/>
  </xdr:oneCellAnchor>
  <xdr:twoCellAnchor>
    <xdr:from>
      <xdr:col>10</xdr:col>
      <xdr:colOff>104775</xdr:colOff>
      <xdr:row>53</xdr:row>
      <xdr:rowOff>17239</xdr:rowOff>
    </xdr:from>
    <xdr:to>
      <xdr:col>11</xdr:col>
      <xdr:colOff>307975</xdr:colOff>
      <xdr:row>55</xdr:row>
      <xdr:rowOff>17033</xdr:rowOff>
    </xdr:to>
    <xdr:cxnSp macro="">
      <xdr:nvCxnSpPr>
        <xdr:cNvPr id="361" name="直線コネクタ 360"/>
        <xdr:cNvCxnSpPr/>
      </xdr:nvCxnSpPr>
      <xdr:spPr>
        <a:xfrm flipV="1">
          <a:off x="6972300" y="9104089"/>
          <a:ext cx="889000" cy="34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54</xdr:row>
      <xdr:rowOff>69514</xdr:rowOff>
    </xdr:from>
    <xdr:to>
      <xdr:col>11</xdr:col>
      <xdr:colOff>358775</xdr:colOff>
      <xdr:row>54</xdr:row>
      <xdr:rowOff>171114</xdr:rowOff>
    </xdr:to>
    <xdr:sp macro="" textlink="">
      <xdr:nvSpPr>
        <xdr:cNvPr id="362" name="フローチャート : 判断 361"/>
        <xdr:cNvSpPr/>
      </xdr:nvSpPr>
      <xdr:spPr>
        <a:xfrm>
          <a:off x="7810500" y="932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162241</xdr:rowOff>
    </xdr:from>
    <xdr:ext cx="534377" cy="259045"/>
    <xdr:sp macro="" textlink="">
      <xdr:nvSpPr>
        <xdr:cNvPr id="363" name="テキスト ボックス 362"/>
        <xdr:cNvSpPr txBox="1"/>
      </xdr:nvSpPr>
      <xdr:spPr>
        <a:xfrm>
          <a:off x="7594111" y="9420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50,848</a:t>
          </a:r>
          <a:endParaRPr kumimoji="1" lang="ja-JP" altLang="en-US" sz="1000" b="1">
            <a:solidFill>
              <a:srgbClr val="000080"/>
            </a:solidFill>
            <a:latin typeface="ＭＳ Ｐゴシック"/>
          </a:endParaRPr>
        </a:p>
      </xdr:txBody>
    </xdr:sp>
    <xdr:clientData/>
  </xdr:oneCellAnchor>
  <xdr:twoCellAnchor>
    <xdr:from>
      <xdr:col>10</xdr:col>
      <xdr:colOff>53975</xdr:colOff>
      <xdr:row>54</xdr:row>
      <xdr:rowOff>154531</xdr:rowOff>
    </xdr:from>
    <xdr:to>
      <xdr:col>10</xdr:col>
      <xdr:colOff>155575</xdr:colOff>
      <xdr:row>55</xdr:row>
      <xdr:rowOff>84681</xdr:rowOff>
    </xdr:to>
    <xdr:sp macro="" textlink="">
      <xdr:nvSpPr>
        <xdr:cNvPr id="364" name="フローチャート : 判断 363"/>
        <xdr:cNvSpPr/>
      </xdr:nvSpPr>
      <xdr:spPr>
        <a:xfrm>
          <a:off x="6921500" y="941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75808</xdr:rowOff>
    </xdr:from>
    <xdr:ext cx="534377" cy="259045"/>
    <xdr:sp macro="" textlink="">
      <xdr:nvSpPr>
        <xdr:cNvPr id="365" name="テキスト ボックス 364"/>
        <xdr:cNvSpPr txBox="1"/>
      </xdr:nvSpPr>
      <xdr:spPr>
        <a:xfrm>
          <a:off x="6705111" y="9505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47,129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54</xdr:row>
      <xdr:rowOff>134872</xdr:rowOff>
    </xdr:from>
    <xdr:to>
      <xdr:col>15</xdr:col>
      <xdr:colOff>231775</xdr:colOff>
      <xdr:row>55</xdr:row>
      <xdr:rowOff>65022</xdr:rowOff>
    </xdr:to>
    <xdr:sp macro="" textlink="">
      <xdr:nvSpPr>
        <xdr:cNvPr id="371" name="円/楕円 370"/>
        <xdr:cNvSpPr/>
      </xdr:nvSpPr>
      <xdr:spPr>
        <a:xfrm>
          <a:off x="10426700" y="939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113299</xdr:rowOff>
    </xdr:from>
    <xdr:ext cx="534377" cy="259045"/>
    <xdr:sp macro="" textlink="">
      <xdr:nvSpPr>
        <xdr:cNvPr id="372" name="普通建設事業費該当値テキスト"/>
        <xdr:cNvSpPr txBox="1"/>
      </xdr:nvSpPr>
      <xdr:spPr>
        <a:xfrm>
          <a:off x="10528300" y="937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47,989</a:t>
          </a:r>
          <a:endParaRPr kumimoji="1" lang="ja-JP" altLang="en-US" sz="1000" b="1">
            <a:solidFill>
              <a:srgbClr val="FF0000"/>
            </a:solidFill>
            <a:latin typeface="ＭＳ Ｐゴシック"/>
          </a:endParaRPr>
        </a:p>
      </xdr:txBody>
    </xdr:sp>
    <xdr:clientData/>
  </xdr:oneCellAnchor>
  <xdr:twoCellAnchor>
    <xdr:from>
      <xdr:col>13</xdr:col>
      <xdr:colOff>663575</xdr:colOff>
      <xdr:row>52</xdr:row>
      <xdr:rowOff>66863</xdr:rowOff>
    </xdr:from>
    <xdr:to>
      <xdr:col>14</xdr:col>
      <xdr:colOff>79375</xdr:colOff>
      <xdr:row>52</xdr:row>
      <xdr:rowOff>168463</xdr:rowOff>
    </xdr:to>
    <xdr:sp macro="" textlink="">
      <xdr:nvSpPr>
        <xdr:cNvPr id="373" name="円/楕円 372"/>
        <xdr:cNvSpPr/>
      </xdr:nvSpPr>
      <xdr:spPr>
        <a:xfrm>
          <a:off x="9588500" y="898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51</xdr:row>
      <xdr:rowOff>13540</xdr:rowOff>
    </xdr:from>
    <xdr:ext cx="534377" cy="259045"/>
    <xdr:sp macro="" textlink="">
      <xdr:nvSpPr>
        <xdr:cNvPr id="374" name="テキスト ボックス 373"/>
        <xdr:cNvSpPr txBox="1"/>
      </xdr:nvSpPr>
      <xdr:spPr>
        <a:xfrm>
          <a:off x="9372111" y="8757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65,964</a:t>
          </a:r>
          <a:endParaRPr kumimoji="1" lang="ja-JP" altLang="en-US" sz="1000" b="1">
            <a:solidFill>
              <a:srgbClr val="FF0000"/>
            </a:solidFill>
            <a:latin typeface="ＭＳ Ｐゴシック"/>
          </a:endParaRPr>
        </a:p>
      </xdr:txBody>
    </xdr:sp>
    <xdr:clientData/>
  </xdr:oneCellAnchor>
  <xdr:twoCellAnchor>
    <xdr:from>
      <xdr:col>12</xdr:col>
      <xdr:colOff>460375</xdr:colOff>
      <xdr:row>53</xdr:row>
      <xdr:rowOff>41008</xdr:rowOff>
    </xdr:from>
    <xdr:to>
      <xdr:col>12</xdr:col>
      <xdr:colOff>561975</xdr:colOff>
      <xdr:row>53</xdr:row>
      <xdr:rowOff>142608</xdr:rowOff>
    </xdr:to>
    <xdr:sp macro="" textlink="">
      <xdr:nvSpPr>
        <xdr:cNvPr id="375" name="円/楕円 374"/>
        <xdr:cNvSpPr/>
      </xdr:nvSpPr>
      <xdr:spPr>
        <a:xfrm>
          <a:off x="8699500" y="9127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51</xdr:row>
      <xdr:rowOff>159135</xdr:rowOff>
    </xdr:from>
    <xdr:ext cx="534377" cy="259045"/>
    <xdr:sp macro="" textlink="">
      <xdr:nvSpPr>
        <xdr:cNvPr id="376" name="テキスト ボックス 375"/>
        <xdr:cNvSpPr txBox="1"/>
      </xdr:nvSpPr>
      <xdr:spPr>
        <a:xfrm>
          <a:off x="8483111" y="8903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59,595</a:t>
          </a:r>
          <a:endParaRPr kumimoji="1" lang="ja-JP" altLang="en-US" sz="1000" b="1">
            <a:solidFill>
              <a:srgbClr val="FF0000"/>
            </a:solidFill>
            <a:latin typeface="ＭＳ Ｐゴシック"/>
          </a:endParaRPr>
        </a:p>
      </xdr:txBody>
    </xdr:sp>
    <xdr:clientData/>
  </xdr:oneCellAnchor>
  <xdr:twoCellAnchor>
    <xdr:from>
      <xdr:col>11</xdr:col>
      <xdr:colOff>257175</xdr:colOff>
      <xdr:row>52</xdr:row>
      <xdr:rowOff>137889</xdr:rowOff>
    </xdr:from>
    <xdr:to>
      <xdr:col>11</xdr:col>
      <xdr:colOff>358775</xdr:colOff>
      <xdr:row>53</xdr:row>
      <xdr:rowOff>68039</xdr:rowOff>
    </xdr:to>
    <xdr:sp macro="" textlink="">
      <xdr:nvSpPr>
        <xdr:cNvPr id="377" name="円/楕円 376"/>
        <xdr:cNvSpPr/>
      </xdr:nvSpPr>
      <xdr:spPr>
        <a:xfrm>
          <a:off x="7810500" y="905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51</xdr:row>
      <xdr:rowOff>84566</xdr:rowOff>
    </xdr:from>
    <xdr:ext cx="534377" cy="259045"/>
    <xdr:sp macro="" textlink="">
      <xdr:nvSpPr>
        <xdr:cNvPr id="378" name="テキスト ボックス 377"/>
        <xdr:cNvSpPr txBox="1"/>
      </xdr:nvSpPr>
      <xdr:spPr>
        <a:xfrm>
          <a:off x="7594111" y="882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62,857</a:t>
          </a:r>
          <a:endParaRPr kumimoji="1" lang="ja-JP" altLang="en-US" sz="1000" b="1">
            <a:solidFill>
              <a:srgbClr val="FF0000"/>
            </a:solidFill>
            <a:latin typeface="ＭＳ Ｐゴシック"/>
          </a:endParaRPr>
        </a:p>
      </xdr:txBody>
    </xdr:sp>
    <xdr:clientData/>
  </xdr:oneCellAnchor>
  <xdr:twoCellAnchor>
    <xdr:from>
      <xdr:col>10</xdr:col>
      <xdr:colOff>53975</xdr:colOff>
      <xdr:row>54</xdr:row>
      <xdr:rowOff>137683</xdr:rowOff>
    </xdr:from>
    <xdr:to>
      <xdr:col>10</xdr:col>
      <xdr:colOff>155575</xdr:colOff>
      <xdr:row>55</xdr:row>
      <xdr:rowOff>67833</xdr:rowOff>
    </xdr:to>
    <xdr:sp macro="" textlink="">
      <xdr:nvSpPr>
        <xdr:cNvPr id="379" name="円/楕円 378"/>
        <xdr:cNvSpPr/>
      </xdr:nvSpPr>
      <xdr:spPr>
        <a:xfrm>
          <a:off x="6921500" y="939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53</xdr:row>
      <xdr:rowOff>84360</xdr:rowOff>
    </xdr:from>
    <xdr:ext cx="534377" cy="259045"/>
    <xdr:sp macro="" textlink="">
      <xdr:nvSpPr>
        <xdr:cNvPr id="380" name="テキスト ボックス 379"/>
        <xdr:cNvSpPr txBox="1"/>
      </xdr:nvSpPr>
      <xdr:spPr>
        <a:xfrm>
          <a:off x="6705111" y="917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47,866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21,214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400" name="テキスト ボックス 39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144081</xdr:rowOff>
    </xdr:from>
    <xdr:to>
      <xdr:col>15</xdr:col>
      <xdr:colOff>180340</xdr:colOff>
      <xdr:row>78</xdr:row>
      <xdr:rowOff>133871</xdr:rowOff>
    </xdr:to>
    <xdr:cxnSp macro="">
      <xdr:nvCxnSpPr>
        <xdr:cNvPr id="404" name="直線コネクタ 403"/>
        <xdr:cNvCxnSpPr/>
      </xdr:nvCxnSpPr>
      <xdr:spPr>
        <a:xfrm flipV="1">
          <a:off x="10475595" y="12145581"/>
          <a:ext cx="1270" cy="1361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137698</xdr:rowOff>
    </xdr:from>
    <xdr:ext cx="469744" cy="259045"/>
    <xdr:sp macro="" textlink="">
      <xdr:nvSpPr>
        <xdr:cNvPr id="405" name="普通建設事業費 （ うち新規整備　）最小値テキスト"/>
        <xdr:cNvSpPr txBox="1"/>
      </xdr:nvSpPr>
      <xdr:spPr>
        <a:xfrm>
          <a:off x="10528300" y="13510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2,153</a:t>
          </a:r>
          <a:endParaRPr kumimoji="1" lang="ja-JP" altLang="en-US" sz="1000" b="1">
            <a:latin typeface="ＭＳ Ｐゴシック"/>
          </a:endParaRPr>
        </a:p>
      </xdr:txBody>
    </xdr:sp>
    <xdr:clientData/>
  </xdr:oneCellAnchor>
  <xdr:twoCellAnchor>
    <xdr:from>
      <xdr:col>15</xdr:col>
      <xdr:colOff>92075</xdr:colOff>
      <xdr:row>78</xdr:row>
      <xdr:rowOff>133871</xdr:rowOff>
    </xdr:from>
    <xdr:to>
      <xdr:col>15</xdr:col>
      <xdr:colOff>269875</xdr:colOff>
      <xdr:row>78</xdr:row>
      <xdr:rowOff>133871</xdr:rowOff>
    </xdr:to>
    <xdr:cxnSp macro="">
      <xdr:nvCxnSpPr>
        <xdr:cNvPr id="406" name="直線コネクタ 405"/>
        <xdr:cNvCxnSpPr/>
      </xdr:nvCxnSpPr>
      <xdr:spPr>
        <a:xfrm>
          <a:off x="10388600" y="13506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90758</xdr:rowOff>
    </xdr:from>
    <xdr:ext cx="534377" cy="259045"/>
    <xdr:sp macro="" textlink="">
      <xdr:nvSpPr>
        <xdr:cNvPr id="407" name="普通建設事業費 （ うち新規整備　）最大値テキスト"/>
        <xdr:cNvSpPr txBox="1"/>
      </xdr:nvSpPr>
      <xdr:spPr>
        <a:xfrm>
          <a:off x="10528300" y="1192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37,885</a:t>
          </a:r>
          <a:endParaRPr kumimoji="1" lang="ja-JP" altLang="en-US" sz="1000" b="1">
            <a:latin typeface="ＭＳ Ｐゴシック"/>
          </a:endParaRPr>
        </a:p>
      </xdr:txBody>
    </xdr:sp>
    <xdr:clientData/>
  </xdr:oneCellAnchor>
  <xdr:twoCellAnchor>
    <xdr:from>
      <xdr:col>15</xdr:col>
      <xdr:colOff>92075</xdr:colOff>
      <xdr:row>70</xdr:row>
      <xdr:rowOff>144081</xdr:rowOff>
    </xdr:from>
    <xdr:to>
      <xdr:col>15</xdr:col>
      <xdr:colOff>269875</xdr:colOff>
      <xdr:row>70</xdr:row>
      <xdr:rowOff>144081</xdr:rowOff>
    </xdr:to>
    <xdr:cxnSp macro="">
      <xdr:nvCxnSpPr>
        <xdr:cNvPr id="408" name="直線コネクタ 407"/>
        <xdr:cNvCxnSpPr/>
      </xdr:nvCxnSpPr>
      <xdr:spPr>
        <a:xfrm>
          <a:off x="10388600" y="12145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71</xdr:row>
      <xdr:rowOff>65519</xdr:rowOff>
    </xdr:from>
    <xdr:to>
      <xdr:col>15</xdr:col>
      <xdr:colOff>180975</xdr:colOff>
      <xdr:row>75</xdr:row>
      <xdr:rowOff>1854</xdr:rowOff>
    </xdr:to>
    <xdr:cxnSp macro="">
      <xdr:nvCxnSpPr>
        <xdr:cNvPr id="409" name="直線コネクタ 408"/>
        <xdr:cNvCxnSpPr/>
      </xdr:nvCxnSpPr>
      <xdr:spPr>
        <a:xfrm>
          <a:off x="9639300" y="12238469"/>
          <a:ext cx="838200" cy="62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63288</xdr:rowOff>
    </xdr:from>
    <xdr:ext cx="534377" cy="259045"/>
    <xdr:sp macro="" textlink="">
      <xdr:nvSpPr>
        <xdr:cNvPr id="410" name="普通建設事業費 （ うち新規整備　）平均値テキスト"/>
        <xdr:cNvSpPr txBox="1"/>
      </xdr:nvSpPr>
      <xdr:spPr>
        <a:xfrm>
          <a:off x="10528300" y="12922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15,606</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84861</xdr:rowOff>
    </xdr:from>
    <xdr:to>
      <xdr:col>15</xdr:col>
      <xdr:colOff>231775</xdr:colOff>
      <xdr:row>76</xdr:row>
      <xdr:rowOff>15011</xdr:rowOff>
    </xdr:to>
    <xdr:sp macro="" textlink="">
      <xdr:nvSpPr>
        <xdr:cNvPr id="411" name="フローチャート : 判断 410"/>
        <xdr:cNvSpPr/>
      </xdr:nvSpPr>
      <xdr:spPr>
        <a:xfrm>
          <a:off x="10426700" y="1294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71</xdr:row>
      <xdr:rowOff>65519</xdr:rowOff>
    </xdr:from>
    <xdr:to>
      <xdr:col>14</xdr:col>
      <xdr:colOff>28575</xdr:colOff>
      <xdr:row>73</xdr:row>
      <xdr:rowOff>124460</xdr:rowOff>
    </xdr:to>
    <xdr:cxnSp macro="">
      <xdr:nvCxnSpPr>
        <xdr:cNvPr id="412" name="直線コネクタ 411"/>
        <xdr:cNvCxnSpPr/>
      </xdr:nvCxnSpPr>
      <xdr:spPr>
        <a:xfrm flipV="1">
          <a:off x="8750300" y="12238469"/>
          <a:ext cx="889000" cy="40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74</xdr:row>
      <xdr:rowOff>59144</xdr:rowOff>
    </xdr:from>
    <xdr:to>
      <xdr:col>14</xdr:col>
      <xdr:colOff>79375</xdr:colOff>
      <xdr:row>74</xdr:row>
      <xdr:rowOff>160744</xdr:rowOff>
    </xdr:to>
    <xdr:sp macro="" textlink="">
      <xdr:nvSpPr>
        <xdr:cNvPr id="413" name="フローチャート : 判断 412"/>
        <xdr:cNvSpPr/>
      </xdr:nvSpPr>
      <xdr:spPr>
        <a:xfrm>
          <a:off x="9588500" y="1274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151871</xdr:rowOff>
    </xdr:from>
    <xdr:ext cx="534377" cy="259045"/>
    <xdr:sp macro="" textlink="">
      <xdr:nvSpPr>
        <xdr:cNvPr id="414" name="テキスト ボックス 413"/>
        <xdr:cNvSpPr txBox="1"/>
      </xdr:nvSpPr>
      <xdr:spPr>
        <a:xfrm>
          <a:off x="9372111" y="1283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20,781</a:t>
          </a:r>
          <a:endParaRPr kumimoji="1" lang="ja-JP" altLang="en-US" sz="1000" b="1">
            <a:solidFill>
              <a:srgbClr val="000080"/>
            </a:solidFill>
            <a:latin typeface="ＭＳ Ｐゴシック"/>
          </a:endParaRPr>
        </a:p>
      </xdr:txBody>
    </xdr:sp>
    <xdr:clientData/>
  </xdr:oneCellAnchor>
  <xdr:twoCellAnchor>
    <xdr:from>
      <xdr:col>12</xdr:col>
      <xdr:colOff>460375</xdr:colOff>
      <xdr:row>74</xdr:row>
      <xdr:rowOff>27940</xdr:rowOff>
    </xdr:from>
    <xdr:to>
      <xdr:col>12</xdr:col>
      <xdr:colOff>561975</xdr:colOff>
      <xdr:row>74</xdr:row>
      <xdr:rowOff>129540</xdr:rowOff>
    </xdr:to>
    <xdr:sp macro="" textlink="">
      <xdr:nvSpPr>
        <xdr:cNvPr id="415" name="フローチャート : 判断 414"/>
        <xdr:cNvSpPr/>
      </xdr:nvSpPr>
      <xdr:spPr>
        <a:xfrm>
          <a:off x="8699500" y="1271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120667</xdr:rowOff>
    </xdr:from>
    <xdr:ext cx="534377" cy="259045"/>
    <xdr:sp macro="" textlink="">
      <xdr:nvSpPr>
        <xdr:cNvPr id="416" name="テキスト ボックス 415"/>
        <xdr:cNvSpPr txBox="1"/>
      </xdr:nvSpPr>
      <xdr:spPr>
        <a:xfrm>
          <a:off x="8483111" y="1280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21,600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74</xdr:row>
      <xdr:rowOff>122504</xdr:rowOff>
    </xdr:from>
    <xdr:to>
      <xdr:col>15</xdr:col>
      <xdr:colOff>231775</xdr:colOff>
      <xdr:row>75</xdr:row>
      <xdr:rowOff>52654</xdr:rowOff>
    </xdr:to>
    <xdr:sp macro="" textlink="">
      <xdr:nvSpPr>
        <xdr:cNvPr id="422" name="円/楕円 421"/>
        <xdr:cNvSpPr/>
      </xdr:nvSpPr>
      <xdr:spPr>
        <a:xfrm>
          <a:off x="10426700" y="128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73</xdr:row>
      <xdr:rowOff>145381</xdr:rowOff>
    </xdr:from>
    <xdr:ext cx="534377" cy="259045"/>
    <xdr:sp macro="" textlink="">
      <xdr:nvSpPr>
        <xdr:cNvPr id="423" name="普通建設事業費 （ うち新規整備　）該当値テキスト"/>
        <xdr:cNvSpPr txBox="1"/>
      </xdr:nvSpPr>
      <xdr:spPr>
        <a:xfrm>
          <a:off x="10528300" y="12661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19,118</a:t>
          </a:r>
          <a:endParaRPr kumimoji="1" lang="ja-JP" altLang="en-US" sz="1000" b="1">
            <a:solidFill>
              <a:srgbClr val="FF0000"/>
            </a:solidFill>
            <a:latin typeface="ＭＳ Ｐゴシック"/>
          </a:endParaRPr>
        </a:p>
      </xdr:txBody>
    </xdr:sp>
    <xdr:clientData/>
  </xdr:oneCellAnchor>
  <xdr:twoCellAnchor>
    <xdr:from>
      <xdr:col>13</xdr:col>
      <xdr:colOff>663575</xdr:colOff>
      <xdr:row>71</xdr:row>
      <xdr:rowOff>14719</xdr:rowOff>
    </xdr:from>
    <xdr:to>
      <xdr:col>14</xdr:col>
      <xdr:colOff>79375</xdr:colOff>
      <xdr:row>71</xdr:row>
      <xdr:rowOff>116319</xdr:rowOff>
    </xdr:to>
    <xdr:sp macro="" textlink="">
      <xdr:nvSpPr>
        <xdr:cNvPr id="424" name="円/楕円 423"/>
        <xdr:cNvSpPr/>
      </xdr:nvSpPr>
      <xdr:spPr>
        <a:xfrm>
          <a:off x="9588500" y="12187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69</xdr:row>
      <xdr:rowOff>132846</xdr:rowOff>
    </xdr:from>
    <xdr:ext cx="534377" cy="259045"/>
    <xdr:sp macro="" textlink="">
      <xdr:nvSpPr>
        <xdr:cNvPr id="425" name="テキスト ボックス 424"/>
        <xdr:cNvSpPr txBox="1"/>
      </xdr:nvSpPr>
      <xdr:spPr>
        <a:xfrm>
          <a:off x="9372111" y="11962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35,447</a:t>
          </a:r>
          <a:endParaRPr kumimoji="1" lang="ja-JP" altLang="en-US" sz="1000" b="1">
            <a:solidFill>
              <a:srgbClr val="FF0000"/>
            </a:solidFill>
            <a:latin typeface="ＭＳ Ｐゴシック"/>
          </a:endParaRPr>
        </a:p>
      </xdr:txBody>
    </xdr:sp>
    <xdr:clientData/>
  </xdr:oneCellAnchor>
  <xdr:twoCellAnchor>
    <xdr:from>
      <xdr:col>12</xdr:col>
      <xdr:colOff>460375</xdr:colOff>
      <xdr:row>73</xdr:row>
      <xdr:rowOff>73660</xdr:rowOff>
    </xdr:from>
    <xdr:to>
      <xdr:col>12</xdr:col>
      <xdr:colOff>561975</xdr:colOff>
      <xdr:row>74</xdr:row>
      <xdr:rowOff>3810</xdr:rowOff>
    </xdr:to>
    <xdr:sp macro="" textlink="">
      <xdr:nvSpPr>
        <xdr:cNvPr id="426" name="円/楕円 425"/>
        <xdr:cNvSpPr/>
      </xdr:nvSpPr>
      <xdr:spPr>
        <a:xfrm>
          <a:off x="8699500" y="1258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72</xdr:row>
      <xdr:rowOff>20337</xdr:rowOff>
    </xdr:from>
    <xdr:ext cx="534377" cy="259045"/>
    <xdr:sp macro="" textlink="">
      <xdr:nvSpPr>
        <xdr:cNvPr id="427" name="テキスト ボックス 426"/>
        <xdr:cNvSpPr txBox="1"/>
      </xdr:nvSpPr>
      <xdr:spPr>
        <a:xfrm>
          <a:off x="8483111" y="1236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24,900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24,269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38" name="テキスト ボックス 437"/>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25400</xdr:rowOff>
    </xdr:from>
    <xdr:to>
      <xdr:col>16</xdr:col>
      <xdr:colOff>307975</xdr:colOff>
      <xdr:row>98</xdr:row>
      <xdr:rowOff>25400</xdr:rowOff>
    </xdr:to>
    <xdr:cxnSp macro="">
      <xdr:nvCxnSpPr>
        <xdr:cNvPr id="439" name="直線コネクタ 43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54627</xdr:rowOff>
    </xdr:from>
    <xdr:ext cx="531299" cy="259045"/>
    <xdr:sp macro="" textlink="">
      <xdr:nvSpPr>
        <xdr:cNvPr id="440" name="テキスト ボックス 439"/>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2" name="テキスト ボックス 44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3" name="直線コネクタ 442"/>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90</xdr:row>
      <xdr:rowOff>111777</xdr:rowOff>
    </xdr:from>
    <xdr:ext cx="531299" cy="259045"/>
    <xdr:sp macro="" textlink="">
      <xdr:nvSpPr>
        <xdr:cNvPr id="444" name="テキスト ボックス 443"/>
        <xdr:cNvSpPr txBox="1"/>
      </xdr:nvSpPr>
      <xdr:spPr>
        <a:xfrm>
          <a:off x="6072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46" name="テキスト ボックス 445"/>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98780</xdr:rowOff>
    </xdr:from>
    <xdr:to>
      <xdr:col>15</xdr:col>
      <xdr:colOff>180340</xdr:colOff>
      <xdr:row>98</xdr:row>
      <xdr:rowOff>23571</xdr:rowOff>
    </xdr:to>
    <xdr:cxnSp macro="">
      <xdr:nvCxnSpPr>
        <xdr:cNvPr id="448" name="直線コネクタ 447"/>
        <xdr:cNvCxnSpPr/>
      </xdr:nvCxnSpPr>
      <xdr:spPr>
        <a:xfrm flipV="1">
          <a:off x="10475595" y="15529280"/>
          <a:ext cx="1270" cy="1296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27398</xdr:rowOff>
    </xdr:from>
    <xdr:ext cx="534377" cy="259045"/>
    <xdr:sp macro="" textlink="">
      <xdr:nvSpPr>
        <xdr:cNvPr id="449" name="普通建設事業費 （ うち更新整備　）最小値テキスト"/>
        <xdr:cNvSpPr txBox="1"/>
      </xdr:nvSpPr>
      <xdr:spPr>
        <a:xfrm>
          <a:off x="10528300" y="1682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10,032</a:t>
          </a:r>
          <a:endParaRPr kumimoji="1" lang="ja-JP" altLang="en-US" sz="1000" b="1">
            <a:latin typeface="ＭＳ Ｐゴシック"/>
          </a:endParaRPr>
        </a:p>
      </xdr:txBody>
    </xdr:sp>
    <xdr:clientData/>
  </xdr:oneCellAnchor>
  <xdr:twoCellAnchor>
    <xdr:from>
      <xdr:col>15</xdr:col>
      <xdr:colOff>92075</xdr:colOff>
      <xdr:row>98</xdr:row>
      <xdr:rowOff>23571</xdr:rowOff>
    </xdr:from>
    <xdr:to>
      <xdr:col>15</xdr:col>
      <xdr:colOff>269875</xdr:colOff>
      <xdr:row>98</xdr:row>
      <xdr:rowOff>23571</xdr:rowOff>
    </xdr:to>
    <xdr:cxnSp macro="">
      <xdr:nvCxnSpPr>
        <xdr:cNvPr id="450" name="直線コネクタ 449"/>
        <xdr:cNvCxnSpPr/>
      </xdr:nvCxnSpPr>
      <xdr:spPr>
        <a:xfrm>
          <a:off x="10388600" y="16825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45457</xdr:rowOff>
    </xdr:from>
    <xdr:ext cx="534377" cy="259045"/>
    <xdr:sp macro="" textlink="">
      <xdr:nvSpPr>
        <xdr:cNvPr id="451" name="普通建設事業費 （ うち更新整備　）最大値テキスト"/>
        <xdr:cNvSpPr txBox="1"/>
      </xdr:nvSpPr>
      <xdr:spPr>
        <a:xfrm>
          <a:off x="10528300" y="15304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32,716</a:t>
          </a:r>
          <a:endParaRPr kumimoji="1" lang="ja-JP" altLang="en-US" sz="1000" b="1">
            <a:latin typeface="ＭＳ Ｐゴシック"/>
          </a:endParaRPr>
        </a:p>
      </xdr:txBody>
    </xdr:sp>
    <xdr:clientData/>
  </xdr:oneCellAnchor>
  <xdr:twoCellAnchor>
    <xdr:from>
      <xdr:col>15</xdr:col>
      <xdr:colOff>92075</xdr:colOff>
      <xdr:row>90</xdr:row>
      <xdr:rowOff>98780</xdr:rowOff>
    </xdr:from>
    <xdr:to>
      <xdr:col>15</xdr:col>
      <xdr:colOff>269875</xdr:colOff>
      <xdr:row>90</xdr:row>
      <xdr:rowOff>98780</xdr:rowOff>
    </xdr:to>
    <xdr:cxnSp macro="">
      <xdr:nvCxnSpPr>
        <xdr:cNvPr id="452" name="直線コネクタ 451"/>
        <xdr:cNvCxnSpPr/>
      </xdr:nvCxnSpPr>
      <xdr:spPr>
        <a:xfrm>
          <a:off x="10388600" y="1552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47746</xdr:rowOff>
    </xdr:from>
    <xdr:to>
      <xdr:col>15</xdr:col>
      <xdr:colOff>180975</xdr:colOff>
      <xdr:row>97</xdr:row>
      <xdr:rowOff>128784</xdr:rowOff>
    </xdr:to>
    <xdr:cxnSp macro="">
      <xdr:nvCxnSpPr>
        <xdr:cNvPr id="453" name="直線コネクタ 452"/>
        <xdr:cNvCxnSpPr/>
      </xdr:nvCxnSpPr>
      <xdr:spPr>
        <a:xfrm>
          <a:off x="9639300" y="16335496"/>
          <a:ext cx="838200" cy="423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92</xdr:row>
      <xdr:rowOff>134238</xdr:rowOff>
    </xdr:from>
    <xdr:ext cx="534377" cy="259045"/>
    <xdr:sp macro="" textlink="">
      <xdr:nvSpPr>
        <xdr:cNvPr id="454" name="普通建設事業費 （ うち更新整備　）平均値テキスト"/>
        <xdr:cNvSpPr txBox="1"/>
      </xdr:nvSpPr>
      <xdr:spPr>
        <a:xfrm>
          <a:off x="10528300" y="159076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22,607</a:t>
          </a:r>
          <a:endParaRPr kumimoji="1" lang="ja-JP" altLang="en-US" sz="1000" b="1">
            <a:solidFill>
              <a:srgbClr val="000080"/>
            </a:solidFill>
            <a:latin typeface="ＭＳ Ｐゴシック"/>
          </a:endParaRPr>
        </a:p>
      </xdr:txBody>
    </xdr:sp>
    <xdr:clientData/>
  </xdr:oneCellAnchor>
  <xdr:twoCellAnchor>
    <xdr:from>
      <xdr:col>15</xdr:col>
      <xdr:colOff>130175</xdr:colOff>
      <xdr:row>93</xdr:row>
      <xdr:rowOff>111361</xdr:rowOff>
    </xdr:from>
    <xdr:to>
      <xdr:col>15</xdr:col>
      <xdr:colOff>231775</xdr:colOff>
      <xdr:row>94</xdr:row>
      <xdr:rowOff>41511</xdr:rowOff>
    </xdr:to>
    <xdr:sp macro="" textlink="">
      <xdr:nvSpPr>
        <xdr:cNvPr id="455" name="フローチャート : 判断 454"/>
        <xdr:cNvSpPr/>
      </xdr:nvSpPr>
      <xdr:spPr>
        <a:xfrm>
          <a:off x="10426700" y="1605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94</xdr:row>
      <xdr:rowOff>109238</xdr:rowOff>
    </xdr:from>
    <xdr:to>
      <xdr:col>14</xdr:col>
      <xdr:colOff>28575</xdr:colOff>
      <xdr:row>95</xdr:row>
      <xdr:rowOff>47746</xdr:rowOff>
    </xdr:to>
    <xdr:cxnSp macro="">
      <xdr:nvCxnSpPr>
        <xdr:cNvPr id="456" name="直線コネクタ 455"/>
        <xdr:cNvCxnSpPr/>
      </xdr:nvCxnSpPr>
      <xdr:spPr>
        <a:xfrm>
          <a:off x="8750300" y="16225538"/>
          <a:ext cx="889000" cy="109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94</xdr:row>
      <xdr:rowOff>168739</xdr:rowOff>
    </xdr:from>
    <xdr:to>
      <xdr:col>14</xdr:col>
      <xdr:colOff>79375</xdr:colOff>
      <xdr:row>95</xdr:row>
      <xdr:rowOff>98889</xdr:rowOff>
    </xdr:to>
    <xdr:sp macro="" textlink="">
      <xdr:nvSpPr>
        <xdr:cNvPr id="457" name="フローチャート : 判断 456"/>
        <xdr:cNvSpPr/>
      </xdr:nvSpPr>
      <xdr:spPr>
        <a:xfrm>
          <a:off x="9588500" y="1628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90016</xdr:rowOff>
    </xdr:from>
    <xdr:ext cx="534377" cy="259045"/>
    <xdr:sp macro="" textlink="">
      <xdr:nvSpPr>
        <xdr:cNvPr id="458" name="テキスト ボックス 457"/>
        <xdr:cNvSpPr txBox="1"/>
      </xdr:nvSpPr>
      <xdr:spPr>
        <a:xfrm>
          <a:off x="9372111" y="1637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18,603</a:t>
          </a:r>
          <a:endParaRPr kumimoji="1" lang="ja-JP" altLang="en-US" sz="1000" b="1">
            <a:solidFill>
              <a:srgbClr val="000080"/>
            </a:solidFill>
            <a:latin typeface="ＭＳ Ｐゴシック"/>
          </a:endParaRPr>
        </a:p>
      </xdr:txBody>
    </xdr:sp>
    <xdr:clientData/>
  </xdr:oneCellAnchor>
  <xdr:twoCellAnchor>
    <xdr:from>
      <xdr:col>12</xdr:col>
      <xdr:colOff>460375</xdr:colOff>
      <xdr:row>94</xdr:row>
      <xdr:rowOff>151364</xdr:rowOff>
    </xdr:from>
    <xdr:to>
      <xdr:col>12</xdr:col>
      <xdr:colOff>561975</xdr:colOff>
      <xdr:row>95</xdr:row>
      <xdr:rowOff>81514</xdr:rowOff>
    </xdr:to>
    <xdr:sp macro="" textlink="">
      <xdr:nvSpPr>
        <xdr:cNvPr id="459" name="フローチャート : 判断 458"/>
        <xdr:cNvSpPr/>
      </xdr:nvSpPr>
      <xdr:spPr>
        <a:xfrm>
          <a:off x="8699500" y="1626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72641</xdr:rowOff>
    </xdr:from>
    <xdr:ext cx="534377" cy="259045"/>
    <xdr:sp macro="" textlink="">
      <xdr:nvSpPr>
        <xdr:cNvPr id="460" name="テキスト ボックス 459"/>
        <xdr:cNvSpPr txBox="1"/>
      </xdr:nvSpPr>
      <xdr:spPr>
        <a:xfrm>
          <a:off x="8483111" y="1636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18,907</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1" name="テキスト ボックス 46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2" name="テキスト ボックス 46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3" name="テキスト ボックス 46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4" name="テキスト ボックス 46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5" name="テキスト ボックス 46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77984</xdr:rowOff>
    </xdr:from>
    <xdr:to>
      <xdr:col>15</xdr:col>
      <xdr:colOff>231775</xdr:colOff>
      <xdr:row>98</xdr:row>
      <xdr:rowOff>8134</xdr:rowOff>
    </xdr:to>
    <xdr:sp macro="" textlink="">
      <xdr:nvSpPr>
        <xdr:cNvPr id="466" name="円/楕円 465"/>
        <xdr:cNvSpPr/>
      </xdr:nvSpPr>
      <xdr:spPr>
        <a:xfrm>
          <a:off x="10426700" y="1670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164361</xdr:rowOff>
    </xdr:from>
    <xdr:ext cx="534377" cy="259045"/>
    <xdr:sp macro="" textlink="">
      <xdr:nvSpPr>
        <xdr:cNvPr id="467" name="普通建設事業費 （ うち更新整備　）該当値テキスト"/>
        <xdr:cNvSpPr txBox="1"/>
      </xdr:nvSpPr>
      <xdr:spPr>
        <a:xfrm>
          <a:off x="10528300" y="16623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11,191</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168396</xdr:rowOff>
    </xdr:from>
    <xdr:to>
      <xdr:col>14</xdr:col>
      <xdr:colOff>79375</xdr:colOff>
      <xdr:row>95</xdr:row>
      <xdr:rowOff>98546</xdr:rowOff>
    </xdr:to>
    <xdr:sp macro="" textlink="">
      <xdr:nvSpPr>
        <xdr:cNvPr id="468" name="円/楕円 467"/>
        <xdr:cNvSpPr/>
      </xdr:nvSpPr>
      <xdr:spPr>
        <a:xfrm>
          <a:off x="9588500" y="1628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115073</xdr:rowOff>
    </xdr:from>
    <xdr:ext cx="534377" cy="259045"/>
    <xdr:sp macro="" textlink="">
      <xdr:nvSpPr>
        <xdr:cNvPr id="469" name="テキスト ボックス 468"/>
        <xdr:cNvSpPr txBox="1"/>
      </xdr:nvSpPr>
      <xdr:spPr>
        <a:xfrm>
          <a:off x="9372111" y="1605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18,609</a:t>
          </a:r>
          <a:endParaRPr kumimoji="1" lang="ja-JP" altLang="en-US" sz="1000" b="1">
            <a:solidFill>
              <a:srgbClr val="FF0000"/>
            </a:solidFill>
            <a:latin typeface="ＭＳ Ｐゴシック"/>
          </a:endParaRPr>
        </a:p>
      </xdr:txBody>
    </xdr:sp>
    <xdr:clientData/>
  </xdr:oneCellAnchor>
  <xdr:twoCellAnchor>
    <xdr:from>
      <xdr:col>12</xdr:col>
      <xdr:colOff>460375</xdr:colOff>
      <xdr:row>94</xdr:row>
      <xdr:rowOff>58438</xdr:rowOff>
    </xdr:from>
    <xdr:to>
      <xdr:col>12</xdr:col>
      <xdr:colOff>561975</xdr:colOff>
      <xdr:row>94</xdr:row>
      <xdr:rowOff>160038</xdr:rowOff>
    </xdr:to>
    <xdr:sp macro="" textlink="">
      <xdr:nvSpPr>
        <xdr:cNvPr id="470" name="円/楕円 469"/>
        <xdr:cNvSpPr/>
      </xdr:nvSpPr>
      <xdr:spPr>
        <a:xfrm>
          <a:off x="8699500" y="1617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5115</xdr:rowOff>
    </xdr:from>
    <xdr:ext cx="534377" cy="259045"/>
    <xdr:sp macro="" textlink="">
      <xdr:nvSpPr>
        <xdr:cNvPr id="471" name="テキスト ボックス 470"/>
        <xdr:cNvSpPr txBox="1"/>
      </xdr:nvSpPr>
      <xdr:spPr>
        <a:xfrm>
          <a:off x="8483111" y="1594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20,533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2" name="正方形/長方形 47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3" name="正方形/長方形 47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4" name="正方形/長方形 47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5" name="正方形/長方形 47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6" name="正方形/長方形 47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7" name="正方形/長方形 47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8" name="正方形/長方形 47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9" name="正方形/長方形 47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0" name="テキスト ボックス 47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1" name="直線コネクタ 48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2" name="直線コネクタ 48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3" name="テキスト ボックス 48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4" name="直線コネクタ 48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85" name="テキスト ボックス 484"/>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6" name="直線コネクタ 48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7" name="テキスト ボックス 48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8" name="直線コネクタ 48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9" name="テキスト ボックス 48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0" name="直線コネクタ 48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91" name="テキスト ボックス 49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2" name="直線コネクタ 49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3" name="テキスト ボックス 49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32944</xdr:rowOff>
    </xdr:from>
    <xdr:to>
      <xdr:col>23</xdr:col>
      <xdr:colOff>516889</xdr:colOff>
      <xdr:row>39</xdr:row>
      <xdr:rowOff>44450</xdr:rowOff>
    </xdr:to>
    <xdr:cxnSp macro="">
      <xdr:nvCxnSpPr>
        <xdr:cNvPr id="495" name="直線コネクタ 494"/>
        <xdr:cNvCxnSpPr/>
      </xdr:nvCxnSpPr>
      <xdr:spPr>
        <a:xfrm flipV="1">
          <a:off x="16317595" y="5347894"/>
          <a:ext cx="1269" cy="1383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6"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7" name="直線コネクタ 496"/>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151071</xdr:rowOff>
    </xdr:from>
    <xdr:ext cx="534377" cy="259045"/>
    <xdr:sp macro="" textlink="">
      <xdr:nvSpPr>
        <xdr:cNvPr id="498" name="災害復旧事業費最大値テキスト"/>
        <xdr:cNvSpPr txBox="1"/>
      </xdr:nvSpPr>
      <xdr:spPr>
        <a:xfrm>
          <a:off x="16370300" y="512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18,151</a:t>
          </a:r>
          <a:endParaRPr kumimoji="1" lang="ja-JP" altLang="en-US" sz="1000" b="1">
            <a:latin typeface="ＭＳ Ｐゴシック"/>
          </a:endParaRPr>
        </a:p>
      </xdr:txBody>
    </xdr:sp>
    <xdr:clientData/>
  </xdr:oneCellAnchor>
  <xdr:twoCellAnchor>
    <xdr:from>
      <xdr:col>23</xdr:col>
      <xdr:colOff>428625</xdr:colOff>
      <xdr:row>31</xdr:row>
      <xdr:rowOff>32944</xdr:rowOff>
    </xdr:from>
    <xdr:to>
      <xdr:col>23</xdr:col>
      <xdr:colOff>606425</xdr:colOff>
      <xdr:row>31</xdr:row>
      <xdr:rowOff>32944</xdr:rowOff>
    </xdr:to>
    <xdr:cxnSp macro="">
      <xdr:nvCxnSpPr>
        <xdr:cNvPr id="499" name="直線コネクタ 498"/>
        <xdr:cNvCxnSpPr/>
      </xdr:nvCxnSpPr>
      <xdr:spPr>
        <a:xfrm>
          <a:off x="16230600" y="5347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31</xdr:row>
      <xdr:rowOff>32944</xdr:rowOff>
    </xdr:from>
    <xdr:to>
      <xdr:col>23</xdr:col>
      <xdr:colOff>517525</xdr:colOff>
      <xdr:row>38</xdr:row>
      <xdr:rowOff>166218</xdr:rowOff>
    </xdr:to>
    <xdr:cxnSp macro="">
      <xdr:nvCxnSpPr>
        <xdr:cNvPr id="500" name="直線コネクタ 499"/>
        <xdr:cNvCxnSpPr/>
      </xdr:nvCxnSpPr>
      <xdr:spPr>
        <a:xfrm flipV="1">
          <a:off x="15481300" y="5347894"/>
          <a:ext cx="838200" cy="133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81881</xdr:rowOff>
    </xdr:from>
    <xdr:ext cx="378565" cy="259045"/>
    <xdr:sp macro="" textlink="">
      <xdr:nvSpPr>
        <xdr:cNvPr id="501" name="災害復旧事業費平均値テキスト"/>
        <xdr:cNvSpPr txBox="1"/>
      </xdr:nvSpPr>
      <xdr:spPr>
        <a:xfrm>
          <a:off x="16370300" y="65969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809</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103454</xdr:rowOff>
    </xdr:from>
    <xdr:to>
      <xdr:col>23</xdr:col>
      <xdr:colOff>568325</xdr:colOff>
      <xdr:row>39</xdr:row>
      <xdr:rowOff>33604</xdr:rowOff>
    </xdr:to>
    <xdr:sp macro="" textlink="">
      <xdr:nvSpPr>
        <xdr:cNvPr id="502" name="フローチャート : 判断 501"/>
        <xdr:cNvSpPr/>
      </xdr:nvSpPr>
      <xdr:spPr>
        <a:xfrm>
          <a:off x="16268700" y="661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166218</xdr:rowOff>
    </xdr:from>
    <xdr:to>
      <xdr:col>22</xdr:col>
      <xdr:colOff>365125</xdr:colOff>
      <xdr:row>39</xdr:row>
      <xdr:rowOff>36449</xdr:rowOff>
    </xdr:to>
    <xdr:cxnSp macro="">
      <xdr:nvCxnSpPr>
        <xdr:cNvPr id="503" name="直線コネクタ 502"/>
        <xdr:cNvCxnSpPr/>
      </xdr:nvCxnSpPr>
      <xdr:spPr>
        <a:xfrm flipV="1">
          <a:off x="14592300" y="6681318"/>
          <a:ext cx="889000" cy="41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120218</xdr:rowOff>
    </xdr:from>
    <xdr:to>
      <xdr:col>22</xdr:col>
      <xdr:colOff>415925</xdr:colOff>
      <xdr:row>39</xdr:row>
      <xdr:rowOff>50368</xdr:rowOff>
    </xdr:to>
    <xdr:sp macro="" textlink="">
      <xdr:nvSpPr>
        <xdr:cNvPr id="504" name="フローチャート : 判断 503"/>
        <xdr:cNvSpPr/>
      </xdr:nvSpPr>
      <xdr:spPr>
        <a:xfrm>
          <a:off x="15430500" y="663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41495</xdr:rowOff>
    </xdr:from>
    <xdr:ext cx="378565" cy="259045"/>
    <xdr:sp macro="" textlink="">
      <xdr:nvSpPr>
        <xdr:cNvPr id="505" name="テキスト ボックス 504"/>
        <xdr:cNvSpPr txBox="1"/>
      </xdr:nvSpPr>
      <xdr:spPr>
        <a:xfrm>
          <a:off x="15292017" y="67280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24638</xdr:rowOff>
    </xdr:from>
    <xdr:to>
      <xdr:col>21</xdr:col>
      <xdr:colOff>161925</xdr:colOff>
      <xdr:row>39</xdr:row>
      <xdr:rowOff>36449</xdr:rowOff>
    </xdr:to>
    <xdr:cxnSp macro="">
      <xdr:nvCxnSpPr>
        <xdr:cNvPr id="506" name="直線コネクタ 505"/>
        <xdr:cNvCxnSpPr/>
      </xdr:nvCxnSpPr>
      <xdr:spPr>
        <a:xfrm>
          <a:off x="13703300" y="6711188"/>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111760</xdr:rowOff>
    </xdr:from>
    <xdr:to>
      <xdr:col>21</xdr:col>
      <xdr:colOff>212725</xdr:colOff>
      <xdr:row>39</xdr:row>
      <xdr:rowOff>41910</xdr:rowOff>
    </xdr:to>
    <xdr:sp macro="" textlink="">
      <xdr:nvSpPr>
        <xdr:cNvPr id="507" name="フローチャート : 判断 506"/>
        <xdr:cNvSpPr/>
      </xdr:nvSpPr>
      <xdr:spPr>
        <a:xfrm>
          <a:off x="14541500" y="662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37</xdr:row>
      <xdr:rowOff>58437</xdr:rowOff>
    </xdr:from>
    <xdr:ext cx="378565" cy="259045"/>
    <xdr:sp macro="" textlink="">
      <xdr:nvSpPr>
        <xdr:cNvPr id="508" name="テキスト ボックス 507"/>
        <xdr:cNvSpPr txBox="1"/>
      </xdr:nvSpPr>
      <xdr:spPr>
        <a:xfrm>
          <a:off x="14403017" y="64020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700</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2463</xdr:rowOff>
    </xdr:from>
    <xdr:to>
      <xdr:col>19</xdr:col>
      <xdr:colOff>644525</xdr:colOff>
      <xdr:row>39</xdr:row>
      <xdr:rowOff>24638</xdr:rowOff>
    </xdr:to>
    <xdr:cxnSp macro="">
      <xdr:nvCxnSpPr>
        <xdr:cNvPr id="509" name="直線コネクタ 508"/>
        <xdr:cNvCxnSpPr/>
      </xdr:nvCxnSpPr>
      <xdr:spPr>
        <a:xfrm>
          <a:off x="12814300" y="6689013"/>
          <a:ext cx="889000" cy="22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65887</xdr:rowOff>
    </xdr:from>
    <xdr:to>
      <xdr:col>20</xdr:col>
      <xdr:colOff>9525</xdr:colOff>
      <xdr:row>38</xdr:row>
      <xdr:rowOff>167487</xdr:rowOff>
    </xdr:to>
    <xdr:sp macro="" textlink="">
      <xdr:nvSpPr>
        <xdr:cNvPr id="510" name="フローチャート : 判断 509"/>
        <xdr:cNvSpPr/>
      </xdr:nvSpPr>
      <xdr:spPr>
        <a:xfrm>
          <a:off x="13652500" y="6580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12564</xdr:rowOff>
    </xdr:from>
    <xdr:ext cx="469744" cy="259045"/>
    <xdr:sp macro="" textlink="">
      <xdr:nvSpPr>
        <xdr:cNvPr id="511" name="テキスト ボックス 510"/>
        <xdr:cNvSpPr txBox="1"/>
      </xdr:nvSpPr>
      <xdr:spPr>
        <a:xfrm>
          <a:off x="13468427" y="6356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1,302</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18796</xdr:rowOff>
    </xdr:from>
    <xdr:to>
      <xdr:col>18</xdr:col>
      <xdr:colOff>492125</xdr:colOff>
      <xdr:row>38</xdr:row>
      <xdr:rowOff>120396</xdr:rowOff>
    </xdr:to>
    <xdr:sp macro="" textlink="">
      <xdr:nvSpPr>
        <xdr:cNvPr id="512" name="フローチャート : 判断 511"/>
        <xdr:cNvSpPr/>
      </xdr:nvSpPr>
      <xdr:spPr>
        <a:xfrm>
          <a:off x="12763500" y="6533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136923</xdr:rowOff>
    </xdr:from>
    <xdr:ext cx="469744" cy="259045"/>
    <xdr:sp macro="" textlink="">
      <xdr:nvSpPr>
        <xdr:cNvPr id="513" name="テキスト ボックス 512"/>
        <xdr:cNvSpPr txBox="1"/>
      </xdr:nvSpPr>
      <xdr:spPr>
        <a:xfrm>
          <a:off x="12579427" y="6309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4" name="テキスト ボックス 51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5" name="テキスト ボックス 51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6" name="テキスト ボックス 51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7" name="テキスト ボックス 51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8" name="テキスト ボックス 51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30</xdr:row>
      <xdr:rowOff>153594</xdr:rowOff>
    </xdr:from>
    <xdr:to>
      <xdr:col>23</xdr:col>
      <xdr:colOff>568325</xdr:colOff>
      <xdr:row>31</xdr:row>
      <xdr:rowOff>83744</xdr:rowOff>
    </xdr:to>
    <xdr:sp macro="" textlink="">
      <xdr:nvSpPr>
        <xdr:cNvPr id="519" name="円/楕円 518"/>
        <xdr:cNvSpPr/>
      </xdr:nvSpPr>
      <xdr:spPr>
        <a:xfrm>
          <a:off x="16268700" y="529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30</xdr:row>
      <xdr:rowOff>106621</xdr:rowOff>
    </xdr:from>
    <xdr:ext cx="534377" cy="259045"/>
    <xdr:sp macro="" textlink="">
      <xdr:nvSpPr>
        <xdr:cNvPr id="520" name="災害復旧事業費該当値テキスト"/>
        <xdr:cNvSpPr txBox="1"/>
      </xdr:nvSpPr>
      <xdr:spPr>
        <a:xfrm>
          <a:off x="16370300" y="5250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18,151</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115418</xdr:rowOff>
    </xdr:from>
    <xdr:to>
      <xdr:col>22</xdr:col>
      <xdr:colOff>415925</xdr:colOff>
      <xdr:row>39</xdr:row>
      <xdr:rowOff>45568</xdr:rowOff>
    </xdr:to>
    <xdr:sp macro="" textlink="">
      <xdr:nvSpPr>
        <xdr:cNvPr id="521" name="円/楕円 520"/>
        <xdr:cNvSpPr/>
      </xdr:nvSpPr>
      <xdr:spPr>
        <a:xfrm>
          <a:off x="15430500" y="663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62095</xdr:rowOff>
    </xdr:from>
    <xdr:ext cx="378565" cy="259045"/>
    <xdr:sp macro="" textlink="">
      <xdr:nvSpPr>
        <xdr:cNvPr id="522" name="テキスト ボックス 521"/>
        <xdr:cNvSpPr txBox="1"/>
      </xdr:nvSpPr>
      <xdr:spPr>
        <a:xfrm>
          <a:off x="15292017" y="64057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652</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157099</xdr:rowOff>
    </xdr:from>
    <xdr:to>
      <xdr:col>21</xdr:col>
      <xdr:colOff>212725</xdr:colOff>
      <xdr:row>39</xdr:row>
      <xdr:rowOff>87249</xdr:rowOff>
    </xdr:to>
    <xdr:sp macro="" textlink="">
      <xdr:nvSpPr>
        <xdr:cNvPr id="523" name="円/楕円 522"/>
        <xdr:cNvSpPr/>
      </xdr:nvSpPr>
      <xdr:spPr>
        <a:xfrm>
          <a:off x="14541500" y="667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78376</xdr:rowOff>
    </xdr:from>
    <xdr:ext cx="378565" cy="259045"/>
    <xdr:sp macro="" textlink="">
      <xdr:nvSpPr>
        <xdr:cNvPr id="524" name="テキスト ボックス 523"/>
        <xdr:cNvSpPr txBox="1"/>
      </xdr:nvSpPr>
      <xdr:spPr>
        <a:xfrm>
          <a:off x="14403017" y="6764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145288</xdr:rowOff>
    </xdr:from>
    <xdr:to>
      <xdr:col>20</xdr:col>
      <xdr:colOff>9525</xdr:colOff>
      <xdr:row>39</xdr:row>
      <xdr:rowOff>75438</xdr:rowOff>
    </xdr:to>
    <xdr:sp macro="" textlink="">
      <xdr:nvSpPr>
        <xdr:cNvPr id="525" name="円/楕円 524"/>
        <xdr:cNvSpPr/>
      </xdr:nvSpPr>
      <xdr:spPr>
        <a:xfrm>
          <a:off x="13652500" y="666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66565</xdr:rowOff>
    </xdr:from>
    <xdr:ext cx="378565" cy="259045"/>
    <xdr:sp macro="" textlink="">
      <xdr:nvSpPr>
        <xdr:cNvPr id="526" name="テキスト ボックス 525"/>
        <xdr:cNvSpPr txBox="1"/>
      </xdr:nvSpPr>
      <xdr:spPr>
        <a:xfrm>
          <a:off x="13514017" y="6753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123113</xdr:rowOff>
    </xdr:from>
    <xdr:to>
      <xdr:col>18</xdr:col>
      <xdr:colOff>492125</xdr:colOff>
      <xdr:row>39</xdr:row>
      <xdr:rowOff>53263</xdr:rowOff>
    </xdr:to>
    <xdr:sp macro="" textlink="">
      <xdr:nvSpPr>
        <xdr:cNvPr id="527" name="円/楕円 526"/>
        <xdr:cNvSpPr/>
      </xdr:nvSpPr>
      <xdr:spPr>
        <a:xfrm>
          <a:off x="12763500" y="663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44390</xdr:rowOff>
    </xdr:from>
    <xdr:ext cx="378565" cy="259045"/>
    <xdr:sp macro="" textlink="">
      <xdr:nvSpPr>
        <xdr:cNvPr id="528" name="テキスト ボックス 527"/>
        <xdr:cNvSpPr txBox="1"/>
      </xdr:nvSpPr>
      <xdr:spPr>
        <a:xfrm>
          <a:off x="12625017" y="6730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9" name="正方形/長方形 52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0" name="正方形/長方形 52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1" name="正方形/長方形 53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2" name="正方形/長方形 53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3" name="正方形/長方形 53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4" name="正方形/長方形 53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5" name="正方形/長方形 53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6" name="正方形/長方形 53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7" name="テキスト ボックス 53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8" name="直線コネクタ 53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9" name="直線コネクタ 53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0" name="テキスト ボックス 53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1" name="直線コネクタ 54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2" name="テキスト ボックス 54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4" name="直線コネクタ 54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6" name="直線コネクタ 54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8" name="直線コネクタ 54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9" name="直線コネクタ 54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1" name="フローチャート : 判断 55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2" name="直線コネクタ 55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3" name="フローチャート : 判断 55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4" name="テキスト ボックス 553"/>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5" name="直線コネクタ 55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6" name="フローチャート : 判断 55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7" name="テキスト ボックス 556"/>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8" name="直線コネクタ 55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9" name="フローチャート : 判断 55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0" name="テキスト ボックス 559"/>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1" name="フローチャート : 判断 56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2" name="テキスト ボックス 561"/>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3" name="テキスト ボックス 56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4" name="テキスト ボックス 56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5" name="テキスト ボックス 56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6" name="テキスト ボックス 56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7" name="テキスト ボックス 56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8" name="円/楕円 56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0" name="円/楕円 56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1" name="テキスト ボックス 570"/>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2" name="円/楕円 57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3" name="テキスト ボックス 572"/>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4" name="円/楕円 57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5" name="テキスト ボックス 574"/>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6" name="円/楕円 57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7" name="テキスト ボックス 576"/>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8" name="正方形/長方形 57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9" name="正方形/長方形 57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0" name="正方形/長方形 57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1" name="正方形/長方形 58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2" name="正方形/長方形 58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3" name="正方形/長方形 58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4" name="正方形/長方形 58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5" name="正方形/長方形 58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6" name="テキスト ボックス 58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7" name="直線コネクタ 58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80</xdr:row>
      <xdr:rowOff>111777</xdr:rowOff>
    </xdr:from>
    <xdr:ext cx="248786" cy="259045"/>
    <xdr:sp macro="" textlink="">
      <xdr:nvSpPr>
        <xdr:cNvPr id="588" name="テキスト ボックス 587"/>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79</xdr:row>
      <xdr:rowOff>44450</xdr:rowOff>
    </xdr:from>
    <xdr:to>
      <xdr:col>24</xdr:col>
      <xdr:colOff>644525</xdr:colOff>
      <xdr:row>79</xdr:row>
      <xdr:rowOff>44450</xdr:rowOff>
    </xdr:to>
    <xdr:cxnSp macro="">
      <xdr:nvCxnSpPr>
        <xdr:cNvPr id="589" name="直線コネクタ 58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78</xdr:row>
      <xdr:rowOff>73677</xdr:rowOff>
    </xdr:from>
    <xdr:ext cx="531299" cy="259045"/>
    <xdr:sp macro="" textlink="">
      <xdr:nvSpPr>
        <xdr:cNvPr id="590" name="テキスト ボックス 589"/>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1" name="直線コネクタ 59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92" name="テキスト ボックス 59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3" name="直線コネクタ 59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94" name="テキスト ボックス 59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5" name="直線コネクタ 59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96" name="テキスト ボックス 59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7" name="直線コネクタ 59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8" name="テキスト ボックス 59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9" name="直線コネクタ 59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0" name="テキスト ボックス 59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86017</xdr:rowOff>
    </xdr:from>
    <xdr:to>
      <xdr:col>23</xdr:col>
      <xdr:colOff>516889</xdr:colOff>
      <xdr:row>77</xdr:row>
      <xdr:rowOff>116421</xdr:rowOff>
    </xdr:to>
    <xdr:cxnSp macro="">
      <xdr:nvCxnSpPr>
        <xdr:cNvPr id="602" name="直線コネクタ 601"/>
        <xdr:cNvCxnSpPr/>
      </xdr:nvCxnSpPr>
      <xdr:spPr>
        <a:xfrm flipV="1">
          <a:off x="16317595" y="12087517"/>
          <a:ext cx="1269" cy="123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120248</xdr:rowOff>
    </xdr:from>
    <xdr:ext cx="534377" cy="259045"/>
    <xdr:sp macro="" textlink="">
      <xdr:nvSpPr>
        <xdr:cNvPr id="603" name="公債費最小値テキスト"/>
        <xdr:cNvSpPr txBox="1"/>
      </xdr:nvSpPr>
      <xdr:spPr>
        <a:xfrm>
          <a:off x="16370300" y="1332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34,222</a:t>
          </a:r>
          <a:endParaRPr kumimoji="1" lang="ja-JP" altLang="en-US" sz="1000" b="1">
            <a:latin typeface="ＭＳ Ｐゴシック"/>
          </a:endParaRPr>
        </a:p>
      </xdr:txBody>
    </xdr:sp>
    <xdr:clientData/>
  </xdr:oneCellAnchor>
  <xdr:twoCellAnchor>
    <xdr:from>
      <xdr:col>23</xdr:col>
      <xdr:colOff>428625</xdr:colOff>
      <xdr:row>77</xdr:row>
      <xdr:rowOff>116421</xdr:rowOff>
    </xdr:from>
    <xdr:to>
      <xdr:col>23</xdr:col>
      <xdr:colOff>606425</xdr:colOff>
      <xdr:row>77</xdr:row>
      <xdr:rowOff>116421</xdr:rowOff>
    </xdr:to>
    <xdr:cxnSp macro="">
      <xdr:nvCxnSpPr>
        <xdr:cNvPr id="604" name="直線コネクタ 603"/>
        <xdr:cNvCxnSpPr/>
      </xdr:nvCxnSpPr>
      <xdr:spPr>
        <a:xfrm>
          <a:off x="16230600" y="13318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32694</xdr:rowOff>
    </xdr:from>
    <xdr:ext cx="534377" cy="259045"/>
    <xdr:sp macro="" textlink="">
      <xdr:nvSpPr>
        <xdr:cNvPr id="605" name="公債費最大値テキスト"/>
        <xdr:cNvSpPr txBox="1"/>
      </xdr:nvSpPr>
      <xdr:spPr>
        <a:xfrm>
          <a:off x="16370300" y="1186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98,818</a:t>
          </a:r>
          <a:endParaRPr kumimoji="1" lang="ja-JP" altLang="en-US" sz="1000" b="1">
            <a:latin typeface="ＭＳ Ｐゴシック"/>
          </a:endParaRPr>
        </a:p>
      </xdr:txBody>
    </xdr:sp>
    <xdr:clientData/>
  </xdr:oneCellAnchor>
  <xdr:twoCellAnchor>
    <xdr:from>
      <xdr:col>23</xdr:col>
      <xdr:colOff>428625</xdr:colOff>
      <xdr:row>70</xdr:row>
      <xdr:rowOff>86017</xdr:rowOff>
    </xdr:from>
    <xdr:to>
      <xdr:col>23</xdr:col>
      <xdr:colOff>606425</xdr:colOff>
      <xdr:row>70</xdr:row>
      <xdr:rowOff>86017</xdr:rowOff>
    </xdr:to>
    <xdr:cxnSp macro="">
      <xdr:nvCxnSpPr>
        <xdr:cNvPr id="606" name="直線コネクタ 605"/>
        <xdr:cNvCxnSpPr/>
      </xdr:nvCxnSpPr>
      <xdr:spPr>
        <a:xfrm>
          <a:off x="16230600" y="1208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113221</xdr:rowOff>
    </xdr:from>
    <xdr:to>
      <xdr:col>23</xdr:col>
      <xdr:colOff>517525</xdr:colOff>
      <xdr:row>76</xdr:row>
      <xdr:rowOff>119221</xdr:rowOff>
    </xdr:to>
    <xdr:cxnSp macro="">
      <xdr:nvCxnSpPr>
        <xdr:cNvPr id="607" name="直線コネクタ 606"/>
        <xdr:cNvCxnSpPr/>
      </xdr:nvCxnSpPr>
      <xdr:spPr>
        <a:xfrm flipV="1">
          <a:off x="15481300" y="13143421"/>
          <a:ext cx="838200" cy="6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73</xdr:row>
      <xdr:rowOff>137857</xdr:rowOff>
    </xdr:from>
    <xdr:ext cx="534377" cy="259045"/>
    <xdr:sp macro="" textlink="">
      <xdr:nvSpPr>
        <xdr:cNvPr id="608" name="公債費平均値テキスト"/>
        <xdr:cNvSpPr txBox="1"/>
      </xdr:nvSpPr>
      <xdr:spPr>
        <a:xfrm>
          <a:off x="16370300" y="12653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58,631</a:t>
          </a:r>
          <a:endParaRPr kumimoji="1" lang="ja-JP" altLang="en-US" sz="1000" b="1">
            <a:solidFill>
              <a:srgbClr val="000080"/>
            </a:solidFill>
            <a:latin typeface="ＭＳ Ｐゴシック"/>
          </a:endParaRPr>
        </a:p>
      </xdr:txBody>
    </xdr:sp>
    <xdr:clientData/>
  </xdr:oneCellAnchor>
  <xdr:twoCellAnchor>
    <xdr:from>
      <xdr:col>23</xdr:col>
      <xdr:colOff>466725</xdr:colOff>
      <xdr:row>74</xdr:row>
      <xdr:rowOff>114980</xdr:rowOff>
    </xdr:from>
    <xdr:to>
      <xdr:col>23</xdr:col>
      <xdr:colOff>568325</xdr:colOff>
      <xdr:row>75</xdr:row>
      <xdr:rowOff>45130</xdr:rowOff>
    </xdr:to>
    <xdr:sp macro="" textlink="">
      <xdr:nvSpPr>
        <xdr:cNvPr id="609" name="フローチャート : 判断 608"/>
        <xdr:cNvSpPr/>
      </xdr:nvSpPr>
      <xdr:spPr>
        <a:xfrm>
          <a:off x="16268700" y="128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107296</xdr:rowOff>
    </xdr:from>
    <xdr:to>
      <xdr:col>22</xdr:col>
      <xdr:colOff>365125</xdr:colOff>
      <xdr:row>76</xdr:row>
      <xdr:rowOff>119221</xdr:rowOff>
    </xdr:to>
    <xdr:cxnSp macro="">
      <xdr:nvCxnSpPr>
        <xdr:cNvPr id="610" name="直線コネクタ 609"/>
        <xdr:cNvCxnSpPr/>
      </xdr:nvCxnSpPr>
      <xdr:spPr>
        <a:xfrm>
          <a:off x="14592300" y="13137496"/>
          <a:ext cx="889000" cy="1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74</xdr:row>
      <xdr:rowOff>104464</xdr:rowOff>
    </xdr:from>
    <xdr:to>
      <xdr:col>22</xdr:col>
      <xdr:colOff>415925</xdr:colOff>
      <xdr:row>75</xdr:row>
      <xdr:rowOff>34614</xdr:rowOff>
    </xdr:to>
    <xdr:sp macro="" textlink="">
      <xdr:nvSpPr>
        <xdr:cNvPr id="611" name="フローチャート : 判断 610"/>
        <xdr:cNvSpPr/>
      </xdr:nvSpPr>
      <xdr:spPr>
        <a:xfrm>
          <a:off x="15430500" y="1279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51141</xdr:rowOff>
    </xdr:from>
    <xdr:ext cx="534377" cy="259045"/>
    <xdr:sp macro="" textlink="">
      <xdr:nvSpPr>
        <xdr:cNvPr id="612" name="テキスト ボックス 611"/>
        <xdr:cNvSpPr txBox="1"/>
      </xdr:nvSpPr>
      <xdr:spPr>
        <a:xfrm>
          <a:off x="15214111" y="12566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59,183</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96686</xdr:rowOff>
    </xdr:from>
    <xdr:to>
      <xdr:col>21</xdr:col>
      <xdr:colOff>161925</xdr:colOff>
      <xdr:row>76</xdr:row>
      <xdr:rowOff>107296</xdr:rowOff>
    </xdr:to>
    <xdr:cxnSp macro="">
      <xdr:nvCxnSpPr>
        <xdr:cNvPr id="613" name="直線コネクタ 612"/>
        <xdr:cNvCxnSpPr/>
      </xdr:nvCxnSpPr>
      <xdr:spPr>
        <a:xfrm>
          <a:off x="13703300" y="13126886"/>
          <a:ext cx="889000" cy="10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74</xdr:row>
      <xdr:rowOff>110998</xdr:rowOff>
    </xdr:from>
    <xdr:to>
      <xdr:col>21</xdr:col>
      <xdr:colOff>212725</xdr:colOff>
      <xdr:row>75</xdr:row>
      <xdr:rowOff>41148</xdr:rowOff>
    </xdr:to>
    <xdr:sp macro="" textlink="">
      <xdr:nvSpPr>
        <xdr:cNvPr id="614" name="フローチャート : 判断 613"/>
        <xdr:cNvSpPr/>
      </xdr:nvSpPr>
      <xdr:spPr>
        <a:xfrm>
          <a:off x="14541500" y="1279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57675</xdr:rowOff>
    </xdr:from>
    <xdr:ext cx="534377" cy="259045"/>
    <xdr:sp macro="" textlink="">
      <xdr:nvSpPr>
        <xdr:cNvPr id="615" name="テキスト ボックス 614"/>
        <xdr:cNvSpPr txBox="1"/>
      </xdr:nvSpPr>
      <xdr:spPr>
        <a:xfrm>
          <a:off x="14325111" y="1257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58,840</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78626</xdr:rowOff>
    </xdr:from>
    <xdr:to>
      <xdr:col>19</xdr:col>
      <xdr:colOff>644525</xdr:colOff>
      <xdr:row>76</xdr:row>
      <xdr:rowOff>96686</xdr:rowOff>
    </xdr:to>
    <xdr:cxnSp macro="">
      <xdr:nvCxnSpPr>
        <xdr:cNvPr id="616" name="直線コネクタ 615"/>
        <xdr:cNvCxnSpPr/>
      </xdr:nvCxnSpPr>
      <xdr:spPr>
        <a:xfrm>
          <a:off x="12814300" y="13108826"/>
          <a:ext cx="889000" cy="1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74</xdr:row>
      <xdr:rowOff>92043</xdr:rowOff>
    </xdr:from>
    <xdr:to>
      <xdr:col>20</xdr:col>
      <xdr:colOff>9525</xdr:colOff>
      <xdr:row>75</xdr:row>
      <xdr:rowOff>22193</xdr:rowOff>
    </xdr:to>
    <xdr:sp macro="" textlink="">
      <xdr:nvSpPr>
        <xdr:cNvPr id="617" name="フローチャート : 判断 616"/>
        <xdr:cNvSpPr/>
      </xdr:nvSpPr>
      <xdr:spPr>
        <a:xfrm>
          <a:off x="13652500" y="1277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38720</xdr:rowOff>
    </xdr:from>
    <xdr:ext cx="534377" cy="259045"/>
    <xdr:sp macro="" textlink="">
      <xdr:nvSpPr>
        <xdr:cNvPr id="618" name="テキスト ボックス 617"/>
        <xdr:cNvSpPr txBox="1"/>
      </xdr:nvSpPr>
      <xdr:spPr>
        <a:xfrm>
          <a:off x="13436111" y="1255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59,835</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111265</xdr:rowOff>
    </xdr:from>
    <xdr:to>
      <xdr:col>18</xdr:col>
      <xdr:colOff>492125</xdr:colOff>
      <xdr:row>75</xdr:row>
      <xdr:rowOff>41415</xdr:rowOff>
    </xdr:to>
    <xdr:sp macro="" textlink="">
      <xdr:nvSpPr>
        <xdr:cNvPr id="619" name="フローチャート : 判断 618"/>
        <xdr:cNvSpPr/>
      </xdr:nvSpPr>
      <xdr:spPr>
        <a:xfrm>
          <a:off x="12763500" y="127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57942</xdr:rowOff>
    </xdr:from>
    <xdr:ext cx="534377" cy="259045"/>
    <xdr:sp macro="" textlink="">
      <xdr:nvSpPr>
        <xdr:cNvPr id="620" name="テキスト ボックス 619"/>
        <xdr:cNvSpPr txBox="1"/>
      </xdr:nvSpPr>
      <xdr:spPr>
        <a:xfrm>
          <a:off x="12547111" y="1257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58,826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1" name="テキスト ボックス 62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2" name="テキスト ボックス 62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3" name="テキスト ボックス 62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4" name="テキスト ボックス 62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5" name="テキスト ボックス 62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62421</xdr:rowOff>
    </xdr:from>
    <xdr:to>
      <xdr:col>23</xdr:col>
      <xdr:colOff>568325</xdr:colOff>
      <xdr:row>76</xdr:row>
      <xdr:rowOff>164021</xdr:rowOff>
    </xdr:to>
    <xdr:sp macro="" textlink="">
      <xdr:nvSpPr>
        <xdr:cNvPr id="626" name="円/楕円 625"/>
        <xdr:cNvSpPr/>
      </xdr:nvSpPr>
      <xdr:spPr>
        <a:xfrm>
          <a:off x="16268700" y="1309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40848</xdr:rowOff>
    </xdr:from>
    <xdr:ext cx="534377" cy="259045"/>
    <xdr:sp macro="" textlink="">
      <xdr:nvSpPr>
        <xdr:cNvPr id="627" name="公債費該当値テキスト"/>
        <xdr:cNvSpPr txBox="1"/>
      </xdr:nvSpPr>
      <xdr:spPr>
        <a:xfrm>
          <a:off x="16370300" y="13071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43,390</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68421</xdr:rowOff>
    </xdr:from>
    <xdr:to>
      <xdr:col>22</xdr:col>
      <xdr:colOff>415925</xdr:colOff>
      <xdr:row>76</xdr:row>
      <xdr:rowOff>170021</xdr:rowOff>
    </xdr:to>
    <xdr:sp macro="" textlink="">
      <xdr:nvSpPr>
        <xdr:cNvPr id="628" name="円/楕円 627"/>
        <xdr:cNvSpPr/>
      </xdr:nvSpPr>
      <xdr:spPr>
        <a:xfrm>
          <a:off x="15430500" y="13098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161148</xdr:rowOff>
    </xdr:from>
    <xdr:ext cx="534377" cy="259045"/>
    <xdr:sp macro="" textlink="">
      <xdr:nvSpPr>
        <xdr:cNvPr id="629" name="テキスト ボックス 628"/>
        <xdr:cNvSpPr txBox="1"/>
      </xdr:nvSpPr>
      <xdr:spPr>
        <a:xfrm>
          <a:off x="15214111" y="1319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43,075</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56496</xdr:rowOff>
    </xdr:from>
    <xdr:to>
      <xdr:col>21</xdr:col>
      <xdr:colOff>212725</xdr:colOff>
      <xdr:row>76</xdr:row>
      <xdr:rowOff>158096</xdr:rowOff>
    </xdr:to>
    <xdr:sp macro="" textlink="">
      <xdr:nvSpPr>
        <xdr:cNvPr id="630" name="円/楕円 629"/>
        <xdr:cNvSpPr/>
      </xdr:nvSpPr>
      <xdr:spPr>
        <a:xfrm>
          <a:off x="14541500" y="1308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149223</xdr:rowOff>
    </xdr:from>
    <xdr:ext cx="534377" cy="259045"/>
    <xdr:sp macro="" textlink="">
      <xdr:nvSpPr>
        <xdr:cNvPr id="631" name="テキスト ボックス 630"/>
        <xdr:cNvSpPr txBox="1"/>
      </xdr:nvSpPr>
      <xdr:spPr>
        <a:xfrm>
          <a:off x="14325111" y="13179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43,701</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45886</xdr:rowOff>
    </xdr:from>
    <xdr:to>
      <xdr:col>20</xdr:col>
      <xdr:colOff>9525</xdr:colOff>
      <xdr:row>76</xdr:row>
      <xdr:rowOff>147486</xdr:rowOff>
    </xdr:to>
    <xdr:sp macro="" textlink="">
      <xdr:nvSpPr>
        <xdr:cNvPr id="632" name="円/楕円 631"/>
        <xdr:cNvSpPr/>
      </xdr:nvSpPr>
      <xdr:spPr>
        <a:xfrm>
          <a:off x="13652500" y="1307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138613</xdr:rowOff>
    </xdr:from>
    <xdr:ext cx="534377" cy="259045"/>
    <xdr:sp macro="" textlink="">
      <xdr:nvSpPr>
        <xdr:cNvPr id="633" name="テキスト ボックス 632"/>
        <xdr:cNvSpPr txBox="1"/>
      </xdr:nvSpPr>
      <xdr:spPr>
        <a:xfrm>
          <a:off x="13436111" y="13168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44,258</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27826</xdr:rowOff>
    </xdr:from>
    <xdr:to>
      <xdr:col>18</xdr:col>
      <xdr:colOff>492125</xdr:colOff>
      <xdr:row>76</xdr:row>
      <xdr:rowOff>129426</xdr:rowOff>
    </xdr:to>
    <xdr:sp macro="" textlink="">
      <xdr:nvSpPr>
        <xdr:cNvPr id="634" name="円/楕円 633"/>
        <xdr:cNvSpPr/>
      </xdr:nvSpPr>
      <xdr:spPr>
        <a:xfrm>
          <a:off x="12763500" y="1305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120553</xdr:rowOff>
    </xdr:from>
    <xdr:ext cx="534377" cy="259045"/>
    <xdr:sp macro="" textlink="">
      <xdr:nvSpPr>
        <xdr:cNvPr id="635" name="テキスト ボックス 634"/>
        <xdr:cNvSpPr txBox="1"/>
      </xdr:nvSpPr>
      <xdr:spPr>
        <a:xfrm>
          <a:off x="12547111" y="1315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45,206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6" name="正方形/長方形 63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7" name="正方形/長方形 63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8" name="正方形/長方形 63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9" name="正方形/長方形 63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0" name="正方形/長方形 63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1" name="正方形/長方形 64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2" name="正方形/長方形 64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14,061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3" name="正方形/長方形 64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4" name="テキスト ボックス 64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5" name="直線コネクタ 64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6" name="直線コネクタ 64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7" name="テキスト ボックス 64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8" name="直線コネクタ 64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35577</xdr:rowOff>
    </xdr:from>
    <xdr:ext cx="467179" cy="259045"/>
    <xdr:sp macro="" textlink="">
      <xdr:nvSpPr>
        <xdr:cNvPr id="649" name="テキスト ボックス 648"/>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0" name="直線コネクタ 64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51" name="テキスト ボックス 65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2" name="直線コネクタ 65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53" name="テキスト ボックス 65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4" name="直線コネクタ 65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55" name="テキスト ボックス 654"/>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6" name="直線コネクタ 65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57" name="テキスト ボックス 656"/>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133375</xdr:rowOff>
    </xdr:from>
    <xdr:to>
      <xdr:col>23</xdr:col>
      <xdr:colOff>516889</xdr:colOff>
      <xdr:row>99</xdr:row>
      <xdr:rowOff>42774</xdr:rowOff>
    </xdr:to>
    <xdr:cxnSp macro="">
      <xdr:nvCxnSpPr>
        <xdr:cNvPr id="659" name="直線コネクタ 658"/>
        <xdr:cNvCxnSpPr/>
      </xdr:nvCxnSpPr>
      <xdr:spPr>
        <a:xfrm flipV="1">
          <a:off x="16317595" y="15563875"/>
          <a:ext cx="1269" cy="1452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46601</xdr:rowOff>
    </xdr:from>
    <xdr:ext cx="313932" cy="259045"/>
    <xdr:sp macro="" textlink="">
      <xdr:nvSpPr>
        <xdr:cNvPr id="660" name="積立金最小値テキスト"/>
        <xdr:cNvSpPr txBox="1"/>
      </xdr:nvSpPr>
      <xdr:spPr>
        <a:xfrm>
          <a:off x="16370300" y="170201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23</xdr:col>
      <xdr:colOff>428625</xdr:colOff>
      <xdr:row>99</xdr:row>
      <xdr:rowOff>42774</xdr:rowOff>
    </xdr:from>
    <xdr:to>
      <xdr:col>23</xdr:col>
      <xdr:colOff>606425</xdr:colOff>
      <xdr:row>99</xdr:row>
      <xdr:rowOff>42774</xdr:rowOff>
    </xdr:to>
    <xdr:cxnSp macro="">
      <xdr:nvCxnSpPr>
        <xdr:cNvPr id="661" name="直線コネクタ 660"/>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80052</xdr:rowOff>
    </xdr:from>
    <xdr:ext cx="534377" cy="259045"/>
    <xdr:sp macro="" textlink="">
      <xdr:nvSpPr>
        <xdr:cNvPr id="662" name="積立金最大値テキスト"/>
        <xdr:cNvSpPr txBox="1"/>
      </xdr:nvSpPr>
      <xdr:spPr>
        <a:xfrm>
          <a:off x="16370300" y="1533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19,083</a:t>
          </a:r>
          <a:endParaRPr kumimoji="1" lang="ja-JP" altLang="en-US" sz="1000" b="1">
            <a:latin typeface="ＭＳ Ｐゴシック"/>
          </a:endParaRPr>
        </a:p>
      </xdr:txBody>
    </xdr:sp>
    <xdr:clientData/>
  </xdr:oneCellAnchor>
  <xdr:twoCellAnchor>
    <xdr:from>
      <xdr:col>23</xdr:col>
      <xdr:colOff>428625</xdr:colOff>
      <xdr:row>90</xdr:row>
      <xdr:rowOff>133375</xdr:rowOff>
    </xdr:from>
    <xdr:to>
      <xdr:col>23</xdr:col>
      <xdr:colOff>606425</xdr:colOff>
      <xdr:row>90</xdr:row>
      <xdr:rowOff>133375</xdr:rowOff>
    </xdr:to>
    <xdr:cxnSp macro="">
      <xdr:nvCxnSpPr>
        <xdr:cNvPr id="663" name="直線コネクタ 662"/>
        <xdr:cNvCxnSpPr/>
      </xdr:nvCxnSpPr>
      <xdr:spPr>
        <a:xfrm>
          <a:off x="16230600" y="15563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94</xdr:row>
      <xdr:rowOff>22961</xdr:rowOff>
    </xdr:from>
    <xdr:to>
      <xdr:col>23</xdr:col>
      <xdr:colOff>517525</xdr:colOff>
      <xdr:row>98</xdr:row>
      <xdr:rowOff>31648</xdr:rowOff>
    </xdr:to>
    <xdr:cxnSp macro="">
      <xdr:nvCxnSpPr>
        <xdr:cNvPr id="664" name="直線コネクタ 663"/>
        <xdr:cNvCxnSpPr/>
      </xdr:nvCxnSpPr>
      <xdr:spPr>
        <a:xfrm flipV="1">
          <a:off x="15481300" y="16139261"/>
          <a:ext cx="838200" cy="694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13682</xdr:rowOff>
    </xdr:from>
    <xdr:ext cx="469744" cy="259045"/>
    <xdr:sp macro="" textlink="">
      <xdr:nvSpPr>
        <xdr:cNvPr id="665" name="積立金平均値テキスト"/>
        <xdr:cNvSpPr txBox="1"/>
      </xdr:nvSpPr>
      <xdr:spPr>
        <a:xfrm>
          <a:off x="16370300" y="166443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3,954</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35255</xdr:rowOff>
    </xdr:from>
    <xdr:to>
      <xdr:col>23</xdr:col>
      <xdr:colOff>568325</xdr:colOff>
      <xdr:row>97</xdr:row>
      <xdr:rowOff>136855</xdr:rowOff>
    </xdr:to>
    <xdr:sp macro="" textlink="">
      <xdr:nvSpPr>
        <xdr:cNvPr id="666" name="フローチャート : 判断 665"/>
        <xdr:cNvSpPr/>
      </xdr:nvSpPr>
      <xdr:spPr>
        <a:xfrm>
          <a:off x="16268700" y="166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31648</xdr:rowOff>
    </xdr:from>
    <xdr:to>
      <xdr:col>22</xdr:col>
      <xdr:colOff>365125</xdr:colOff>
      <xdr:row>98</xdr:row>
      <xdr:rowOff>59386</xdr:rowOff>
    </xdr:to>
    <xdr:cxnSp macro="">
      <xdr:nvCxnSpPr>
        <xdr:cNvPr id="667" name="直線コネクタ 666"/>
        <xdr:cNvCxnSpPr/>
      </xdr:nvCxnSpPr>
      <xdr:spPr>
        <a:xfrm flipV="1">
          <a:off x="14592300" y="16833748"/>
          <a:ext cx="889000" cy="27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143763</xdr:rowOff>
    </xdr:from>
    <xdr:to>
      <xdr:col>22</xdr:col>
      <xdr:colOff>415925</xdr:colOff>
      <xdr:row>97</xdr:row>
      <xdr:rowOff>73913</xdr:rowOff>
    </xdr:to>
    <xdr:sp macro="" textlink="">
      <xdr:nvSpPr>
        <xdr:cNvPr id="668" name="フローチャート : 判断 667"/>
        <xdr:cNvSpPr/>
      </xdr:nvSpPr>
      <xdr:spPr>
        <a:xfrm>
          <a:off x="15430500" y="16602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95</xdr:row>
      <xdr:rowOff>90440</xdr:rowOff>
    </xdr:from>
    <xdr:ext cx="469744" cy="259045"/>
    <xdr:sp macro="" textlink="">
      <xdr:nvSpPr>
        <xdr:cNvPr id="669" name="テキスト ボックス 668"/>
        <xdr:cNvSpPr txBox="1"/>
      </xdr:nvSpPr>
      <xdr:spPr>
        <a:xfrm>
          <a:off x="15246427" y="16378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4,780</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119126</xdr:rowOff>
    </xdr:from>
    <xdr:to>
      <xdr:col>21</xdr:col>
      <xdr:colOff>161925</xdr:colOff>
      <xdr:row>98</xdr:row>
      <xdr:rowOff>59386</xdr:rowOff>
    </xdr:to>
    <xdr:cxnSp macro="">
      <xdr:nvCxnSpPr>
        <xdr:cNvPr id="670" name="直線コネクタ 669"/>
        <xdr:cNvCxnSpPr/>
      </xdr:nvCxnSpPr>
      <xdr:spPr>
        <a:xfrm>
          <a:off x="13703300" y="16406876"/>
          <a:ext cx="889000" cy="45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119151</xdr:rowOff>
    </xdr:from>
    <xdr:to>
      <xdr:col>21</xdr:col>
      <xdr:colOff>212725</xdr:colOff>
      <xdr:row>97</xdr:row>
      <xdr:rowOff>49301</xdr:rowOff>
    </xdr:to>
    <xdr:sp macro="" textlink="">
      <xdr:nvSpPr>
        <xdr:cNvPr id="671" name="フローチャート : 判断 670"/>
        <xdr:cNvSpPr/>
      </xdr:nvSpPr>
      <xdr:spPr>
        <a:xfrm>
          <a:off x="14541500" y="1657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95</xdr:row>
      <xdr:rowOff>65828</xdr:rowOff>
    </xdr:from>
    <xdr:ext cx="469744" cy="259045"/>
    <xdr:sp macro="" textlink="">
      <xdr:nvSpPr>
        <xdr:cNvPr id="672" name="テキスト ボックス 671"/>
        <xdr:cNvSpPr txBox="1"/>
      </xdr:nvSpPr>
      <xdr:spPr>
        <a:xfrm>
          <a:off x="14357427" y="1635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5,103</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119126</xdr:rowOff>
    </xdr:from>
    <xdr:to>
      <xdr:col>19</xdr:col>
      <xdr:colOff>644525</xdr:colOff>
      <xdr:row>97</xdr:row>
      <xdr:rowOff>143587</xdr:rowOff>
    </xdr:to>
    <xdr:cxnSp macro="">
      <xdr:nvCxnSpPr>
        <xdr:cNvPr id="673" name="直線コネクタ 672"/>
        <xdr:cNvCxnSpPr/>
      </xdr:nvCxnSpPr>
      <xdr:spPr>
        <a:xfrm flipV="1">
          <a:off x="12814300" y="16406876"/>
          <a:ext cx="889000" cy="36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63678</xdr:rowOff>
    </xdr:from>
    <xdr:to>
      <xdr:col>20</xdr:col>
      <xdr:colOff>9525</xdr:colOff>
      <xdr:row>95</xdr:row>
      <xdr:rowOff>165278</xdr:rowOff>
    </xdr:to>
    <xdr:sp macro="" textlink="">
      <xdr:nvSpPr>
        <xdr:cNvPr id="674" name="フローチャート : 判断 673"/>
        <xdr:cNvSpPr/>
      </xdr:nvSpPr>
      <xdr:spPr>
        <a:xfrm>
          <a:off x="13652500" y="1635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94</xdr:row>
      <xdr:rowOff>10355</xdr:rowOff>
    </xdr:from>
    <xdr:ext cx="469744" cy="259045"/>
    <xdr:sp macro="" textlink="">
      <xdr:nvSpPr>
        <xdr:cNvPr id="675" name="テキスト ボックス 674"/>
        <xdr:cNvSpPr txBox="1"/>
      </xdr:nvSpPr>
      <xdr:spPr>
        <a:xfrm>
          <a:off x="13468427" y="16126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8,081</a:t>
          </a:r>
          <a:endParaRPr kumimoji="1" lang="ja-JP" altLang="en-US" sz="1000" b="1">
            <a:solidFill>
              <a:srgbClr val="000080"/>
            </a:solidFill>
            <a:latin typeface="ＭＳ Ｐゴシック"/>
          </a:endParaRPr>
        </a:p>
      </xdr:txBody>
    </xdr:sp>
    <xdr:clientData/>
  </xdr:oneCellAnchor>
  <xdr:twoCellAnchor>
    <xdr:from>
      <xdr:col>18</xdr:col>
      <xdr:colOff>390525</xdr:colOff>
      <xdr:row>93</xdr:row>
      <xdr:rowOff>156184</xdr:rowOff>
    </xdr:from>
    <xdr:to>
      <xdr:col>18</xdr:col>
      <xdr:colOff>492125</xdr:colOff>
      <xdr:row>94</xdr:row>
      <xdr:rowOff>86334</xdr:rowOff>
    </xdr:to>
    <xdr:sp macro="" textlink="">
      <xdr:nvSpPr>
        <xdr:cNvPr id="676" name="フローチャート : 判断 675"/>
        <xdr:cNvSpPr/>
      </xdr:nvSpPr>
      <xdr:spPr>
        <a:xfrm>
          <a:off x="12763500" y="1610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92</xdr:row>
      <xdr:rowOff>102861</xdr:rowOff>
    </xdr:from>
    <xdr:ext cx="534377" cy="259045"/>
    <xdr:sp macro="" textlink="">
      <xdr:nvSpPr>
        <xdr:cNvPr id="677" name="テキスト ボックス 676"/>
        <xdr:cNvSpPr txBox="1"/>
      </xdr:nvSpPr>
      <xdr:spPr>
        <a:xfrm>
          <a:off x="12547111" y="1587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11,367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8" name="テキスト ボックス 67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9" name="テキスト ボックス 67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0" name="テキスト ボックス 67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1" name="テキスト ボックス 68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2" name="テキスト ボックス 68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93</xdr:row>
      <xdr:rowOff>143611</xdr:rowOff>
    </xdr:from>
    <xdr:to>
      <xdr:col>23</xdr:col>
      <xdr:colOff>568325</xdr:colOff>
      <xdr:row>94</xdr:row>
      <xdr:rowOff>73761</xdr:rowOff>
    </xdr:to>
    <xdr:sp macro="" textlink="">
      <xdr:nvSpPr>
        <xdr:cNvPr id="683" name="円/楕円 682"/>
        <xdr:cNvSpPr/>
      </xdr:nvSpPr>
      <xdr:spPr>
        <a:xfrm>
          <a:off x="16268700" y="1608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92</xdr:row>
      <xdr:rowOff>166488</xdr:rowOff>
    </xdr:from>
    <xdr:ext cx="534377" cy="259045"/>
    <xdr:sp macro="" textlink="">
      <xdr:nvSpPr>
        <xdr:cNvPr id="684" name="積立金該当値テキスト"/>
        <xdr:cNvSpPr txBox="1"/>
      </xdr:nvSpPr>
      <xdr:spPr>
        <a:xfrm>
          <a:off x="16370300" y="1593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11,532</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152298</xdr:rowOff>
    </xdr:from>
    <xdr:to>
      <xdr:col>22</xdr:col>
      <xdr:colOff>415925</xdr:colOff>
      <xdr:row>98</xdr:row>
      <xdr:rowOff>82448</xdr:rowOff>
    </xdr:to>
    <xdr:sp macro="" textlink="">
      <xdr:nvSpPr>
        <xdr:cNvPr id="685" name="円/楕円 684"/>
        <xdr:cNvSpPr/>
      </xdr:nvSpPr>
      <xdr:spPr>
        <a:xfrm>
          <a:off x="15430500" y="1678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73575</xdr:rowOff>
    </xdr:from>
    <xdr:ext cx="469744" cy="259045"/>
    <xdr:sp macro="" textlink="">
      <xdr:nvSpPr>
        <xdr:cNvPr id="686" name="テキスト ボックス 685"/>
        <xdr:cNvSpPr txBox="1"/>
      </xdr:nvSpPr>
      <xdr:spPr>
        <a:xfrm>
          <a:off x="15246427" y="16875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2,418</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8586</xdr:rowOff>
    </xdr:from>
    <xdr:to>
      <xdr:col>21</xdr:col>
      <xdr:colOff>212725</xdr:colOff>
      <xdr:row>98</xdr:row>
      <xdr:rowOff>110186</xdr:rowOff>
    </xdr:to>
    <xdr:sp macro="" textlink="">
      <xdr:nvSpPr>
        <xdr:cNvPr id="687" name="円/楕円 686"/>
        <xdr:cNvSpPr/>
      </xdr:nvSpPr>
      <xdr:spPr>
        <a:xfrm>
          <a:off x="14541500" y="1681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101313</xdr:rowOff>
    </xdr:from>
    <xdr:ext cx="469744" cy="259045"/>
    <xdr:sp macro="" textlink="">
      <xdr:nvSpPr>
        <xdr:cNvPr id="688" name="テキスト ボックス 687"/>
        <xdr:cNvSpPr txBox="1"/>
      </xdr:nvSpPr>
      <xdr:spPr>
        <a:xfrm>
          <a:off x="14357427" y="1690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2,054</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68326</xdr:rowOff>
    </xdr:from>
    <xdr:to>
      <xdr:col>20</xdr:col>
      <xdr:colOff>9525</xdr:colOff>
      <xdr:row>95</xdr:row>
      <xdr:rowOff>169926</xdr:rowOff>
    </xdr:to>
    <xdr:sp macro="" textlink="">
      <xdr:nvSpPr>
        <xdr:cNvPr id="689" name="円/楕円 688"/>
        <xdr:cNvSpPr/>
      </xdr:nvSpPr>
      <xdr:spPr>
        <a:xfrm>
          <a:off x="13652500" y="1635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95</xdr:row>
      <xdr:rowOff>161053</xdr:rowOff>
    </xdr:from>
    <xdr:ext cx="469744" cy="259045"/>
    <xdr:sp macro="" textlink="">
      <xdr:nvSpPr>
        <xdr:cNvPr id="690" name="テキスト ボックス 689"/>
        <xdr:cNvSpPr txBox="1"/>
      </xdr:nvSpPr>
      <xdr:spPr>
        <a:xfrm>
          <a:off x="13468427" y="16448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8,020</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92787</xdr:rowOff>
    </xdr:from>
    <xdr:to>
      <xdr:col>18</xdr:col>
      <xdr:colOff>492125</xdr:colOff>
      <xdr:row>98</xdr:row>
      <xdr:rowOff>22937</xdr:rowOff>
    </xdr:to>
    <xdr:sp macro="" textlink="">
      <xdr:nvSpPr>
        <xdr:cNvPr id="691" name="円/楕円 690"/>
        <xdr:cNvSpPr/>
      </xdr:nvSpPr>
      <xdr:spPr>
        <a:xfrm>
          <a:off x="12763500" y="1672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14064</xdr:rowOff>
    </xdr:from>
    <xdr:ext cx="469744" cy="259045"/>
    <xdr:sp macro="" textlink="">
      <xdr:nvSpPr>
        <xdr:cNvPr id="692" name="テキスト ボックス 691"/>
        <xdr:cNvSpPr txBox="1"/>
      </xdr:nvSpPr>
      <xdr:spPr>
        <a:xfrm>
          <a:off x="12579427" y="1681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3" name="正方形/長方形 69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4" name="正方形/長方形 69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5" name="正方形/長方形 69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6" name="正方形/長方形 69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7" name="正方形/長方形 69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8" name="正方形/長方形 69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9" name="正方形/長方形 69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0" name="正方形/長方形 69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1" name="テキスト ボックス 70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2" name="直線コネクタ 70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03" name="直線コネクタ 70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04" name="テキスト ボックス 70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05" name="直線コネクタ 70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06" name="テキスト ボックス 70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7" name="直線コネクタ 70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08" name="テキスト ボックス 707"/>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9" name="直線コネクタ 70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10" name="テキスト ボックス 709"/>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1" name="直線コネクタ 71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12" name="テキスト ボックス 711"/>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3" name="直線コネクタ 71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4" name="テキスト ボックス 71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18542</xdr:rowOff>
    </xdr:from>
    <xdr:to>
      <xdr:col>32</xdr:col>
      <xdr:colOff>186689</xdr:colOff>
      <xdr:row>39</xdr:row>
      <xdr:rowOff>41973</xdr:rowOff>
    </xdr:to>
    <xdr:cxnSp macro="">
      <xdr:nvCxnSpPr>
        <xdr:cNvPr id="716" name="直線コネクタ 715"/>
        <xdr:cNvCxnSpPr/>
      </xdr:nvCxnSpPr>
      <xdr:spPr>
        <a:xfrm flipV="1">
          <a:off x="22159595" y="5333492"/>
          <a:ext cx="1269" cy="1395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45800</xdr:rowOff>
    </xdr:from>
    <xdr:ext cx="313932" cy="259045"/>
    <xdr:sp macro="" textlink="">
      <xdr:nvSpPr>
        <xdr:cNvPr id="717" name="投資及び出資金最小値テキスト"/>
        <xdr:cNvSpPr txBox="1"/>
      </xdr:nvSpPr>
      <xdr:spPr>
        <a:xfrm>
          <a:off x="22212300" y="67323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a:t>
          </a:r>
          <a:endParaRPr kumimoji="1" lang="ja-JP" altLang="en-US" sz="1000" b="1">
            <a:latin typeface="ＭＳ Ｐゴシック"/>
          </a:endParaRPr>
        </a:p>
      </xdr:txBody>
    </xdr:sp>
    <xdr:clientData/>
  </xdr:oneCellAnchor>
  <xdr:twoCellAnchor>
    <xdr:from>
      <xdr:col>32</xdr:col>
      <xdr:colOff>98425</xdr:colOff>
      <xdr:row>39</xdr:row>
      <xdr:rowOff>41973</xdr:rowOff>
    </xdr:from>
    <xdr:to>
      <xdr:col>32</xdr:col>
      <xdr:colOff>276225</xdr:colOff>
      <xdr:row>39</xdr:row>
      <xdr:rowOff>41973</xdr:rowOff>
    </xdr:to>
    <xdr:cxnSp macro="">
      <xdr:nvCxnSpPr>
        <xdr:cNvPr id="718" name="直線コネクタ 717"/>
        <xdr:cNvCxnSpPr/>
      </xdr:nvCxnSpPr>
      <xdr:spPr>
        <a:xfrm>
          <a:off x="22072600" y="6728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136669</xdr:rowOff>
    </xdr:from>
    <xdr:ext cx="469744" cy="259045"/>
    <xdr:sp macro="" textlink="">
      <xdr:nvSpPr>
        <xdr:cNvPr id="719" name="投資及び出資金最大値テキスト"/>
        <xdr:cNvSpPr txBox="1"/>
      </xdr:nvSpPr>
      <xdr:spPr>
        <a:xfrm>
          <a:off x="22212300" y="5108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7,336</a:t>
          </a:r>
          <a:endParaRPr kumimoji="1" lang="ja-JP" altLang="en-US" sz="1000" b="1">
            <a:latin typeface="ＭＳ Ｐゴシック"/>
          </a:endParaRPr>
        </a:p>
      </xdr:txBody>
    </xdr:sp>
    <xdr:clientData/>
  </xdr:oneCellAnchor>
  <xdr:twoCellAnchor>
    <xdr:from>
      <xdr:col>32</xdr:col>
      <xdr:colOff>98425</xdr:colOff>
      <xdr:row>31</xdr:row>
      <xdr:rowOff>18542</xdr:rowOff>
    </xdr:from>
    <xdr:to>
      <xdr:col>32</xdr:col>
      <xdr:colOff>276225</xdr:colOff>
      <xdr:row>31</xdr:row>
      <xdr:rowOff>18542</xdr:rowOff>
    </xdr:to>
    <xdr:cxnSp macro="">
      <xdr:nvCxnSpPr>
        <xdr:cNvPr id="720" name="直線コネクタ 719"/>
        <xdr:cNvCxnSpPr/>
      </xdr:nvCxnSpPr>
      <xdr:spPr>
        <a:xfrm>
          <a:off x="22072600" y="5333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36</xdr:row>
      <xdr:rowOff>114935</xdr:rowOff>
    </xdr:from>
    <xdr:to>
      <xdr:col>32</xdr:col>
      <xdr:colOff>187325</xdr:colOff>
      <xdr:row>36</xdr:row>
      <xdr:rowOff>143320</xdr:rowOff>
    </xdr:to>
    <xdr:cxnSp macro="">
      <xdr:nvCxnSpPr>
        <xdr:cNvPr id="721" name="直線コネクタ 720"/>
        <xdr:cNvCxnSpPr/>
      </xdr:nvCxnSpPr>
      <xdr:spPr>
        <a:xfrm flipV="1">
          <a:off x="21323300" y="6287135"/>
          <a:ext cx="838200" cy="2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35</xdr:row>
      <xdr:rowOff>72153</xdr:rowOff>
    </xdr:from>
    <xdr:ext cx="469744" cy="259045"/>
    <xdr:sp macro="" textlink="">
      <xdr:nvSpPr>
        <xdr:cNvPr id="722" name="投資及び出資金平均値テキスト"/>
        <xdr:cNvSpPr txBox="1"/>
      </xdr:nvSpPr>
      <xdr:spPr>
        <a:xfrm>
          <a:off x="22212300" y="60729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2,408</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49276</xdr:rowOff>
    </xdr:from>
    <xdr:to>
      <xdr:col>32</xdr:col>
      <xdr:colOff>238125</xdr:colOff>
      <xdr:row>36</xdr:row>
      <xdr:rowOff>150876</xdr:rowOff>
    </xdr:to>
    <xdr:sp macro="" textlink="">
      <xdr:nvSpPr>
        <xdr:cNvPr id="723" name="フローチャート : 判断 722"/>
        <xdr:cNvSpPr/>
      </xdr:nvSpPr>
      <xdr:spPr>
        <a:xfrm>
          <a:off x="22110700" y="62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36</xdr:row>
      <xdr:rowOff>115316</xdr:rowOff>
    </xdr:from>
    <xdr:to>
      <xdr:col>31</xdr:col>
      <xdr:colOff>34925</xdr:colOff>
      <xdr:row>36</xdr:row>
      <xdr:rowOff>143320</xdr:rowOff>
    </xdr:to>
    <xdr:cxnSp macro="">
      <xdr:nvCxnSpPr>
        <xdr:cNvPr id="724" name="直線コネクタ 723"/>
        <xdr:cNvCxnSpPr/>
      </xdr:nvCxnSpPr>
      <xdr:spPr>
        <a:xfrm>
          <a:off x="20434300" y="6287516"/>
          <a:ext cx="889000" cy="2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35</xdr:row>
      <xdr:rowOff>139573</xdr:rowOff>
    </xdr:from>
    <xdr:to>
      <xdr:col>31</xdr:col>
      <xdr:colOff>85725</xdr:colOff>
      <xdr:row>36</xdr:row>
      <xdr:rowOff>69723</xdr:rowOff>
    </xdr:to>
    <xdr:sp macro="" textlink="">
      <xdr:nvSpPr>
        <xdr:cNvPr id="725" name="フローチャート : 判断 724"/>
        <xdr:cNvSpPr/>
      </xdr:nvSpPr>
      <xdr:spPr>
        <a:xfrm>
          <a:off x="21272500" y="614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34</xdr:row>
      <xdr:rowOff>86250</xdr:rowOff>
    </xdr:from>
    <xdr:ext cx="469744" cy="259045"/>
    <xdr:sp macro="" textlink="">
      <xdr:nvSpPr>
        <xdr:cNvPr id="726" name="テキスト ボックス 725"/>
        <xdr:cNvSpPr txBox="1"/>
      </xdr:nvSpPr>
      <xdr:spPr>
        <a:xfrm>
          <a:off x="21088427" y="591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2,834</a:t>
          </a:r>
          <a:endParaRPr kumimoji="1" lang="ja-JP" altLang="en-US" sz="1000" b="1">
            <a:solidFill>
              <a:srgbClr val="000080"/>
            </a:solidFill>
            <a:latin typeface="ＭＳ Ｐゴシック"/>
          </a:endParaRPr>
        </a:p>
      </xdr:txBody>
    </xdr:sp>
    <xdr:clientData/>
  </xdr:oneCellAnchor>
  <xdr:twoCellAnchor>
    <xdr:from>
      <xdr:col>28</xdr:col>
      <xdr:colOff>314325</xdr:colOff>
      <xdr:row>36</xdr:row>
      <xdr:rowOff>97599</xdr:rowOff>
    </xdr:from>
    <xdr:to>
      <xdr:col>29</xdr:col>
      <xdr:colOff>517525</xdr:colOff>
      <xdr:row>36</xdr:row>
      <xdr:rowOff>115316</xdr:rowOff>
    </xdr:to>
    <xdr:cxnSp macro="">
      <xdr:nvCxnSpPr>
        <xdr:cNvPr id="727" name="直線コネクタ 726"/>
        <xdr:cNvCxnSpPr/>
      </xdr:nvCxnSpPr>
      <xdr:spPr>
        <a:xfrm>
          <a:off x="19545300" y="6269799"/>
          <a:ext cx="889000" cy="1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34</xdr:row>
      <xdr:rowOff>153098</xdr:rowOff>
    </xdr:from>
    <xdr:to>
      <xdr:col>29</xdr:col>
      <xdr:colOff>568325</xdr:colOff>
      <xdr:row>35</xdr:row>
      <xdr:rowOff>83248</xdr:rowOff>
    </xdr:to>
    <xdr:sp macro="" textlink="">
      <xdr:nvSpPr>
        <xdr:cNvPr id="728" name="フローチャート : 判断 727"/>
        <xdr:cNvSpPr/>
      </xdr:nvSpPr>
      <xdr:spPr>
        <a:xfrm>
          <a:off x="20383500" y="598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33</xdr:row>
      <xdr:rowOff>99775</xdr:rowOff>
    </xdr:from>
    <xdr:ext cx="469744" cy="259045"/>
    <xdr:sp macro="" textlink="">
      <xdr:nvSpPr>
        <xdr:cNvPr id="729" name="テキスト ボックス 728"/>
        <xdr:cNvSpPr txBox="1"/>
      </xdr:nvSpPr>
      <xdr:spPr>
        <a:xfrm>
          <a:off x="20199427" y="5757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3,663</a:t>
          </a:r>
          <a:endParaRPr kumimoji="1" lang="ja-JP" altLang="en-US" sz="1000" b="1">
            <a:solidFill>
              <a:srgbClr val="000080"/>
            </a:solidFill>
            <a:latin typeface="ＭＳ Ｐゴシック"/>
          </a:endParaRPr>
        </a:p>
      </xdr:txBody>
    </xdr:sp>
    <xdr:clientData/>
  </xdr:oneCellAnchor>
  <xdr:twoCellAnchor>
    <xdr:from>
      <xdr:col>27</xdr:col>
      <xdr:colOff>111125</xdr:colOff>
      <xdr:row>36</xdr:row>
      <xdr:rowOff>97599</xdr:rowOff>
    </xdr:from>
    <xdr:to>
      <xdr:col>28</xdr:col>
      <xdr:colOff>314325</xdr:colOff>
      <xdr:row>37</xdr:row>
      <xdr:rowOff>9589</xdr:rowOff>
    </xdr:to>
    <xdr:cxnSp macro="">
      <xdr:nvCxnSpPr>
        <xdr:cNvPr id="730" name="直線コネクタ 729"/>
        <xdr:cNvCxnSpPr/>
      </xdr:nvCxnSpPr>
      <xdr:spPr>
        <a:xfrm flipV="1">
          <a:off x="18656300" y="6269799"/>
          <a:ext cx="889000" cy="83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35</xdr:row>
      <xdr:rowOff>113665</xdr:rowOff>
    </xdr:from>
    <xdr:to>
      <xdr:col>28</xdr:col>
      <xdr:colOff>365125</xdr:colOff>
      <xdr:row>36</xdr:row>
      <xdr:rowOff>43815</xdr:rowOff>
    </xdr:to>
    <xdr:sp macro="" textlink="">
      <xdr:nvSpPr>
        <xdr:cNvPr id="731" name="フローチャート : 判断 730"/>
        <xdr:cNvSpPr/>
      </xdr:nvSpPr>
      <xdr:spPr>
        <a:xfrm>
          <a:off x="19494500" y="611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34</xdr:row>
      <xdr:rowOff>60342</xdr:rowOff>
    </xdr:from>
    <xdr:ext cx="469744" cy="259045"/>
    <xdr:sp macro="" textlink="">
      <xdr:nvSpPr>
        <xdr:cNvPr id="732" name="テキスト ボックス 731"/>
        <xdr:cNvSpPr txBox="1"/>
      </xdr:nvSpPr>
      <xdr:spPr>
        <a:xfrm>
          <a:off x="19310427" y="5889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2,970</a:t>
          </a:r>
          <a:endParaRPr kumimoji="1" lang="ja-JP" altLang="en-US" sz="1000" b="1">
            <a:solidFill>
              <a:srgbClr val="000080"/>
            </a:solidFill>
            <a:latin typeface="ＭＳ Ｐゴシック"/>
          </a:endParaRPr>
        </a:p>
      </xdr:txBody>
    </xdr:sp>
    <xdr:clientData/>
  </xdr:oneCellAnchor>
  <xdr:twoCellAnchor>
    <xdr:from>
      <xdr:col>27</xdr:col>
      <xdr:colOff>60325</xdr:colOff>
      <xdr:row>35</xdr:row>
      <xdr:rowOff>57658</xdr:rowOff>
    </xdr:from>
    <xdr:to>
      <xdr:col>27</xdr:col>
      <xdr:colOff>161925</xdr:colOff>
      <xdr:row>35</xdr:row>
      <xdr:rowOff>159258</xdr:rowOff>
    </xdr:to>
    <xdr:sp macro="" textlink="">
      <xdr:nvSpPr>
        <xdr:cNvPr id="733" name="フローチャート : 判断 732"/>
        <xdr:cNvSpPr/>
      </xdr:nvSpPr>
      <xdr:spPr>
        <a:xfrm>
          <a:off x="18605500" y="6058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34</xdr:row>
      <xdr:rowOff>4335</xdr:rowOff>
    </xdr:from>
    <xdr:ext cx="469744" cy="259045"/>
    <xdr:sp macro="" textlink="">
      <xdr:nvSpPr>
        <xdr:cNvPr id="734" name="テキスト ボックス 733"/>
        <xdr:cNvSpPr txBox="1"/>
      </xdr:nvSpPr>
      <xdr:spPr>
        <a:xfrm>
          <a:off x="18421427" y="5833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3,264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5" name="テキスト ボックス 73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6" name="テキスト ボックス 73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7" name="テキスト ボックス 73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8" name="テキスト ボックス 73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9" name="テキスト ボックス 73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36</xdr:row>
      <xdr:rowOff>64135</xdr:rowOff>
    </xdr:from>
    <xdr:to>
      <xdr:col>32</xdr:col>
      <xdr:colOff>238125</xdr:colOff>
      <xdr:row>36</xdr:row>
      <xdr:rowOff>165735</xdr:rowOff>
    </xdr:to>
    <xdr:sp macro="" textlink="">
      <xdr:nvSpPr>
        <xdr:cNvPr id="740" name="円/楕円 739"/>
        <xdr:cNvSpPr/>
      </xdr:nvSpPr>
      <xdr:spPr>
        <a:xfrm>
          <a:off x="22110700" y="623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36</xdr:row>
      <xdr:rowOff>42562</xdr:rowOff>
    </xdr:from>
    <xdr:ext cx="469744" cy="259045"/>
    <xdr:sp macro="" textlink="">
      <xdr:nvSpPr>
        <xdr:cNvPr id="741" name="投資及び出資金該当値テキスト"/>
        <xdr:cNvSpPr txBox="1"/>
      </xdr:nvSpPr>
      <xdr:spPr>
        <a:xfrm>
          <a:off x="22212300" y="621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2,330</a:t>
          </a:r>
          <a:endParaRPr kumimoji="1" lang="ja-JP" altLang="en-US" sz="1000" b="1">
            <a:solidFill>
              <a:srgbClr val="FF0000"/>
            </a:solidFill>
            <a:latin typeface="ＭＳ Ｐゴシック"/>
          </a:endParaRPr>
        </a:p>
      </xdr:txBody>
    </xdr:sp>
    <xdr:clientData/>
  </xdr:oneCellAnchor>
  <xdr:twoCellAnchor>
    <xdr:from>
      <xdr:col>30</xdr:col>
      <xdr:colOff>669925</xdr:colOff>
      <xdr:row>36</xdr:row>
      <xdr:rowOff>92520</xdr:rowOff>
    </xdr:from>
    <xdr:to>
      <xdr:col>31</xdr:col>
      <xdr:colOff>85725</xdr:colOff>
      <xdr:row>37</xdr:row>
      <xdr:rowOff>22670</xdr:rowOff>
    </xdr:to>
    <xdr:sp macro="" textlink="">
      <xdr:nvSpPr>
        <xdr:cNvPr id="742" name="円/楕円 741"/>
        <xdr:cNvSpPr/>
      </xdr:nvSpPr>
      <xdr:spPr>
        <a:xfrm>
          <a:off x="21272500" y="626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13797</xdr:rowOff>
    </xdr:from>
    <xdr:ext cx="469744" cy="259045"/>
    <xdr:sp macro="" textlink="">
      <xdr:nvSpPr>
        <xdr:cNvPr id="743" name="テキスト ボックス 742"/>
        <xdr:cNvSpPr txBox="1"/>
      </xdr:nvSpPr>
      <xdr:spPr>
        <a:xfrm>
          <a:off x="21088427" y="6357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2,181</a:t>
          </a:r>
          <a:endParaRPr kumimoji="1" lang="ja-JP" altLang="en-US" sz="1000" b="1">
            <a:solidFill>
              <a:srgbClr val="FF0000"/>
            </a:solidFill>
            <a:latin typeface="ＭＳ Ｐゴシック"/>
          </a:endParaRPr>
        </a:p>
      </xdr:txBody>
    </xdr:sp>
    <xdr:clientData/>
  </xdr:oneCellAnchor>
  <xdr:twoCellAnchor>
    <xdr:from>
      <xdr:col>29</xdr:col>
      <xdr:colOff>466725</xdr:colOff>
      <xdr:row>36</xdr:row>
      <xdr:rowOff>64516</xdr:rowOff>
    </xdr:from>
    <xdr:to>
      <xdr:col>29</xdr:col>
      <xdr:colOff>568325</xdr:colOff>
      <xdr:row>36</xdr:row>
      <xdr:rowOff>166116</xdr:rowOff>
    </xdr:to>
    <xdr:sp macro="" textlink="">
      <xdr:nvSpPr>
        <xdr:cNvPr id="744" name="円/楕円 743"/>
        <xdr:cNvSpPr/>
      </xdr:nvSpPr>
      <xdr:spPr>
        <a:xfrm>
          <a:off x="20383500" y="623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157243</xdr:rowOff>
    </xdr:from>
    <xdr:ext cx="469744" cy="259045"/>
    <xdr:sp macro="" textlink="">
      <xdr:nvSpPr>
        <xdr:cNvPr id="745" name="テキスト ボックス 744"/>
        <xdr:cNvSpPr txBox="1"/>
      </xdr:nvSpPr>
      <xdr:spPr>
        <a:xfrm>
          <a:off x="20199427" y="6329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2,328</a:t>
          </a:r>
          <a:endParaRPr kumimoji="1" lang="ja-JP" altLang="en-US" sz="1000" b="1">
            <a:solidFill>
              <a:srgbClr val="FF0000"/>
            </a:solidFill>
            <a:latin typeface="ＭＳ Ｐゴシック"/>
          </a:endParaRPr>
        </a:p>
      </xdr:txBody>
    </xdr:sp>
    <xdr:clientData/>
  </xdr:oneCellAnchor>
  <xdr:twoCellAnchor>
    <xdr:from>
      <xdr:col>28</xdr:col>
      <xdr:colOff>263525</xdr:colOff>
      <xdr:row>36</xdr:row>
      <xdr:rowOff>46799</xdr:rowOff>
    </xdr:from>
    <xdr:to>
      <xdr:col>28</xdr:col>
      <xdr:colOff>365125</xdr:colOff>
      <xdr:row>36</xdr:row>
      <xdr:rowOff>148399</xdr:rowOff>
    </xdr:to>
    <xdr:sp macro="" textlink="">
      <xdr:nvSpPr>
        <xdr:cNvPr id="746" name="円/楕円 745"/>
        <xdr:cNvSpPr/>
      </xdr:nvSpPr>
      <xdr:spPr>
        <a:xfrm>
          <a:off x="19494500" y="621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139526</xdr:rowOff>
    </xdr:from>
    <xdr:ext cx="469744" cy="259045"/>
    <xdr:sp macro="" textlink="">
      <xdr:nvSpPr>
        <xdr:cNvPr id="747" name="テキスト ボックス 746"/>
        <xdr:cNvSpPr txBox="1"/>
      </xdr:nvSpPr>
      <xdr:spPr>
        <a:xfrm>
          <a:off x="19310427" y="6311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2,421</a:t>
          </a:r>
          <a:endParaRPr kumimoji="1" lang="ja-JP" altLang="en-US" sz="1000" b="1">
            <a:solidFill>
              <a:srgbClr val="FF0000"/>
            </a:solidFill>
            <a:latin typeface="ＭＳ Ｐゴシック"/>
          </a:endParaRPr>
        </a:p>
      </xdr:txBody>
    </xdr:sp>
    <xdr:clientData/>
  </xdr:oneCellAnchor>
  <xdr:twoCellAnchor>
    <xdr:from>
      <xdr:col>27</xdr:col>
      <xdr:colOff>60325</xdr:colOff>
      <xdr:row>36</xdr:row>
      <xdr:rowOff>130239</xdr:rowOff>
    </xdr:from>
    <xdr:to>
      <xdr:col>27</xdr:col>
      <xdr:colOff>161925</xdr:colOff>
      <xdr:row>37</xdr:row>
      <xdr:rowOff>60389</xdr:rowOff>
    </xdr:to>
    <xdr:sp macro="" textlink="">
      <xdr:nvSpPr>
        <xdr:cNvPr id="748" name="円/楕円 747"/>
        <xdr:cNvSpPr/>
      </xdr:nvSpPr>
      <xdr:spPr>
        <a:xfrm>
          <a:off x="18605500" y="630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51516</xdr:rowOff>
    </xdr:from>
    <xdr:ext cx="469744" cy="259045"/>
    <xdr:sp macro="" textlink="">
      <xdr:nvSpPr>
        <xdr:cNvPr id="749" name="テキスト ボックス 748"/>
        <xdr:cNvSpPr txBox="1"/>
      </xdr:nvSpPr>
      <xdr:spPr>
        <a:xfrm>
          <a:off x="18421427" y="639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1,983</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0" name="正方形/長方形 74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1" name="正方形/長方形 75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2" name="正方形/長方形 75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3" name="正方形/長方形 75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4" name="正方形/長方形 75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5" name="正方形/長方形 75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6" name="正方形/長方形 75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5,580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7" name="正方形/長方形 75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8" name="テキスト ボックス 75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9" name="直線コネクタ 75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60" name="直線コネクタ 75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61" name="テキスト ボックス 76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62" name="直線コネクタ 76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63" name="テキスト ボックス 76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4" name="直線コネクタ 76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5" name="テキスト ボックス 76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6" name="直線コネクタ 76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7" name="テキスト ボックス 76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8" name="直線コネクタ 76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9" name="テキスト ボックス 76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30841</xdr:rowOff>
    </xdr:from>
    <xdr:to>
      <xdr:col>32</xdr:col>
      <xdr:colOff>186689</xdr:colOff>
      <xdr:row>58</xdr:row>
      <xdr:rowOff>131287</xdr:rowOff>
    </xdr:to>
    <xdr:cxnSp macro="">
      <xdr:nvCxnSpPr>
        <xdr:cNvPr id="771" name="直線コネクタ 770"/>
        <xdr:cNvCxnSpPr/>
      </xdr:nvCxnSpPr>
      <xdr:spPr>
        <a:xfrm flipV="1">
          <a:off x="22159595" y="8603341"/>
          <a:ext cx="1269" cy="1472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135114</xdr:rowOff>
    </xdr:from>
    <xdr:ext cx="378565" cy="259045"/>
    <xdr:sp macro="" textlink="">
      <xdr:nvSpPr>
        <xdr:cNvPr id="772" name="貸付金最小値テキスト"/>
        <xdr:cNvSpPr txBox="1"/>
      </xdr:nvSpPr>
      <xdr:spPr>
        <a:xfrm>
          <a:off x="22212300" y="10079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368</a:t>
          </a:r>
          <a:endParaRPr kumimoji="1" lang="ja-JP" altLang="en-US" sz="1000" b="1">
            <a:latin typeface="ＭＳ Ｐゴシック"/>
          </a:endParaRPr>
        </a:p>
      </xdr:txBody>
    </xdr:sp>
    <xdr:clientData/>
  </xdr:oneCellAnchor>
  <xdr:twoCellAnchor>
    <xdr:from>
      <xdr:col>32</xdr:col>
      <xdr:colOff>98425</xdr:colOff>
      <xdr:row>58</xdr:row>
      <xdr:rowOff>131287</xdr:rowOff>
    </xdr:from>
    <xdr:to>
      <xdr:col>32</xdr:col>
      <xdr:colOff>276225</xdr:colOff>
      <xdr:row>58</xdr:row>
      <xdr:rowOff>131287</xdr:rowOff>
    </xdr:to>
    <xdr:cxnSp macro="">
      <xdr:nvCxnSpPr>
        <xdr:cNvPr id="773" name="直線コネクタ 772"/>
        <xdr:cNvCxnSpPr/>
      </xdr:nvCxnSpPr>
      <xdr:spPr>
        <a:xfrm>
          <a:off x="22072600" y="1007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148968</xdr:rowOff>
    </xdr:from>
    <xdr:ext cx="534377" cy="259045"/>
    <xdr:sp macro="" textlink="">
      <xdr:nvSpPr>
        <xdr:cNvPr id="774" name="貸付金最大値テキスト"/>
        <xdr:cNvSpPr txBox="1"/>
      </xdr:nvSpPr>
      <xdr:spPr>
        <a:xfrm>
          <a:off x="22212300" y="837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64,762</a:t>
          </a:r>
          <a:endParaRPr kumimoji="1" lang="ja-JP" altLang="en-US" sz="1000" b="1">
            <a:latin typeface="ＭＳ Ｐゴシック"/>
          </a:endParaRPr>
        </a:p>
      </xdr:txBody>
    </xdr:sp>
    <xdr:clientData/>
  </xdr:oneCellAnchor>
  <xdr:twoCellAnchor>
    <xdr:from>
      <xdr:col>32</xdr:col>
      <xdr:colOff>98425</xdr:colOff>
      <xdr:row>50</xdr:row>
      <xdr:rowOff>30841</xdr:rowOff>
    </xdr:from>
    <xdr:to>
      <xdr:col>32</xdr:col>
      <xdr:colOff>276225</xdr:colOff>
      <xdr:row>50</xdr:row>
      <xdr:rowOff>30841</xdr:rowOff>
    </xdr:to>
    <xdr:cxnSp macro="">
      <xdr:nvCxnSpPr>
        <xdr:cNvPr id="775" name="直線コネクタ 774"/>
        <xdr:cNvCxnSpPr/>
      </xdr:nvCxnSpPr>
      <xdr:spPr>
        <a:xfrm>
          <a:off x="22072600" y="8603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77772</xdr:rowOff>
    </xdr:from>
    <xdr:to>
      <xdr:col>32</xdr:col>
      <xdr:colOff>187325</xdr:colOff>
      <xdr:row>58</xdr:row>
      <xdr:rowOff>5306</xdr:rowOff>
    </xdr:to>
    <xdr:cxnSp macro="">
      <xdr:nvCxnSpPr>
        <xdr:cNvPr id="776" name="直線コネクタ 775"/>
        <xdr:cNvCxnSpPr/>
      </xdr:nvCxnSpPr>
      <xdr:spPr>
        <a:xfrm flipV="1">
          <a:off x="21323300" y="9850422"/>
          <a:ext cx="838200" cy="9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68115</xdr:rowOff>
    </xdr:from>
    <xdr:ext cx="534377" cy="259045"/>
    <xdr:sp macro="" textlink="">
      <xdr:nvSpPr>
        <xdr:cNvPr id="777" name="貸付金平均値テキスト"/>
        <xdr:cNvSpPr txBox="1"/>
      </xdr:nvSpPr>
      <xdr:spPr>
        <a:xfrm>
          <a:off x="22212300" y="93264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24,410</a:t>
          </a:r>
          <a:endParaRPr kumimoji="1" lang="ja-JP" altLang="en-US" sz="1000" b="1">
            <a:solidFill>
              <a:srgbClr val="000080"/>
            </a:solidFill>
            <a:latin typeface="ＭＳ Ｐゴシック"/>
          </a:endParaRPr>
        </a:p>
      </xdr:txBody>
    </xdr:sp>
    <xdr:clientData/>
  </xdr:oneCellAnchor>
  <xdr:twoCellAnchor>
    <xdr:from>
      <xdr:col>32</xdr:col>
      <xdr:colOff>136525</xdr:colOff>
      <xdr:row>55</xdr:row>
      <xdr:rowOff>45238</xdr:rowOff>
    </xdr:from>
    <xdr:to>
      <xdr:col>32</xdr:col>
      <xdr:colOff>238125</xdr:colOff>
      <xdr:row>55</xdr:row>
      <xdr:rowOff>146838</xdr:rowOff>
    </xdr:to>
    <xdr:sp macro="" textlink="">
      <xdr:nvSpPr>
        <xdr:cNvPr id="778" name="フローチャート : 判断 777"/>
        <xdr:cNvSpPr/>
      </xdr:nvSpPr>
      <xdr:spPr>
        <a:xfrm>
          <a:off x="22110700" y="947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5306</xdr:rowOff>
    </xdr:from>
    <xdr:to>
      <xdr:col>31</xdr:col>
      <xdr:colOff>34925</xdr:colOff>
      <xdr:row>58</xdr:row>
      <xdr:rowOff>22451</xdr:rowOff>
    </xdr:to>
    <xdr:cxnSp macro="">
      <xdr:nvCxnSpPr>
        <xdr:cNvPr id="779" name="直線コネクタ 778"/>
        <xdr:cNvCxnSpPr/>
      </xdr:nvCxnSpPr>
      <xdr:spPr>
        <a:xfrm flipV="1">
          <a:off x="20434300" y="9949406"/>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55</xdr:row>
      <xdr:rowOff>6947</xdr:rowOff>
    </xdr:from>
    <xdr:to>
      <xdr:col>31</xdr:col>
      <xdr:colOff>85725</xdr:colOff>
      <xdr:row>55</xdr:row>
      <xdr:rowOff>108547</xdr:rowOff>
    </xdr:to>
    <xdr:sp macro="" textlink="">
      <xdr:nvSpPr>
        <xdr:cNvPr id="780" name="フローチャート : 判断 779"/>
        <xdr:cNvSpPr/>
      </xdr:nvSpPr>
      <xdr:spPr>
        <a:xfrm>
          <a:off x="21272500" y="9436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53</xdr:row>
      <xdr:rowOff>125074</xdr:rowOff>
    </xdr:from>
    <xdr:ext cx="534377" cy="259045"/>
    <xdr:sp macro="" textlink="">
      <xdr:nvSpPr>
        <xdr:cNvPr id="781" name="テキスト ボックス 780"/>
        <xdr:cNvSpPr txBox="1"/>
      </xdr:nvSpPr>
      <xdr:spPr>
        <a:xfrm>
          <a:off x="21056111" y="9211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26,085</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20531</xdr:rowOff>
    </xdr:from>
    <xdr:to>
      <xdr:col>29</xdr:col>
      <xdr:colOff>517525</xdr:colOff>
      <xdr:row>58</xdr:row>
      <xdr:rowOff>22451</xdr:rowOff>
    </xdr:to>
    <xdr:cxnSp macro="">
      <xdr:nvCxnSpPr>
        <xdr:cNvPr id="782" name="直線コネクタ 781"/>
        <xdr:cNvCxnSpPr/>
      </xdr:nvCxnSpPr>
      <xdr:spPr>
        <a:xfrm>
          <a:off x="19545300" y="9964631"/>
          <a:ext cx="8890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117635</xdr:rowOff>
    </xdr:from>
    <xdr:to>
      <xdr:col>29</xdr:col>
      <xdr:colOff>568325</xdr:colOff>
      <xdr:row>55</xdr:row>
      <xdr:rowOff>47785</xdr:rowOff>
    </xdr:to>
    <xdr:sp macro="" textlink="">
      <xdr:nvSpPr>
        <xdr:cNvPr id="783" name="フローチャート : 判断 782"/>
        <xdr:cNvSpPr/>
      </xdr:nvSpPr>
      <xdr:spPr>
        <a:xfrm>
          <a:off x="20383500" y="9375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53</xdr:row>
      <xdr:rowOff>64312</xdr:rowOff>
    </xdr:from>
    <xdr:ext cx="534377" cy="259045"/>
    <xdr:sp macro="" textlink="">
      <xdr:nvSpPr>
        <xdr:cNvPr id="784" name="テキスト ボックス 783"/>
        <xdr:cNvSpPr txBox="1"/>
      </xdr:nvSpPr>
      <xdr:spPr>
        <a:xfrm>
          <a:off x="20167111" y="9151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28,743</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19159</xdr:rowOff>
    </xdr:from>
    <xdr:to>
      <xdr:col>28</xdr:col>
      <xdr:colOff>314325</xdr:colOff>
      <xdr:row>58</xdr:row>
      <xdr:rowOff>20531</xdr:rowOff>
    </xdr:to>
    <xdr:cxnSp macro="">
      <xdr:nvCxnSpPr>
        <xdr:cNvPr id="785" name="直線コネクタ 784"/>
        <xdr:cNvCxnSpPr/>
      </xdr:nvCxnSpPr>
      <xdr:spPr>
        <a:xfrm>
          <a:off x="18656300" y="9963259"/>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61262</xdr:rowOff>
    </xdr:from>
    <xdr:to>
      <xdr:col>28</xdr:col>
      <xdr:colOff>365125</xdr:colOff>
      <xdr:row>54</xdr:row>
      <xdr:rowOff>162862</xdr:rowOff>
    </xdr:to>
    <xdr:sp macro="" textlink="">
      <xdr:nvSpPr>
        <xdr:cNvPr id="786" name="フローチャート : 判断 785"/>
        <xdr:cNvSpPr/>
      </xdr:nvSpPr>
      <xdr:spPr>
        <a:xfrm>
          <a:off x="19494500" y="931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53</xdr:row>
      <xdr:rowOff>7939</xdr:rowOff>
    </xdr:from>
    <xdr:ext cx="534377" cy="259045"/>
    <xdr:sp macro="" textlink="">
      <xdr:nvSpPr>
        <xdr:cNvPr id="787" name="テキスト ボックス 786"/>
        <xdr:cNvSpPr txBox="1"/>
      </xdr:nvSpPr>
      <xdr:spPr>
        <a:xfrm>
          <a:off x="19278111" y="9094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31,209</a:t>
          </a:r>
          <a:endParaRPr kumimoji="1" lang="ja-JP" altLang="en-US" sz="1000" b="1">
            <a:solidFill>
              <a:srgbClr val="000080"/>
            </a:solidFill>
            <a:latin typeface="ＭＳ Ｐゴシック"/>
          </a:endParaRPr>
        </a:p>
      </xdr:txBody>
    </xdr:sp>
    <xdr:clientData/>
  </xdr:oneCellAnchor>
  <xdr:twoCellAnchor>
    <xdr:from>
      <xdr:col>27</xdr:col>
      <xdr:colOff>60325</xdr:colOff>
      <xdr:row>53</xdr:row>
      <xdr:rowOff>137249</xdr:rowOff>
    </xdr:from>
    <xdr:to>
      <xdr:col>27</xdr:col>
      <xdr:colOff>161925</xdr:colOff>
      <xdr:row>54</xdr:row>
      <xdr:rowOff>67399</xdr:rowOff>
    </xdr:to>
    <xdr:sp macro="" textlink="">
      <xdr:nvSpPr>
        <xdr:cNvPr id="788" name="フローチャート : 判断 787"/>
        <xdr:cNvSpPr/>
      </xdr:nvSpPr>
      <xdr:spPr>
        <a:xfrm>
          <a:off x="18605500" y="922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52</xdr:row>
      <xdr:rowOff>83926</xdr:rowOff>
    </xdr:from>
    <xdr:ext cx="534377" cy="259045"/>
    <xdr:sp macro="" textlink="">
      <xdr:nvSpPr>
        <xdr:cNvPr id="789" name="テキスト ボックス 788"/>
        <xdr:cNvSpPr txBox="1"/>
      </xdr:nvSpPr>
      <xdr:spPr>
        <a:xfrm>
          <a:off x="18389111" y="899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35,385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0" name="テキスト ボックス 78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1" name="テキスト ボックス 79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2" name="テキスト ボックス 79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3" name="テキスト ボックス 79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4" name="テキスト ボックス 79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57</xdr:row>
      <xdr:rowOff>26972</xdr:rowOff>
    </xdr:from>
    <xdr:to>
      <xdr:col>32</xdr:col>
      <xdr:colOff>238125</xdr:colOff>
      <xdr:row>57</xdr:row>
      <xdr:rowOff>128572</xdr:rowOff>
    </xdr:to>
    <xdr:sp macro="" textlink="">
      <xdr:nvSpPr>
        <xdr:cNvPr id="795" name="円/楕円 794"/>
        <xdr:cNvSpPr/>
      </xdr:nvSpPr>
      <xdr:spPr>
        <a:xfrm>
          <a:off x="22110700" y="979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5399</xdr:rowOff>
    </xdr:from>
    <xdr:ext cx="534377" cy="259045"/>
    <xdr:sp macro="" textlink="">
      <xdr:nvSpPr>
        <xdr:cNvPr id="796" name="貸付金該当値テキスト"/>
        <xdr:cNvSpPr txBox="1"/>
      </xdr:nvSpPr>
      <xdr:spPr>
        <a:xfrm>
          <a:off x="22212300" y="977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10,209</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125956</xdr:rowOff>
    </xdr:from>
    <xdr:to>
      <xdr:col>31</xdr:col>
      <xdr:colOff>85725</xdr:colOff>
      <xdr:row>58</xdr:row>
      <xdr:rowOff>56106</xdr:rowOff>
    </xdr:to>
    <xdr:sp macro="" textlink="">
      <xdr:nvSpPr>
        <xdr:cNvPr id="797" name="円/楕円 796"/>
        <xdr:cNvSpPr/>
      </xdr:nvSpPr>
      <xdr:spPr>
        <a:xfrm>
          <a:off x="21272500" y="989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47233</xdr:rowOff>
    </xdr:from>
    <xdr:ext cx="469744" cy="259045"/>
    <xdr:sp macro="" textlink="">
      <xdr:nvSpPr>
        <xdr:cNvPr id="798" name="テキスト ボックス 797"/>
        <xdr:cNvSpPr txBox="1"/>
      </xdr:nvSpPr>
      <xdr:spPr>
        <a:xfrm>
          <a:off x="21088427" y="999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5,879</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143101</xdr:rowOff>
    </xdr:from>
    <xdr:to>
      <xdr:col>29</xdr:col>
      <xdr:colOff>568325</xdr:colOff>
      <xdr:row>58</xdr:row>
      <xdr:rowOff>73251</xdr:rowOff>
    </xdr:to>
    <xdr:sp macro="" textlink="">
      <xdr:nvSpPr>
        <xdr:cNvPr id="799" name="円/楕円 798"/>
        <xdr:cNvSpPr/>
      </xdr:nvSpPr>
      <xdr:spPr>
        <a:xfrm>
          <a:off x="20383500" y="991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64378</xdr:rowOff>
    </xdr:from>
    <xdr:ext cx="469744" cy="259045"/>
    <xdr:sp macro="" textlink="">
      <xdr:nvSpPr>
        <xdr:cNvPr id="800" name="テキスト ボックス 799"/>
        <xdr:cNvSpPr txBox="1"/>
      </xdr:nvSpPr>
      <xdr:spPr>
        <a:xfrm>
          <a:off x="20199427" y="10008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5,129</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141181</xdr:rowOff>
    </xdr:from>
    <xdr:to>
      <xdr:col>28</xdr:col>
      <xdr:colOff>365125</xdr:colOff>
      <xdr:row>58</xdr:row>
      <xdr:rowOff>71331</xdr:rowOff>
    </xdr:to>
    <xdr:sp macro="" textlink="">
      <xdr:nvSpPr>
        <xdr:cNvPr id="801" name="円/楕円 800"/>
        <xdr:cNvSpPr/>
      </xdr:nvSpPr>
      <xdr:spPr>
        <a:xfrm>
          <a:off x="19494500" y="991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62458</xdr:rowOff>
    </xdr:from>
    <xdr:ext cx="469744" cy="259045"/>
    <xdr:sp macro="" textlink="">
      <xdr:nvSpPr>
        <xdr:cNvPr id="802" name="テキスト ボックス 801"/>
        <xdr:cNvSpPr txBox="1"/>
      </xdr:nvSpPr>
      <xdr:spPr>
        <a:xfrm>
          <a:off x="19310427" y="1000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5,213</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139809</xdr:rowOff>
    </xdr:from>
    <xdr:to>
      <xdr:col>27</xdr:col>
      <xdr:colOff>161925</xdr:colOff>
      <xdr:row>58</xdr:row>
      <xdr:rowOff>69959</xdr:rowOff>
    </xdr:to>
    <xdr:sp macro="" textlink="">
      <xdr:nvSpPr>
        <xdr:cNvPr id="803" name="円/楕円 802"/>
        <xdr:cNvSpPr/>
      </xdr:nvSpPr>
      <xdr:spPr>
        <a:xfrm>
          <a:off x="18605500" y="991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61086</xdr:rowOff>
    </xdr:from>
    <xdr:ext cx="469744" cy="259045"/>
    <xdr:sp macro="" textlink="">
      <xdr:nvSpPr>
        <xdr:cNvPr id="804" name="テキスト ボックス 803"/>
        <xdr:cNvSpPr txBox="1"/>
      </xdr:nvSpPr>
      <xdr:spPr>
        <a:xfrm>
          <a:off x="18421427" y="10005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5,273</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5" name="正方形/長方形 80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6" name="正方形/長方形 80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7" name="正方形/長方形 80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8" name="正方形/長方形 80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9" name="正方形/長方形 80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0" name="正方形/長方形 80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1" name="正方形/長方形 81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48,403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2" name="正方形/長方形 81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3" name="テキスト ボックス 81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4" name="直線コネクタ 81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15" name="テキスト ボックス 81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816" name="直線コネクタ 815"/>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817" name="テキスト ボックス 816"/>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18" name="直線コネクタ 817"/>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819" name="テキスト ボックス 818"/>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20" name="直線コネクタ 819"/>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821" name="テキスト ボックス 820"/>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22" name="直線コネクタ 821"/>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23" name="テキスト ボックス 822"/>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4" name="直線コネクタ 82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25" name="テキスト ボックス 824"/>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71531</xdr:rowOff>
    </xdr:from>
    <xdr:to>
      <xdr:col>32</xdr:col>
      <xdr:colOff>186689</xdr:colOff>
      <xdr:row>77</xdr:row>
      <xdr:rowOff>76744</xdr:rowOff>
    </xdr:to>
    <xdr:cxnSp macro="">
      <xdr:nvCxnSpPr>
        <xdr:cNvPr id="827" name="直線コネクタ 826"/>
        <xdr:cNvCxnSpPr/>
      </xdr:nvCxnSpPr>
      <xdr:spPr>
        <a:xfrm flipV="1">
          <a:off x="22159595" y="12244481"/>
          <a:ext cx="1269" cy="1033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80571</xdr:rowOff>
    </xdr:from>
    <xdr:ext cx="534377" cy="259045"/>
    <xdr:sp macro="" textlink="">
      <xdr:nvSpPr>
        <xdr:cNvPr id="828" name="繰出金最小値テキスト"/>
        <xdr:cNvSpPr txBox="1"/>
      </xdr:nvSpPr>
      <xdr:spPr>
        <a:xfrm>
          <a:off x="22212300" y="1328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25,127</a:t>
          </a:r>
          <a:endParaRPr kumimoji="1" lang="ja-JP" altLang="en-US" sz="1000" b="1">
            <a:latin typeface="ＭＳ Ｐゴシック"/>
          </a:endParaRPr>
        </a:p>
      </xdr:txBody>
    </xdr:sp>
    <xdr:clientData/>
  </xdr:oneCellAnchor>
  <xdr:twoCellAnchor>
    <xdr:from>
      <xdr:col>32</xdr:col>
      <xdr:colOff>98425</xdr:colOff>
      <xdr:row>77</xdr:row>
      <xdr:rowOff>76744</xdr:rowOff>
    </xdr:from>
    <xdr:to>
      <xdr:col>32</xdr:col>
      <xdr:colOff>276225</xdr:colOff>
      <xdr:row>77</xdr:row>
      <xdr:rowOff>76744</xdr:rowOff>
    </xdr:to>
    <xdr:cxnSp macro="">
      <xdr:nvCxnSpPr>
        <xdr:cNvPr id="829" name="直線コネクタ 828"/>
        <xdr:cNvCxnSpPr/>
      </xdr:nvCxnSpPr>
      <xdr:spPr>
        <a:xfrm>
          <a:off x="22072600" y="13278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18208</xdr:rowOff>
    </xdr:from>
    <xdr:ext cx="534377" cy="259045"/>
    <xdr:sp macro="" textlink="">
      <xdr:nvSpPr>
        <xdr:cNvPr id="830" name="繰出金最大値テキスト"/>
        <xdr:cNvSpPr txBox="1"/>
      </xdr:nvSpPr>
      <xdr:spPr>
        <a:xfrm>
          <a:off x="22212300" y="1201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47,741</a:t>
          </a:r>
          <a:endParaRPr kumimoji="1" lang="ja-JP" altLang="en-US" sz="1000" b="1">
            <a:latin typeface="ＭＳ Ｐゴシック"/>
          </a:endParaRPr>
        </a:p>
      </xdr:txBody>
    </xdr:sp>
    <xdr:clientData/>
  </xdr:oneCellAnchor>
  <xdr:twoCellAnchor>
    <xdr:from>
      <xdr:col>32</xdr:col>
      <xdr:colOff>98425</xdr:colOff>
      <xdr:row>71</xdr:row>
      <xdr:rowOff>71531</xdr:rowOff>
    </xdr:from>
    <xdr:to>
      <xdr:col>32</xdr:col>
      <xdr:colOff>276225</xdr:colOff>
      <xdr:row>71</xdr:row>
      <xdr:rowOff>71531</xdr:rowOff>
    </xdr:to>
    <xdr:cxnSp macro="">
      <xdr:nvCxnSpPr>
        <xdr:cNvPr id="831" name="直線コネクタ 830"/>
        <xdr:cNvCxnSpPr/>
      </xdr:nvCxnSpPr>
      <xdr:spPr>
        <a:xfrm>
          <a:off x="22072600" y="12244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65908</xdr:rowOff>
    </xdr:from>
    <xdr:to>
      <xdr:col>32</xdr:col>
      <xdr:colOff>187325</xdr:colOff>
      <xdr:row>74</xdr:row>
      <xdr:rowOff>130784</xdr:rowOff>
    </xdr:to>
    <xdr:cxnSp macro="">
      <xdr:nvCxnSpPr>
        <xdr:cNvPr id="832" name="直線コネクタ 831"/>
        <xdr:cNvCxnSpPr/>
      </xdr:nvCxnSpPr>
      <xdr:spPr>
        <a:xfrm flipV="1">
          <a:off x="21323300" y="12753208"/>
          <a:ext cx="838200" cy="64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90644</xdr:rowOff>
    </xdr:from>
    <xdr:ext cx="534377" cy="259045"/>
    <xdr:sp macro="" textlink="">
      <xdr:nvSpPr>
        <xdr:cNvPr id="833" name="繰出金平均値テキスト"/>
        <xdr:cNvSpPr txBox="1"/>
      </xdr:nvSpPr>
      <xdr:spPr>
        <a:xfrm>
          <a:off x="22212300" y="127779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34,490</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112217</xdr:rowOff>
    </xdr:from>
    <xdr:to>
      <xdr:col>32</xdr:col>
      <xdr:colOff>238125</xdr:colOff>
      <xdr:row>75</xdr:row>
      <xdr:rowOff>42367</xdr:rowOff>
    </xdr:to>
    <xdr:sp macro="" textlink="">
      <xdr:nvSpPr>
        <xdr:cNvPr id="834" name="フローチャート : 判断 833"/>
        <xdr:cNvSpPr/>
      </xdr:nvSpPr>
      <xdr:spPr>
        <a:xfrm>
          <a:off x="22110700" y="12799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130784</xdr:rowOff>
    </xdr:from>
    <xdr:to>
      <xdr:col>31</xdr:col>
      <xdr:colOff>34925</xdr:colOff>
      <xdr:row>74</xdr:row>
      <xdr:rowOff>144683</xdr:rowOff>
    </xdr:to>
    <xdr:cxnSp macro="">
      <xdr:nvCxnSpPr>
        <xdr:cNvPr id="835" name="直線コネクタ 834"/>
        <xdr:cNvCxnSpPr/>
      </xdr:nvCxnSpPr>
      <xdr:spPr>
        <a:xfrm flipV="1">
          <a:off x="20434300" y="12818084"/>
          <a:ext cx="889000" cy="1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73</xdr:row>
      <xdr:rowOff>156291</xdr:rowOff>
    </xdr:from>
    <xdr:to>
      <xdr:col>31</xdr:col>
      <xdr:colOff>85725</xdr:colOff>
      <xdr:row>74</xdr:row>
      <xdr:rowOff>86441</xdr:rowOff>
    </xdr:to>
    <xdr:sp macro="" textlink="">
      <xdr:nvSpPr>
        <xdr:cNvPr id="836" name="フローチャート : 判断 835"/>
        <xdr:cNvSpPr/>
      </xdr:nvSpPr>
      <xdr:spPr>
        <a:xfrm>
          <a:off x="21272500" y="1267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72</xdr:row>
      <xdr:rowOff>102968</xdr:rowOff>
    </xdr:from>
    <xdr:ext cx="534377" cy="259045"/>
    <xdr:sp macro="" textlink="">
      <xdr:nvSpPr>
        <xdr:cNvPr id="837" name="テキスト ボックス 836"/>
        <xdr:cNvSpPr txBox="1"/>
      </xdr:nvSpPr>
      <xdr:spPr>
        <a:xfrm>
          <a:off x="21056111" y="1244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37,276</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144683</xdr:rowOff>
    </xdr:from>
    <xdr:to>
      <xdr:col>29</xdr:col>
      <xdr:colOff>517525</xdr:colOff>
      <xdr:row>74</xdr:row>
      <xdr:rowOff>148798</xdr:rowOff>
    </xdr:to>
    <xdr:cxnSp macro="">
      <xdr:nvCxnSpPr>
        <xdr:cNvPr id="838" name="直線コネクタ 837"/>
        <xdr:cNvCxnSpPr/>
      </xdr:nvCxnSpPr>
      <xdr:spPr>
        <a:xfrm flipV="1">
          <a:off x="19545300" y="12831983"/>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170602</xdr:rowOff>
    </xdr:from>
    <xdr:to>
      <xdr:col>29</xdr:col>
      <xdr:colOff>568325</xdr:colOff>
      <xdr:row>75</xdr:row>
      <xdr:rowOff>100752</xdr:rowOff>
    </xdr:to>
    <xdr:sp macro="" textlink="">
      <xdr:nvSpPr>
        <xdr:cNvPr id="839" name="フローチャート : 判断 838"/>
        <xdr:cNvSpPr/>
      </xdr:nvSpPr>
      <xdr:spPr>
        <a:xfrm>
          <a:off x="20383500" y="1285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91879</xdr:rowOff>
    </xdr:from>
    <xdr:ext cx="534377" cy="259045"/>
    <xdr:sp macro="" textlink="">
      <xdr:nvSpPr>
        <xdr:cNvPr id="840" name="テキスト ボックス 839"/>
        <xdr:cNvSpPr txBox="1"/>
      </xdr:nvSpPr>
      <xdr:spPr>
        <a:xfrm>
          <a:off x="20167111" y="1295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33,213</a:t>
          </a:r>
          <a:endParaRPr kumimoji="1" lang="ja-JP" altLang="en-US" sz="1000" b="1">
            <a:solidFill>
              <a:srgbClr val="000080"/>
            </a:solidFill>
            <a:latin typeface="ＭＳ Ｐゴシック"/>
          </a:endParaRPr>
        </a:p>
      </xdr:txBody>
    </xdr:sp>
    <xdr:clientData/>
  </xdr:oneCellAnchor>
  <xdr:twoCellAnchor>
    <xdr:from>
      <xdr:col>27</xdr:col>
      <xdr:colOff>111125</xdr:colOff>
      <xdr:row>74</xdr:row>
      <xdr:rowOff>142718</xdr:rowOff>
    </xdr:from>
    <xdr:to>
      <xdr:col>28</xdr:col>
      <xdr:colOff>314325</xdr:colOff>
      <xdr:row>74</xdr:row>
      <xdr:rowOff>148798</xdr:rowOff>
    </xdr:to>
    <xdr:cxnSp macro="">
      <xdr:nvCxnSpPr>
        <xdr:cNvPr id="841" name="直線コネクタ 840"/>
        <xdr:cNvCxnSpPr/>
      </xdr:nvCxnSpPr>
      <xdr:spPr>
        <a:xfrm>
          <a:off x="18656300" y="12830018"/>
          <a:ext cx="889000" cy="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58039</xdr:rowOff>
    </xdr:from>
    <xdr:to>
      <xdr:col>28</xdr:col>
      <xdr:colOff>365125</xdr:colOff>
      <xdr:row>75</xdr:row>
      <xdr:rowOff>159640</xdr:rowOff>
    </xdr:to>
    <xdr:sp macro="" textlink="">
      <xdr:nvSpPr>
        <xdr:cNvPr id="842" name="フローチャート : 判断 841"/>
        <xdr:cNvSpPr/>
      </xdr:nvSpPr>
      <xdr:spPr>
        <a:xfrm>
          <a:off x="19494500" y="129167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150765</xdr:rowOff>
    </xdr:from>
    <xdr:ext cx="534377" cy="259045"/>
    <xdr:sp macro="" textlink="">
      <xdr:nvSpPr>
        <xdr:cNvPr id="843" name="テキスト ボックス 842"/>
        <xdr:cNvSpPr txBox="1"/>
      </xdr:nvSpPr>
      <xdr:spPr>
        <a:xfrm>
          <a:off x="19278111" y="1300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31,925</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79482</xdr:rowOff>
    </xdr:from>
    <xdr:to>
      <xdr:col>27</xdr:col>
      <xdr:colOff>161925</xdr:colOff>
      <xdr:row>76</xdr:row>
      <xdr:rowOff>9632</xdr:rowOff>
    </xdr:to>
    <xdr:sp macro="" textlink="">
      <xdr:nvSpPr>
        <xdr:cNvPr id="844" name="フローチャート : 判断 843"/>
        <xdr:cNvSpPr/>
      </xdr:nvSpPr>
      <xdr:spPr>
        <a:xfrm>
          <a:off x="18605500" y="1293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759</xdr:rowOff>
    </xdr:from>
    <xdr:ext cx="534377" cy="259045"/>
    <xdr:sp macro="" textlink="">
      <xdr:nvSpPr>
        <xdr:cNvPr id="845" name="テキスト ボックス 844"/>
        <xdr:cNvSpPr txBox="1"/>
      </xdr:nvSpPr>
      <xdr:spPr>
        <a:xfrm>
          <a:off x="18389111" y="1303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31,456</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6" name="テキスト ボックス 84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7" name="テキスト ボックス 84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8" name="テキスト ボックス 84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9" name="テキスト ボックス 84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0" name="テキスト ボックス 84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74</xdr:row>
      <xdr:rowOff>15108</xdr:rowOff>
    </xdr:from>
    <xdr:to>
      <xdr:col>32</xdr:col>
      <xdr:colOff>238125</xdr:colOff>
      <xdr:row>74</xdr:row>
      <xdr:rowOff>116708</xdr:rowOff>
    </xdr:to>
    <xdr:sp macro="" textlink="">
      <xdr:nvSpPr>
        <xdr:cNvPr id="851" name="円/楕円 850"/>
        <xdr:cNvSpPr/>
      </xdr:nvSpPr>
      <xdr:spPr>
        <a:xfrm>
          <a:off x="22110700" y="1270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37985</xdr:rowOff>
    </xdr:from>
    <xdr:ext cx="534377" cy="259045"/>
    <xdr:sp macro="" textlink="">
      <xdr:nvSpPr>
        <xdr:cNvPr id="852" name="繰出金該当値テキスト"/>
        <xdr:cNvSpPr txBox="1"/>
      </xdr:nvSpPr>
      <xdr:spPr>
        <a:xfrm>
          <a:off x="22212300" y="12553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36,614</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79984</xdr:rowOff>
    </xdr:from>
    <xdr:to>
      <xdr:col>31</xdr:col>
      <xdr:colOff>85725</xdr:colOff>
      <xdr:row>75</xdr:row>
      <xdr:rowOff>10134</xdr:rowOff>
    </xdr:to>
    <xdr:sp macro="" textlink="">
      <xdr:nvSpPr>
        <xdr:cNvPr id="853" name="円/楕円 852"/>
        <xdr:cNvSpPr/>
      </xdr:nvSpPr>
      <xdr:spPr>
        <a:xfrm>
          <a:off x="21272500" y="1276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1261</xdr:rowOff>
    </xdr:from>
    <xdr:ext cx="534377" cy="259045"/>
    <xdr:sp macro="" textlink="">
      <xdr:nvSpPr>
        <xdr:cNvPr id="854" name="テキスト ボックス 853"/>
        <xdr:cNvSpPr txBox="1"/>
      </xdr:nvSpPr>
      <xdr:spPr>
        <a:xfrm>
          <a:off x="21056111" y="1286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35,195</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93883</xdr:rowOff>
    </xdr:from>
    <xdr:to>
      <xdr:col>29</xdr:col>
      <xdr:colOff>568325</xdr:colOff>
      <xdr:row>75</xdr:row>
      <xdr:rowOff>24033</xdr:rowOff>
    </xdr:to>
    <xdr:sp macro="" textlink="">
      <xdr:nvSpPr>
        <xdr:cNvPr id="855" name="円/楕円 854"/>
        <xdr:cNvSpPr/>
      </xdr:nvSpPr>
      <xdr:spPr>
        <a:xfrm>
          <a:off x="20383500" y="1278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40560</xdr:rowOff>
    </xdr:from>
    <xdr:ext cx="534377" cy="259045"/>
    <xdr:sp macro="" textlink="">
      <xdr:nvSpPr>
        <xdr:cNvPr id="856" name="テキスト ボックス 855"/>
        <xdr:cNvSpPr txBox="1"/>
      </xdr:nvSpPr>
      <xdr:spPr>
        <a:xfrm>
          <a:off x="20167111" y="125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34,891</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97998</xdr:rowOff>
    </xdr:from>
    <xdr:to>
      <xdr:col>28</xdr:col>
      <xdr:colOff>365125</xdr:colOff>
      <xdr:row>75</xdr:row>
      <xdr:rowOff>28148</xdr:rowOff>
    </xdr:to>
    <xdr:sp macro="" textlink="">
      <xdr:nvSpPr>
        <xdr:cNvPr id="857" name="円/楕円 856"/>
        <xdr:cNvSpPr/>
      </xdr:nvSpPr>
      <xdr:spPr>
        <a:xfrm>
          <a:off x="19494500" y="1278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44675</xdr:rowOff>
    </xdr:from>
    <xdr:ext cx="534377" cy="259045"/>
    <xdr:sp macro="" textlink="">
      <xdr:nvSpPr>
        <xdr:cNvPr id="858" name="テキスト ボックス 857"/>
        <xdr:cNvSpPr txBox="1"/>
      </xdr:nvSpPr>
      <xdr:spPr>
        <a:xfrm>
          <a:off x="19278111" y="12560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34,801</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91918</xdr:rowOff>
    </xdr:from>
    <xdr:to>
      <xdr:col>27</xdr:col>
      <xdr:colOff>161925</xdr:colOff>
      <xdr:row>75</xdr:row>
      <xdr:rowOff>22068</xdr:rowOff>
    </xdr:to>
    <xdr:sp macro="" textlink="">
      <xdr:nvSpPr>
        <xdr:cNvPr id="859" name="円/楕円 858"/>
        <xdr:cNvSpPr/>
      </xdr:nvSpPr>
      <xdr:spPr>
        <a:xfrm>
          <a:off x="18605500" y="1277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38595</xdr:rowOff>
    </xdr:from>
    <xdr:ext cx="534377" cy="259045"/>
    <xdr:sp macro="" textlink="">
      <xdr:nvSpPr>
        <xdr:cNvPr id="860" name="テキスト ボックス 859"/>
        <xdr:cNvSpPr txBox="1"/>
      </xdr:nvSpPr>
      <xdr:spPr>
        <a:xfrm>
          <a:off x="18389111" y="12554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34,934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1" name="正方形/長方形 86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2" name="正方形/長方形 86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3" name="正方形/長方形 86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4" name="正方形/長方形 86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5" name="正方形/長方形 86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6" name="正方形/長方形 86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7" name="正方形/長方形 86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8" name="正方形/長方形 86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9" name="テキスト ボックス 86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0" name="直線コネクタ 86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1" name="直線コネクタ 87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2" name="テキスト ボックス 87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3" name="直線コネクタ 87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4" name="テキスト ボックス 87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6" name="直線コネクタ 87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8" name="直線コネクタ 87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0" name="直線コネクタ 87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1" name="直線コネクタ 88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3" name="フローチャート : 判断 88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4" name="直線コネクタ 88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5" name="フローチャート : 判断 88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6" name="テキスト ボックス 885"/>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7" name="直線コネクタ 88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8" name="フローチャート : 判断 88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9" name="テキスト ボックス 888"/>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0" name="直線コネクタ 88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1" name="フローチャート : 判断 89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2" name="テキスト ボックス 891"/>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3" name="フローチャート : 判断 89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4" name="テキスト ボックス 893"/>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5" name="テキスト ボックス 89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6" name="テキスト ボックス 89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7" name="テキスト ボックス 89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8" name="テキスト ボックス 89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9" name="テキスト ボックス 89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0" name="円/楕円 89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2" name="円/楕円 90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3" name="テキスト ボックス 902"/>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4" name="円/楕円 90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5" name="テキスト ボックス 904"/>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6" name="円/楕円 90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7" name="テキスト ボックス 906"/>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8" name="円/楕円 90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9" name="テキスト ボックス 908"/>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0" name="正方形/長方形 90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1" name="正方形/長方形 91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2" name="テキスト ボックス 91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b="0" i="0" baseline="0">
              <a:solidFill>
                <a:sysClr val="windowText" lastClr="000000"/>
              </a:solidFill>
              <a:effectLst/>
              <a:latin typeface="+mn-lt"/>
              <a:ea typeface="+mn-ea"/>
              <a:cs typeface="+mn-cs"/>
            </a:rPr>
            <a:t>・歳出決算総額は、住民一人当たり</a:t>
          </a:r>
          <a:r>
            <a:rPr lang="ja-JP" altLang="en-US" sz="1200" b="0" i="0" baseline="0">
              <a:solidFill>
                <a:sysClr val="windowText" lastClr="000000"/>
              </a:solidFill>
              <a:effectLst/>
              <a:latin typeface="+mn-lt"/>
              <a:ea typeface="+mn-ea"/>
              <a:cs typeface="+mn-cs"/>
            </a:rPr>
            <a:t>４９７</a:t>
          </a:r>
          <a:r>
            <a:rPr lang="ja-JP" altLang="ja-JP" sz="1200" b="0" i="0" baseline="0">
              <a:solidFill>
                <a:sysClr val="windowText" lastClr="000000"/>
              </a:solidFill>
              <a:effectLst/>
              <a:latin typeface="+mn-lt"/>
              <a:ea typeface="+mn-ea"/>
              <a:cs typeface="+mn-cs"/>
            </a:rPr>
            <a:t>，</a:t>
          </a:r>
          <a:r>
            <a:rPr lang="ja-JP" altLang="en-US" sz="1200" b="0" i="0" baseline="0">
              <a:solidFill>
                <a:sysClr val="windowText" lastClr="000000"/>
              </a:solidFill>
              <a:effectLst/>
              <a:latin typeface="+mn-lt"/>
              <a:ea typeface="+mn-ea"/>
              <a:cs typeface="+mn-cs"/>
            </a:rPr>
            <a:t>１３９</a:t>
          </a:r>
          <a:r>
            <a:rPr lang="ja-JP" altLang="ja-JP" sz="1200" b="0" i="0" baseline="0">
              <a:solidFill>
                <a:sysClr val="windowText" lastClr="000000"/>
              </a:solidFill>
              <a:effectLst/>
              <a:latin typeface="+mn-lt"/>
              <a:ea typeface="+mn-ea"/>
              <a:cs typeface="+mn-cs"/>
            </a:rPr>
            <a:t>千円となっている。主な構成項目である人件費は、住民一人当たり６</a:t>
          </a:r>
          <a:r>
            <a:rPr lang="ja-JP" altLang="en-US" sz="1200" b="0" i="0" baseline="0">
              <a:solidFill>
                <a:sysClr val="windowText" lastClr="000000"/>
              </a:solidFill>
              <a:effectLst/>
              <a:latin typeface="+mn-lt"/>
              <a:ea typeface="+mn-ea"/>
              <a:cs typeface="+mn-cs"/>
            </a:rPr>
            <a:t>８</a:t>
          </a:r>
          <a:r>
            <a:rPr lang="ja-JP" altLang="ja-JP" sz="1200" b="0" i="0" baseline="0">
              <a:solidFill>
                <a:sysClr val="windowText" lastClr="000000"/>
              </a:solidFill>
              <a:effectLst/>
              <a:latin typeface="+mn-lt"/>
              <a:ea typeface="+mn-ea"/>
              <a:cs typeface="+mn-cs"/>
            </a:rPr>
            <a:t>，</a:t>
          </a:r>
          <a:r>
            <a:rPr lang="ja-JP" altLang="en-US" sz="1200" b="0" i="0" baseline="0">
              <a:solidFill>
                <a:sysClr val="windowText" lastClr="000000"/>
              </a:solidFill>
              <a:effectLst/>
              <a:latin typeface="+mn-lt"/>
              <a:ea typeface="+mn-ea"/>
              <a:cs typeface="+mn-cs"/>
            </a:rPr>
            <a:t>３９２</a:t>
          </a:r>
          <a:r>
            <a:rPr lang="ja-JP" altLang="ja-JP" sz="1200" b="0" i="0" baseline="0">
              <a:solidFill>
                <a:sysClr val="windowText" lastClr="000000"/>
              </a:solidFill>
              <a:effectLst/>
              <a:latin typeface="+mn-lt"/>
              <a:ea typeface="+mn-ea"/>
              <a:cs typeface="+mn-cs"/>
            </a:rPr>
            <a:t>円となっており、類似団体平均と比べて高い水準にある。</a:t>
          </a:r>
          <a:r>
            <a:rPr lang="ja-JP" altLang="en-US" sz="1200" b="0" i="0" baseline="0">
              <a:solidFill>
                <a:sysClr val="windowText" lastClr="000000"/>
              </a:solidFill>
              <a:effectLst/>
              <a:latin typeface="+mn-lt"/>
              <a:ea typeface="+mn-ea"/>
              <a:cs typeface="+mn-cs"/>
            </a:rPr>
            <a:t>これは、</a:t>
          </a:r>
          <a:r>
            <a:rPr lang="ja-JP" altLang="ja-JP" sz="1200" b="0" i="0" baseline="0">
              <a:solidFill>
                <a:sysClr val="windowText" lastClr="000000"/>
              </a:solidFill>
              <a:effectLst/>
              <a:latin typeface="+mn-lt"/>
              <a:ea typeface="+mn-ea"/>
              <a:cs typeface="+mn-cs"/>
            </a:rPr>
            <a:t>職員数が類似団体平均と比較して多いこと</a:t>
          </a:r>
          <a:r>
            <a:rPr lang="ja-JP" altLang="en-US" sz="1200" b="0" i="0" baseline="0">
              <a:solidFill>
                <a:sysClr val="windowText" lastClr="000000"/>
              </a:solidFill>
              <a:effectLst/>
              <a:latin typeface="+mn-lt"/>
              <a:ea typeface="+mn-ea"/>
              <a:cs typeface="+mn-cs"/>
            </a:rPr>
            <a:t>や、震災対応に係る時間外手当の増加などが</a:t>
          </a:r>
          <a:r>
            <a:rPr lang="ja-JP" altLang="ja-JP" sz="1200" b="0" i="0" baseline="0">
              <a:solidFill>
                <a:sysClr val="windowText" lastClr="000000"/>
              </a:solidFill>
              <a:effectLst/>
              <a:latin typeface="+mn-lt"/>
              <a:ea typeface="+mn-ea"/>
              <a:cs typeface="+mn-cs"/>
            </a:rPr>
            <a:t>主な要因である。</a:t>
          </a:r>
          <a:endParaRPr lang="ja-JP" altLang="ja-JP" sz="1200">
            <a:solidFill>
              <a:sysClr val="windowText" lastClr="000000"/>
            </a:solidFill>
            <a:effectLst/>
          </a:endParaRPr>
        </a:p>
        <a:p>
          <a:r>
            <a:rPr lang="ja-JP" altLang="ja-JP" sz="1200" b="0" i="0" baseline="0">
              <a:solidFill>
                <a:schemeClr val="dk1"/>
              </a:solidFill>
              <a:effectLst/>
              <a:latin typeface="+mn-lt"/>
              <a:ea typeface="+mn-ea"/>
              <a:cs typeface="+mn-cs"/>
            </a:rPr>
            <a:t>・</a:t>
          </a:r>
          <a:r>
            <a:rPr lang="ja-JP" altLang="en-US" sz="1200" b="0" i="0" baseline="0">
              <a:solidFill>
                <a:schemeClr val="dk1"/>
              </a:solidFill>
              <a:effectLst/>
              <a:latin typeface="+mn-lt"/>
              <a:ea typeface="+mn-ea"/>
              <a:cs typeface="+mn-cs"/>
            </a:rPr>
            <a:t>物件</a:t>
          </a:r>
          <a:r>
            <a:rPr lang="ja-JP" altLang="ja-JP" sz="1200" b="0" i="0" baseline="0">
              <a:solidFill>
                <a:schemeClr val="dk1"/>
              </a:solidFill>
              <a:effectLst/>
              <a:latin typeface="+mn-lt"/>
              <a:ea typeface="+mn-ea"/>
              <a:cs typeface="+mn-cs"/>
            </a:rPr>
            <a:t>費は住民一人当たり</a:t>
          </a:r>
          <a:r>
            <a:rPr lang="ja-JP" altLang="en-US" sz="1200" b="0" i="0" baseline="0">
              <a:solidFill>
                <a:schemeClr val="dk1"/>
              </a:solidFill>
              <a:effectLst/>
              <a:latin typeface="+mn-lt"/>
              <a:ea typeface="+mn-ea"/>
              <a:cs typeface="+mn-cs"/>
            </a:rPr>
            <a:t>９１</a:t>
          </a:r>
          <a:r>
            <a:rPr lang="ja-JP" altLang="ja-JP" sz="1200" b="0" i="0" baseline="0">
              <a:solidFill>
                <a:schemeClr val="dk1"/>
              </a:solidFill>
              <a:effectLst/>
              <a:latin typeface="+mn-lt"/>
              <a:ea typeface="+mn-ea"/>
              <a:cs typeface="+mn-cs"/>
            </a:rPr>
            <a:t>，</a:t>
          </a:r>
          <a:r>
            <a:rPr lang="ja-JP" altLang="en-US" sz="1200" b="0" i="0" baseline="0">
              <a:solidFill>
                <a:schemeClr val="dk1"/>
              </a:solidFill>
              <a:effectLst/>
              <a:latin typeface="+mn-lt"/>
              <a:ea typeface="+mn-ea"/>
              <a:cs typeface="+mn-cs"/>
            </a:rPr>
            <a:t>７８</a:t>
          </a:r>
          <a:r>
            <a:rPr lang="ja-JP" altLang="ja-JP" sz="1200" b="0" i="0" baseline="0">
              <a:solidFill>
                <a:schemeClr val="dk1"/>
              </a:solidFill>
              <a:effectLst/>
              <a:latin typeface="+mn-lt"/>
              <a:ea typeface="+mn-ea"/>
              <a:cs typeface="+mn-cs"/>
            </a:rPr>
            <a:t>４円となっており、類似団体と比較して一人当たりコストが高い状況となっている。これは、</a:t>
          </a:r>
          <a:r>
            <a:rPr lang="ja-JP" altLang="en-US" sz="1200" b="0" i="0" baseline="0">
              <a:solidFill>
                <a:schemeClr val="dk1"/>
              </a:solidFill>
              <a:effectLst/>
              <a:latin typeface="+mn-lt"/>
              <a:ea typeface="+mn-ea"/>
              <a:cs typeface="+mn-cs"/>
            </a:rPr>
            <a:t>災害廃棄物処理経費の約</a:t>
          </a:r>
          <a:r>
            <a:rPr lang="en-US" altLang="ja-JP" sz="1200" b="0" i="0" baseline="0">
              <a:solidFill>
                <a:schemeClr val="dk1"/>
              </a:solidFill>
              <a:effectLst/>
              <a:latin typeface="+mn-lt"/>
              <a:ea typeface="+mn-ea"/>
              <a:cs typeface="+mn-cs"/>
            </a:rPr>
            <a:t>202.2</a:t>
          </a:r>
          <a:r>
            <a:rPr lang="ja-JP" altLang="en-US" sz="1200" b="0" i="0" baseline="0">
              <a:solidFill>
                <a:schemeClr val="dk1"/>
              </a:solidFill>
              <a:effectLst/>
              <a:latin typeface="+mn-lt"/>
              <a:ea typeface="+mn-ea"/>
              <a:cs typeface="+mn-cs"/>
            </a:rPr>
            <a:t>億円の皆増などが主な要因である</a:t>
          </a:r>
          <a:r>
            <a:rPr lang="ja-JP" altLang="ja-JP" sz="1200" b="0" i="0" baseline="0">
              <a:solidFill>
                <a:sysClr val="windowText" lastClr="000000"/>
              </a:solidFill>
              <a:effectLst/>
              <a:latin typeface="+mn-lt"/>
              <a:ea typeface="+mn-ea"/>
              <a:cs typeface="+mn-cs"/>
            </a:rPr>
            <a:t>。</a:t>
          </a:r>
          <a:r>
            <a:rPr lang="ja-JP" altLang="ja-JP" sz="1200" b="0" i="0" baseline="0">
              <a:solidFill>
                <a:srgbClr val="FF0000"/>
              </a:solidFill>
              <a:effectLst/>
              <a:latin typeface="+mn-lt"/>
              <a:ea typeface="+mn-ea"/>
              <a:cs typeface="+mn-cs"/>
            </a:rPr>
            <a:t> </a:t>
          </a:r>
          <a:endParaRPr lang="en-US" altLang="ja-JP" sz="1200" b="0" i="0" baseline="0">
            <a:solidFill>
              <a:srgbClr val="FF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200" b="0" i="0" baseline="0">
              <a:solidFill>
                <a:schemeClr val="dk1"/>
              </a:solidFill>
              <a:effectLst/>
              <a:latin typeface="+mn-lt"/>
              <a:ea typeface="+mn-ea"/>
              <a:cs typeface="+mn-cs"/>
            </a:rPr>
            <a:t>・</a:t>
          </a:r>
          <a:r>
            <a:rPr lang="ja-JP" altLang="en-US" sz="1200" b="0" i="0" baseline="0">
              <a:solidFill>
                <a:schemeClr val="dk1"/>
              </a:solidFill>
              <a:effectLst/>
              <a:latin typeface="+mn-lt"/>
              <a:ea typeface="+mn-ea"/>
              <a:cs typeface="+mn-cs"/>
            </a:rPr>
            <a:t>補助</a:t>
          </a:r>
          <a:r>
            <a:rPr lang="ja-JP" altLang="ja-JP" sz="1200" b="0" i="0" baseline="0">
              <a:solidFill>
                <a:schemeClr val="dk1"/>
              </a:solidFill>
              <a:effectLst/>
              <a:latin typeface="+mn-lt"/>
              <a:ea typeface="+mn-ea"/>
              <a:cs typeface="+mn-cs"/>
            </a:rPr>
            <a:t>費</a:t>
          </a:r>
          <a:r>
            <a:rPr lang="ja-JP" altLang="en-US" sz="1200" b="0" i="0" baseline="0">
              <a:solidFill>
                <a:schemeClr val="dk1"/>
              </a:solidFill>
              <a:effectLst/>
              <a:latin typeface="+mn-lt"/>
              <a:ea typeface="+mn-ea"/>
              <a:cs typeface="+mn-cs"/>
            </a:rPr>
            <a:t>等</a:t>
          </a:r>
          <a:r>
            <a:rPr lang="ja-JP" altLang="ja-JP" sz="1200" b="0" i="0" baseline="0">
              <a:solidFill>
                <a:schemeClr val="dk1"/>
              </a:solidFill>
              <a:effectLst/>
              <a:latin typeface="+mn-lt"/>
              <a:ea typeface="+mn-ea"/>
              <a:cs typeface="+mn-cs"/>
            </a:rPr>
            <a:t>は住民一人当たり</a:t>
          </a:r>
          <a:r>
            <a:rPr lang="ja-JP" altLang="en-US" sz="1200" b="0" i="0" baseline="0">
              <a:solidFill>
                <a:schemeClr val="dk1"/>
              </a:solidFill>
              <a:effectLst/>
              <a:latin typeface="+mn-lt"/>
              <a:ea typeface="+mn-ea"/>
              <a:cs typeface="+mn-cs"/>
            </a:rPr>
            <a:t>３３，５３１</a:t>
          </a:r>
          <a:r>
            <a:rPr lang="ja-JP" altLang="ja-JP" sz="1200" b="0" i="0" baseline="0">
              <a:solidFill>
                <a:schemeClr val="dk1"/>
              </a:solidFill>
              <a:effectLst/>
              <a:latin typeface="+mn-lt"/>
              <a:ea typeface="+mn-ea"/>
              <a:cs typeface="+mn-cs"/>
            </a:rPr>
            <a:t>円となっており、類似団体と比較して一人当たりコストが</a:t>
          </a:r>
          <a:r>
            <a:rPr lang="ja-JP" altLang="en-US" sz="1200" b="0" i="0" baseline="0">
              <a:solidFill>
                <a:schemeClr val="dk1"/>
              </a:solidFill>
              <a:effectLst/>
              <a:latin typeface="+mn-lt"/>
              <a:ea typeface="+mn-ea"/>
              <a:cs typeface="+mn-cs"/>
            </a:rPr>
            <a:t>低い</a:t>
          </a:r>
          <a:r>
            <a:rPr lang="ja-JP" altLang="ja-JP" sz="1200" b="0" i="0" baseline="0">
              <a:solidFill>
                <a:schemeClr val="dk1"/>
              </a:solidFill>
              <a:effectLst/>
              <a:latin typeface="+mn-lt"/>
              <a:ea typeface="+mn-ea"/>
              <a:cs typeface="+mn-cs"/>
            </a:rPr>
            <a:t>状況</a:t>
          </a:r>
          <a:r>
            <a:rPr lang="ja-JP" altLang="en-US" sz="1200" b="0" i="0" baseline="0">
              <a:solidFill>
                <a:schemeClr val="dk1"/>
              </a:solidFill>
              <a:effectLst/>
              <a:latin typeface="+mn-lt"/>
              <a:ea typeface="+mn-ea"/>
              <a:cs typeface="+mn-cs"/>
            </a:rPr>
            <a:t>ではあるが、前年度比で</a:t>
          </a:r>
          <a:r>
            <a:rPr lang="ja-JP" altLang="ja-JP" sz="1200" b="0" i="0" baseline="0">
              <a:solidFill>
                <a:schemeClr val="dk1"/>
              </a:solidFill>
              <a:effectLst/>
              <a:latin typeface="+mn-lt"/>
              <a:ea typeface="+mn-ea"/>
              <a:cs typeface="+mn-cs"/>
            </a:rPr>
            <a:t>、住民一人当たり</a:t>
          </a:r>
          <a:r>
            <a:rPr lang="ja-JP" altLang="en-US" sz="1200" b="0" i="0" baseline="0">
              <a:solidFill>
                <a:schemeClr val="dk1"/>
              </a:solidFill>
              <a:effectLst/>
              <a:latin typeface="+mn-lt"/>
              <a:ea typeface="+mn-ea"/>
              <a:cs typeface="+mn-cs"/>
            </a:rPr>
            <a:t>＋７，７２４円</a:t>
          </a:r>
          <a:r>
            <a:rPr lang="ja-JP" altLang="ja-JP" sz="1200" b="0" i="0" baseline="0">
              <a:solidFill>
                <a:schemeClr val="dk1"/>
              </a:solidFill>
              <a:effectLst/>
              <a:latin typeface="+mn-lt"/>
              <a:ea typeface="+mn-ea"/>
              <a:cs typeface="+mn-cs"/>
            </a:rPr>
            <a:t>となっている。これは、災害廃棄物処理経費</a:t>
          </a:r>
          <a:r>
            <a:rPr lang="ja-JP" altLang="en-US" sz="1200" b="0" i="0" baseline="0">
              <a:solidFill>
                <a:schemeClr val="dk1"/>
              </a:solidFill>
              <a:effectLst/>
              <a:latin typeface="+mn-lt"/>
              <a:ea typeface="+mn-ea"/>
              <a:cs typeface="+mn-cs"/>
            </a:rPr>
            <a:t>の約</a:t>
          </a:r>
          <a:r>
            <a:rPr lang="en-US" altLang="ja-JP" sz="1200" b="0" i="0" baseline="0">
              <a:solidFill>
                <a:schemeClr val="dk1"/>
              </a:solidFill>
              <a:effectLst/>
              <a:latin typeface="+mn-lt"/>
              <a:ea typeface="+mn-ea"/>
              <a:cs typeface="+mn-cs"/>
            </a:rPr>
            <a:t>56.6</a:t>
          </a:r>
          <a:r>
            <a:rPr lang="ja-JP" altLang="en-US" sz="1200" b="0" i="0" baseline="0">
              <a:solidFill>
                <a:schemeClr val="dk1"/>
              </a:solidFill>
              <a:effectLst/>
              <a:latin typeface="+mn-lt"/>
              <a:ea typeface="+mn-ea"/>
              <a:cs typeface="+mn-cs"/>
            </a:rPr>
            <a:t>億円の皆増などが主な要因である。</a:t>
          </a:r>
          <a:endParaRPr lang="en-US" altLang="ja-JP" sz="1200" b="0" i="0" baseline="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200" b="0" i="0" baseline="0">
              <a:solidFill>
                <a:schemeClr val="dk1"/>
              </a:solidFill>
              <a:effectLst/>
              <a:latin typeface="+mn-lt"/>
              <a:ea typeface="+mn-ea"/>
              <a:cs typeface="+mn-cs"/>
            </a:rPr>
            <a:t>・</a:t>
          </a:r>
          <a:r>
            <a:rPr lang="ja-JP" altLang="en-US" sz="1200" b="0" i="0" baseline="0">
              <a:solidFill>
                <a:schemeClr val="dk1"/>
              </a:solidFill>
              <a:effectLst/>
              <a:latin typeface="+mn-lt"/>
              <a:ea typeface="+mn-ea"/>
              <a:cs typeface="+mn-cs"/>
            </a:rPr>
            <a:t>普通建設事業</a:t>
          </a:r>
          <a:r>
            <a:rPr lang="ja-JP" altLang="ja-JP" sz="1200" b="0" i="0" baseline="0">
              <a:solidFill>
                <a:schemeClr val="dk1"/>
              </a:solidFill>
              <a:effectLst/>
              <a:latin typeface="+mn-lt"/>
              <a:ea typeface="+mn-ea"/>
              <a:cs typeface="+mn-cs"/>
            </a:rPr>
            <a:t>費は住民一人当たり</a:t>
          </a:r>
          <a:r>
            <a:rPr lang="ja-JP" altLang="en-US" sz="1200" b="0" i="0" baseline="0">
              <a:solidFill>
                <a:schemeClr val="dk1"/>
              </a:solidFill>
              <a:effectLst/>
              <a:latin typeface="+mn-lt"/>
              <a:ea typeface="+mn-ea"/>
              <a:cs typeface="+mn-cs"/>
            </a:rPr>
            <a:t>４７</a:t>
          </a:r>
          <a:r>
            <a:rPr lang="ja-JP" altLang="ja-JP" sz="1200" b="0" i="0" baseline="0">
              <a:solidFill>
                <a:schemeClr val="dk1"/>
              </a:solidFill>
              <a:effectLst/>
              <a:latin typeface="+mn-lt"/>
              <a:ea typeface="+mn-ea"/>
              <a:cs typeface="+mn-cs"/>
            </a:rPr>
            <a:t>，</a:t>
          </a:r>
          <a:r>
            <a:rPr lang="ja-JP" altLang="en-US" sz="1200" b="0" i="0" baseline="0">
              <a:solidFill>
                <a:schemeClr val="dk1"/>
              </a:solidFill>
              <a:effectLst/>
              <a:latin typeface="+mn-lt"/>
              <a:ea typeface="+mn-ea"/>
              <a:cs typeface="+mn-cs"/>
            </a:rPr>
            <a:t>９８９</a:t>
          </a:r>
          <a:r>
            <a:rPr lang="ja-JP" altLang="ja-JP" sz="1200" b="0" i="0" baseline="0">
              <a:solidFill>
                <a:schemeClr val="dk1"/>
              </a:solidFill>
              <a:effectLst/>
              <a:latin typeface="+mn-lt"/>
              <a:ea typeface="+mn-ea"/>
              <a:cs typeface="+mn-cs"/>
            </a:rPr>
            <a:t>円となっており、類似団体と比較して一人当たりコストが低い状況</a:t>
          </a:r>
          <a:r>
            <a:rPr lang="ja-JP" altLang="en-US" sz="1200" b="0" i="0" baseline="0">
              <a:solidFill>
                <a:schemeClr val="dk1"/>
              </a:solidFill>
              <a:effectLst/>
              <a:latin typeface="+mn-lt"/>
              <a:ea typeface="+mn-ea"/>
              <a:cs typeface="+mn-cs"/>
            </a:rPr>
            <a:t>となっている。前年度比で</a:t>
          </a:r>
          <a:r>
            <a:rPr lang="ja-JP" altLang="ja-JP" sz="1200" b="0" i="0" baseline="0">
              <a:solidFill>
                <a:schemeClr val="dk1"/>
              </a:solidFill>
              <a:effectLst/>
              <a:latin typeface="+mn-lt"/>
              <a:ea typeface="+mn-ea"/>
              <a:cs typeface="+mn-cs"/>
            </a:rPr>
            <a:t>、</a:t>
          </a:r>
          <a:r>
            <a:rPr lang="ja-JP" altLang="en-US" sz="1200" b="0" i="0" baseline="0">
              <a:solidFill>
                <a:schemeClr val="dk1"/>
              </a:solidFill>
              <a:effectLst/>
              <a:latin typeface="+mn-lt"/>
              <a:ea typeface="+mn-ea"/>
              <a:cs typeface="+mn-cs"/>
            </a:rPr>
            <a:t>住民</a:t>
          </a:r>
          <a:r>
            <a:rPr lang="ja-JP" altLang="ja-JP" sz="1200" b="0" i="0" baseline="0">
              <a:solidFill>
                <a:schemeClr val="dk1"/>
              </a:solidFill>
              <a:effectLst/>
              <a:latin typeface="+mn-lt"/>
              <a:ea typeface="+mn-ea"/>
              <a:cs typeface="+mn-cs"/>
            </a:rPr>
            <a:t>一人当たり▲１７，９７５円となって</a:t>
          </a:r>
          <a:r>
            <a:rPr lang="ja-JP" altLang="en-US" sz="1200" b="0" i="0" baseline="0">
              <a:solidFill>
                <a:schemeClr val="dk1"/>
              </a:solidFill>
              <a:effectLst/>
              <a:latin typeface="+mn-lt"/>
              <a:ea typeface="+mn-ea"/>
              <a:cs typeface="+mn-cs"/>
            </a:rPr>
            <a:t>おり、</a:t>
          </a:r>
          <a:r>
            <a:rPr lang="ja-JP" altLang="ja-JP" sz="1200" b="0" i="0" baseline="0">
              <a:solidFill>
                <a:schemeClr val="dk1"/>
              </a:solidFill>
              <a:effectLst/>
              <a:latin typeface="+mn-lt"/>
              <a:ea typeface="+mn-ea"/>
              <a:cs typeface="+mn-cs"/>
            </a:rPr>
            <a:t>これは、</a:t>
          </a:r>
          <a:r>
            <a:rPr lang="ja-JP" altLang="en-US" sz="1200" b="0" i="0" baseline="0">
              <a:solidFill>
                <a:schemeClr val="dk1"/>
              </a:solidFill>
              <a:effectLst/>
              <a:latin typeface="+mn-lt"/>
              <a:ea typeface="+mn-ea"/>
              <a:cs typeface="+mn-cs"/>
            </a:rPr>
            <a:t>新西部環境工場整備の終了に伴う約</a:t>
          </a:r>
          <a:r>
            <a:rPr lang="en-US" altLang="ja-JP" sz="1200" b="0" i="0" baseline="0">
              <a:solidFill>
                <a:schemeClr val="dk1"/>
              </a:solidFill>
              <a:effectLst/>
              <a:latin typeface="+mn-lt"/>
              <a:ea typeface="+mn-ea"/>
              <a:cs typeface="+mn-cs"/>
            </a:rPr>
            <a:t>84.4</a:t>
          </a:r>
          <a:r>
            <a:rPr lang="ja-JP" altLang="en-US" sz="1200" b="0" i="0" baseline="0">
              <a:solidFill>
                <a:schemeClr val="dk1"/>
              </a:solidFill>
              <a:effectLst/>
              <a:latin typeface="+mn-lt"/>
              <a:ea typeface="+mn-ea"/>
              <a:cs typeface="+mn-cs"/>
            </a:rPr>
            <a:t>億円の減などが主な要因である。</a:t>
          </a:r>
          <a:endParaRPr lang="en-US" altLang="ja-JP" sz="1200" b="0" i="0" baseline="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200" b="0" i="0" baseline="0">
              <a:solidFill>
                <a:schemeClr val="dk1"/>
              </a:solidFill>
              <a:effectLst/>
              <a:latin typeface="+mn-lt"/>
              <a:ea typeface="+mn-ea"/>
              <a:cs typeface="+mn-cs"/>
            </a:rPr>
            <a:t>・</a:t>
          </a:r>
          <a:r>
            <a:rPr lang="ja-JP" altLang="en-US" sz="1200" b="0" i="0" baseline="0">
              <a:solidFill>
                <a:schemeClr val="dk1"/>
              </a:solidFill>
              <a:effectLst/>
              <a:latin typeface="+mn-lt"/>
              <a:ea typeface="+mn-ea"/>
              <a:cs typeface="+mn-cs"/>
            </a:rPr>
            <a:t>災害復旧事業</a:t>
          </a:r>
          <a:r>
            <a:rPr lang="ja-JP" altLang="ja-JP" sz="1200" b="0" i="0" baseline="0">
              <a:solidFill>
                <a:schemeClr val="dk1"/>
              </a:solidFill>
              <a:effectLst/>
              <a:latin typeface="+mn-lt"/>
              <a:ea typeface="+mn-ea"/>
              <a:cs typeface="+mn-cs"/>
            </a:rPr>
            <a:t>費は住民一人当たり</a:t>
          </a:r>
          <a:r>
            <a:rPr lang="ja-JP" altLang="en-US" sz="1200" b="0" i="0" baseline="0">
              <a:solidFill>
                <a:schemeClr val="dk1"/>
              </a:solidFill>
              <a:effectLst/>
              <a:latin typeface="+mn-lt"/>
              <a:ea typeface="+mn-ea"/>
              <a:cs typeface="+mn-cs"/>
            </a:rPr>
            <a:t>１８</a:t>
          </a:r>
          <a:r>
            <a:rPr lang="ja-JP" altLang="ja-JP" sz="1200" b="0" i="0" baseline="0">
              <a:solidFill>
                <a:schemeClr val="dk1"/>
              </a:solidFill>
              <a:effectLst/>
              <a:latin typeface="+mn-lt"/>
              <a:ea typeface="+mn-ea"/>
              <a:cs typeface="+mn-cs"/>
            </a:rPr>
            <a:t>，</a:t>
          </a:r>
          <a:r>
            <a:rPr lang="ja-JP" altLang="en-US" sz="1200" b="0" i="0" baseline="0">
              <a:solidFill>
                <a:schemeClr val="dk1"/>
              </a:solidFill>
              <a:effectLst/>
              <a:latin typeface="+mn-lt"/>
              <a:ea typeface="+mn-ea"/>
              <a:cs typeface="+mn-cs"/>
            </a:rPr>
            <a:t>１５１</a:t>
          </a:r>
          <a:r>
            <a:rPr lang="ja-JP" altLang="ja-JP" sz="1200" b="0" i="0" baseline="0">
              <a:solidFill>
                <a:schemeClr val="dk1"/>
              </a:solidFill>
              <a:effectLst/>
              <a:latin typeface="+mn-lt"/>
              <a:ea typeface="+mn-ea"/>
              <a:cs typeface="+mn-cs"/>
            </a:rPr>
            <a:t>円となっており、類似団体と比較して一人当たりコストが</a:t>
          </a:r>
          <a:r>
            <a:rPr lang="ja-JP" altLang="en-US" sz="1200" b="0" i="0" baseline="0">
              <a:solidFill>
                <a:schemeClr val="dk1"/>
              </a:solidFill>
              <a:effectLst/>
              <a:latin typeface="+mn-lt"/>
              <a:ea typeface="+mn-ea"/>
              <a:cs typeface="+mn-cs"/>
            </a:rPr>
            <a:t>高い</a:t>
          </a:r>
          <a:r>
            <a:rPr lang="ja-JP" altLang="ja-JP" sz="1200" b="0" i="0" baseline="0">
              <a:solidFill>
                <a:schemeClr val="dk1"/>
              </a:solidFill>
              <a:effectLst/>
              <a:latin typeface="+mn-lt"/>
              <a:ea typeface="+mn-ea"/>
              <a:cs typeface="+mn-cs"/>
            </a:rPr>
            <a:t>状況となっている。これは、</a:t>
          </a:r>
          <a:r>
            <a:rPr lang="ja-JP" altLang="en-US" sz="1200" b="0" i="0" baseline="0">
              <a:solidFill>
                <a:schemeClr val="dk1"/>
              </a:solidFill>
              <a:effectLst/>
              <a:latin typeface="+mn-lt"/>
              <a:ea typeface="+mn-ea"/>
              <a:cs typeface="+mn-cs"/>
            </a:rPr>
            <a:t>熊本地震災害復旧に係る事業費の約</a:t>
          </a:r>
          <a:r>
            <a:rPr lang="en-US" altLang="ja-JP" sz="1200" b="0" i="0" baseline="0">
              <a:solidFill>
                <a:schemeClr val="dk1"/>
              </a:solidFill>
              <a:effectLst/>
              <a:latin typeface="+mn-lt"/>
              <a:ea typeface="+mn-ea"/>
              <a:cs typeface="+mn-cs"/>
            </a:rPr>
            <a:t>129.4</a:t>
          </a:r>
          <a:r>
            <a:rPr lang="ja-JP" altLang="en-US" sz="1200" b="0" i="0" baseline="0">
              <a:solidFill>
                <a:schemeClr val="dk1"/>
              </a:solidFill>
              <a:effectLst/>
              <a:latin typeface="+mn-lt"/>
              <a:ea typeface="+mn-ea"/>
              <a:cs typeface="+mn-cs"/>
            </a:rPr>
            <a:t>億円が皆増したことが主な要因である。</a:t>
          </a:r>
          <a:endParaRPr lang="en-US" altLang="ja-JP" sz="1200" b="0" i="0" baseline="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200" b="0" i="0" baseline="0">
              <a:solidFill>
                <a:schemeClr val="dk1"/>
              </a:solidFill>
              <a:effectLst/>
              <a:latin typeface="+mn-lt"/>
              <a:ea typeface="+mn-ea"/>
              <a:cs typeface="+mn-cs"/>
            </a:rPr>
            <a:t>・</a:t>
          </a:r>
          <a:r>
            <a:rPr lang="ja-JP" altLang="en-US" sz="1200" b="0" i="0" baseline="0">
              <a:solidFill>
                <a:schemeClr val="dk1"/>
              </a:solidFill>
              <a:effectLst/>
              <a:latin typeface="+mn-lt"/>
              <a:ea typeface="+mn-ea"/>
              <a:cs typeface="+mn-cs"/>
            </a:rPr>
            <a:t>積立金</a:t>
          </a:r>
          <a:r>
            <a:rPr lang="ja-JP" altLang="ja-JP" sz="1200" b="0" i="0" baseline="0">
              <a:solidFill>
                <a:schemeClr val="dk1"/>
              </a:solidFill>
              <a:effectLst/>
              <a:latin typeface="+mn-lt"/>
              <a:ea typeface="+mn-ea"/>
              <a:cs typeface="+mn-cs"/>
            </a:rPr>
            <a:t>は住民一人当たり</a:t>
          </a:r>
          <a:r>
            <a:rPr lang="ja-JP" altLang="en-US" sz="1200" b="0" i="0" baseline="0">
              <a:solidFill>
                <a:schemeClr val="dk1"/>
              </a:solidFill>
              <a:effectLst/>
              <a:latin typeface="+mn-lt"/>
              <a:ea typeface="+mn-ea"/>
              <a:cs typeface="+mn-cs"/>
            </a:rPr>
            <a:t>１１</a:t>
          </a:r>
          <a:r>
            <a:rPr lang="ja-JP" altLang="ja-JP" sz="1200" b="0" i="0" baseline="0">
              <a:solidFill>
                <a:schemeClr val="dk1"/>
              </a:solidFill>
              <a:effectLst/>
              <a:latin typeface="+mn-lt"/>
              <a:ea typeface="+mn-ea"/>
              <a:cs typeface="+mn-cs"/>
            </a:rPr>
            <a:t>，</a:t>
          </a:r>
          <a:r>
            <a:rPr lang="ja-JP" altLang="en-US" sz="1200" b="0" i="0" baseline="0">
              <a:solidFill>
                <a:schemeClr val="dk1"/>
              </a:solidFill>
              <a:effectLst/>
              <a:latin typeface="+mn-lt"/>
              <a:ea typeface="+mn-ea"/>
              <a:cs typeface="+mn-cs"/>
            </a:rPr>
            <a:t>５３２</a:t>
          </a:r>
          <a:r>
            <a:rPr lang="ja-JP" altLang="ja-JP" sz="1200" b="0" i="0" baseline="0">
              <a:solidFill>
                <a:schemeClr val="dk1"/>
              </a:solidFill>
              <a:effectLst/>
              <a:latin typeface="+mn-lt"/>
              <a:ea typeface="+mn-ea"/>
              <a:cs typeface="+mn-cs"/>
            </a:rPr>
            <a:t>円となっており、類似団体と比較して一人当たりコストが</a:t>
          </a:r>
          <a:r>
            <a:rPr lang="ja-JP" altLang="en-US" sz="1200" b="0" i="0" baseline="0">
              <a:solidFill>
                <a:schemeClr val="dk1"/>
              </a:solidFill>
              <a:effectLst/>
              <a:latin typeface="+mn-lt"/>
              <a:ea typeface="+mn-ea"/>
              <a:cs typeface="+mn-cs"/>
            </a:rPr>
            <a:t>高い</a:t>
          </a:r>
          <a:r>
            <a:rPr lang="ja-JP" altLang="ja-JP" sz="1200" b="0" i="0" baseline="0">
              <a:solidFill>
                <a:schemeClr val="dk1"/>
              </a:solidFill>
              <a:effectLst/>
              <a:latin typeface="+mn-lt"/>
              <a:ea typeface="+mn-ea"/>
              <a:cs typeface="+mn-cs"/>
            </a:rPr>
            <a:t>状況となっている。これは、熊本地震からの復旧事業に係る起債の後年度負担に備えた市債管理基金への積立</a:t>
          </a:r>
          <a:r>
            <a:rPr lang="en-US" altLang="ja-JP" sz="1200" b="0" i="0" baseline="0">
              <a:solidFill>
                <a:schemeClr val="dk1"/>
              </a:solidFill>
              <a:effectLst/>
              <a:latin typeface="+mn-lt"/>
              <a:ea typeface="+mn-ea"/>
              <a:cs typeface="+mn-cs"/>
            </a:rPr>
            <a:t>47</a:t>
          </a:r>
          <a:r>
            <a:rPr lang="ja-JP" altLang="ja-JP" sz="1200" b="0" i="0" baseline="0">
              <a:solidFill>
                <a:schemeClr val="dk1"/>
              </a:solidFill>
              <a:effectLst/>
              <a:latin typeface="+mn-lt"/>
              <a:ea typeface="+mn-ea"/>
              <a:cs typeface="+mn-cs"/>
            </a:rPr>
            <a:t>億円の増</a:t>
          </a:r>
          <a:r>
            <a:rPr lang="ja-JP" altLang="en-US" sz="1200" b="0" i="0" baseline="0">
              <a:solidFill>
                <a:schemeClr val="dk1"/>
              </a:solidFill>
              <a:effectLst/>
              <a:latin typeface="+mn-lt"/>
              <a:ea typeface="+mn-ea"/>
              <a:cs typeface="+mn-cs"/>
            </a:rPr>
            <a:t>が主な要因である。</a:t>
          </a:r>
          <a:endParaRPr lang="ja-JP" altLang="ja-JP" sz="1200">
            <a:effectLst/>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ja-JP" sz="1200">
            <a:effectLst/>
          </a:endParaRPr>
        </a:p>
        <a:p>
          <a:endParaRPr kumimoji="1" lang="ja-JP" altLang="en-US" sz="1300">
            <a:solidFill>
              <a:srgbClr val="FF0000"/>
            </a:solidFill>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熊本県熊本市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733,844
729,092
390.32
375,756,318
364,822,404
5,086,582
161,218,179
397,939,242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9.3
124.0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政令市</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38</xdr:row>
      <xdr:rowOff>128105</xdr:rowOff>
    </xdr:from>
    <xdr:ext cx="377026" cy="259045"/>
    <xdr:sp macro="" textlink="">
      <xdr:nvSpPr>
        <xdr:cNvPr id="44" name="テキスト ボックス 43"/>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72753</xdr:rowOff>
    </xdr:from>
    <xdr:to>
      <xdr:col>6</xdr:col>
      <xdr:colOff>510540</xdr:colOff>
      <xdr:row>39</xdr:row>
      <xdr:rowOff>90715</xdr:rowOff>
    </xdr:to>
    <xdr:cxnSp macro="">
      <xdr:nvCxnSpPr>
        <xdr:cNvPr id="58" name="直線コネクタ 57"/>
        <xdr:cNvCxnSpPr/>
      </xdr:nvCxnSpPr>
      <xdr:spPr>
        <a:xfrm flipV="1">
          <a:off x="4633595" y="5216253"/>
          <a:ext cx="1270" cy="1561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94542</xdr:rowOff>
    </xdr:from>
    <xdr:ext cx="378565" cy="259045"/>
    <xdr:sp macro="" textlink="">
      <xdr:nvSpPr>
        <xdr:cNvPr id="59" name="議会費最小値テキスト"/>
        <xdr:cNvSpPr txBox="1"/>
      </xdr:nvSpPr>
      <xdr:spPr>
        <a:xfrm>
          <a:off x="4686300" y="6781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805</a:t>
          </a:r>
          <a:endParaRPr kumimoji="1" lang="ja-JP" altLang="en-US" sz="1000" b="1">
            <a:latin typeface="ＭＳ Ｐゴシック"/>
          </a:endParaRPr>
        </a:p>
      </xdr:txBody>
    </xdr:sp>
    <xdr:clientData/>
  </xdr:oneCellAnchor>
  <xdr:twoCellAnchor>
    <xdr:from>
      <xdr:col>6</xdr:col>
      <xdr:colOff>422275</xdr:colOff>
      <xdr:row>39</xdr:row>
      <xdr:rowOff>90715</xdr:rowOff>
    </xdr:from>
    <xdr:to>
      <xdr:col>6</xdr:col>
      <xdr:colOff>600075</xdr:colOff>
      <xdr:row>39</xdr:row>
      <xdr:rowOff>90715</xdr:rowOff>
    </xdr:to>
    <xdr:cxnSp macro="">
      <xdr:nvCxnSpPr>
        <xdr:cNvPr id="60" name="直線コネクタ 59"/>
        <xdr:cNvCxnSpPr/>
      </xdr:nvCxnSpPr>
      <xdr:spPr>
        <a:xfrm>
          <a:off x="4546600" y="677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19430</xdr:rowOff>
    </xdr:from>
    <xdr:ext cx="469744" cy="259045"/>
    <xdr:sp macro="" textlink="">
      <xdr:nvSpPr>
        <xdr:cNvPr id="61" name="議会費最大値テキスト"/>
        <xdr:cNvSpPr txBox="1"/>
      </xdr:nvSpPr>
      <xdr:spPr>
        <a:xfrm>
          <a:off x="4686300" y="4991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1,761</a:t>
          </a:r>
          <a:endParaRPr kumimoji="1" lang="ja-JP" altLang="en-US" sz="1000" b="1">
            <a:latin typeface="ＭＳ Ｐゴシック"/>
          </a:endParaRPr>
        </a:p>
      </xdr:txBody>
    </xdr:sp>
    <xdr:clientData/>
  </xdr:oneCellAnchor>
  <xdr:twoCellAnchor>
    <xdr:from>
      <xdr:col>6</xdr:col>
      <xdr:colOff>422275</xdr:colOff>
      <xdr:row>30</xdr:row>
      <xdr:rowOff>72753</xdr:rowOff>
    </xdr:from>
    <xdr:to>
      <xdr:col>6</xdr:col>
      <xdr:colOff>600075</xdr:colOff>
      <xdr:row>30</xdr:row>
      <xdr:rowOff>72753</xdr:rowOff>
    </xdr:to>
    <xdr:cxnSp macro="">
      <xdr:nvCxnSpPr>
        <xdr:cNvPr id="62" name="直線コネクタ 61"/>
        <xdr:cNvCxnSpPr/>
      </xdr:nvCxnSpPr>
      <xdr:spPr>
        <a:xfrm>
          <a:off x="4546600" y="5216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64589</xdr:rowOff>
    </xdr:from>
    <xdr:to>
      <xdr:col>6</xdr:col>
      <xdr:colOff>511175</xdr:colOff>
      <xdr:row>33</xdr:row>
      <xdr:rowOff>123372</xdr:rowOff>
    </xdr:to>
    <xdr:cxnSp macro="">
      <xdr:nvCxnSpPr>
        <xdr:cNvPr id="63" name="直線コネクタ 62"/>
        <xdr:cNvCxnSpPr/>
      </xdr:nvCxnSpPr>
      <xdr:spPr>
        <a:xfrm>
          <a:off x="3797300" y="5550989"/>
          <a:ext cx="838200" cy="23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96719</xdr:rowOff>
    </xdr:from>
    <xdr:ext cx="469744" cy="259045"/>
    <xdr:sp macro="" textlink="">
      <xdr:nvSpPr>
        <xdr:cNvPr id="64" name="議会費平均値テキスト"/>
        <xdr:cNvSpPr txBox="1"/>
      </xdr:nvSpPr>
      <xdr:spPr>
        <a:xfrm>
          <a:off x="4686300" y="6097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1,177</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118292</xdr:rowOff>
    </xdr:from>
    <xdr:to>
      <xdr:col>6</xdr:col>
      <xdr:colOff>561975</xdr:colOff>
      <xdr:row>36</xdr:row>
      <xdr:rowOff>48442</xdr:rowOff>
    </xdr:to>
    <xdr:sp macro="" textlink="">
      <xdr:nvSpPr>
        <xdr:cNvPr id="65" name="フローチャート : 判断 64"/>
        <xdr:cNvSpPr/>
      </xdr:nvSpPr>
      <xdr:spPr>
        <a:xfrm>
          <a:off x="4584700" y="611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64589</xdr:rowOff>
    </xdr:from>
    <xdr:to>
      <xdr:col>5</xdr:col>
      <xdr:colOff>358775</xdr:colOff>
      <xdr:row>33</xdr:row>
      <xdr:rowOff>4173</xdr:rowOff>
    </xdr:to>
    <xdr:cxnSp macro="">
      <xdr:nvCxnSpPr>
        <xdr:cNvPr id="66" name="直線コネクタ 65"/>
        <xdr:cNvCxnSpPr/>
      </xdr:nvCxnSpPr>
      <xdr:spPr>
        <a:xfrm flipV="1">
          <a:off x="2908300" y="5550989"/>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39914</xdr:rowOff>
    </xdr:from>
    <xdr:to>
      <xdr:col>5</xdr:col>
      <xdr:colOff>409575</xdr:colOff>
      <xdr:row>35</xdr:row>
      <xdr:rowOff>141514</xdr:rowOff>
    </xdr:to>
    <xdr:sp macro="" textlink="">
      <xdr:nvSpPr>
        <xdr:cNvPr id="67" name="フローチャート : 判断 66"/>
        <xdr:cNvSpPr/>
      </xdr:nvSpPr>
      <xdr:spPr>
        <a:xfrm>
          <a:off x="3746500" y="6040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132641</xdr:rowOff>
    </xdr:from>
    <xdr:ext cx="469744" cy="259045"/>
    <xdr:sp macro="" textlink="">
      <xdr:nvSpPr>
        <xdr:cNvPr id="68" name="テキスト ボックス 67"/>
        <xdr:cNvSpPr txBox="1"/>
      </xdr:nvSpPr>
      <xdr:spPr>
        <a:xfrm>
          <a:off x="3562427" y="613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1,225</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4173</xdr:rowOff>
    </xdr:from>
    <xdr:to>
      <xdr:col>4</xdr:col>
      <xdr:colOff>155575</xdr:colOff>
      <xdr:row>33</xdr:row>
      <xdr:rowOff>38463</xdr:rowOff>
    </xdr:to>
    <xdr:cxnSp macro="">
      <xdr:nvCxnSpPr>
        <xdr:cNvPr id="69" name="直線コネクタ 68"/>
        <xdr:cNvCxnSpPr/>
      </xdr:nvCxnSpPr>
      <xdr:spPr>
        <a:xfrm flipV="1">
          <a:off x="2019300" y="566202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95431</xdr:rowOff>
    </xdr:from>
    <xdr:to>
      <xdr:col>4</xdr:col>
      <xdr:colOff>206375</xdr:colOff>
      <xdr:row>36</xdr:row>
      <xdr:rowOff>25581</xdr:rowOff>
    </xdr:to>
    <xdr:sp macro="" textlink="">
      <xdr:nvSpPr>
        <xdr:cNvPr id="70" name="フローチャート : 判断 69"/>
        <xdr:cNvSpPr/>
      </xdr:nvSpPr>
      <xdr:spPr>
        <a:xfrm>
          <a:off x="2857500" y="609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16708</xdr:rowOff>
    </xdr:from>
    <xdr:ext cx="469744" cy="259045"/>
    <xdr:sp macro="" textlink="">
      <xdr:nvSpPr>
        <xdr:cNvPr id="71" name="テキスト ボックス 70"/>
        <xdr:cNvSpPr txBox="1"/>
      </xdr:nvSpPr>
      <xdr:spPr>
        <a:xfrm>
          <a:off x="2673427" y="618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1,191</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18869</xdr:rowOff>
    </xdr:from>
    <xdr:to>
      <xdr:col>2</xdr:col>
      <xdr:colOff>638175</xdr:colOff>
      <xdr:row>33</xdr:row>
      <xdr:rowOff>38463</xdr:rowOff>
    </xdr:to>
    <xdr:cxnSp macro="">
      <xdr:nvCxnSpPr>
        <xdr:cNvPr id="72" name="直線コネクタ 71"/>
        <xdr:cNvCxnSpPr/>
      </xdr:nvCxnSpPr>
      <xdr:spPr>
        <a:xfrm>
          <a:off x="1130300" y="5505269"/>
          <a:ext cx="889000" cy="19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123190</xdr:rowOff>
    </xdr:from>
    <xdr:to>
      <xdr:col>3</xdr:col>
      <xdr:colOff>3175</xdr:colOff>
      <xdr:row>36</xdr:row>
      <xdr:rowOff>53340</xdr:rowOff>
    </xdr:to>
    <xdr:sp macro="" textlink="">
      <xdr:nvSpPr>
        <xdr:cNvPr id="73" name="フローチャート : 判断 72"/>
        <xdr:cNvSpPr/>
      </xdr:nvSpPr>
      <xdr:spPr>
        <a:xfrm>
          <a:off x="1968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44467</xdr:rowOff>
    </xdr:from>
    <xdr:ext cx="469744" cy="259045"/>
    <xdr:sp macro="" textlink="">
      <xdr:nvSpPr>
        <xdr:cNvPr id="74" name="テキスト ボックス 73"/>
        <xdr:cNvSpPr txBox="1"/>
      </xdr:nvSpPr>
      <xdr:spPr>
        <a:xfrm>
          <a:off x="1784427"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1,174</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52977</xdr:rowOff>
    </xdr:from>
    <xdr:to>
      <xdr:col>1</xdr:col>
      <xdr:colOff>485775</xdr:colOff>
      <xdr:row>35</xdr:row>
      <xdr:rowOff>154577</xdr:rowOff>
    </xdr:to>
    <xdr:sp macro="" textlink="">
      <xdr:nvSpPr>
        <xdr:cNvPr id="75" name="フローチャート : 判断 74"/>
        <xdr:cNvSpPr/>
      </xdr:nvSpPr>
      <xdr:spPr>
        <a:xfrm>
          <a:off x="1079500" y="6053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145704</xdr:rowOff>
    </xdr:from>
    <xdr:ext cx="469744" cy="259045"/>
    <xdr:sp macro="" textlink="">
      <xdr:nvSpPr>
        <xdr:cNvPr id="76" name="テキスト ボックス 75"/>
        <xdr:cNvSpPr txBox="1"/>
      </xdr:nvSpPr>
      <xdr:spPr>
        <a:xfrm>
          <a:off x="895427" y="6146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72572</xdr:rowOff>
    </xdr:from>
    <xdr:to>
      <xdr:col>6</xdr:col>
      <xdr:colOff>561975</xdr:colOff>
      <xdr:row>34</xdr:row>
      <xdr:rowOff>2722</xdr:rowOff>
    </xdr:to>
    <xdr:sp macro="" textlink="">
      <xdr:nvSpPr>
        <xdr:cNvPr id="82" name="円/楕円 81"/>
        <xdr:cNvSpPr/>
      </xdr:nvSpPr>
      <xdr:spPr>
        <a:xfrm>
          <a:off x="4584700" y="573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95449</xdr:rowOff>
    </xdr:from>
    <xdr:ext cx="469744" cy="259045"/>
    <xdr:sp macro="" textlink="">
      <xdr:nvSpPr>
        <xdr:cNvPr id="83" name="議会費該当値テキスト"/>
        <xdr:cNvSpPr txBox="1"/>
      </xdr:nvSpPr>
      <xdr:spPr>
        <a:xfrm>
          <a:off x="4686300" y="5581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1,415</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13789</xdr:rowOff>
    </xdr:from>
    <xdr:to>
      <xdr:col>5</xdr:col>
      <xdr:colOff>409575</xdr:colOff>
      <xdr:row>32</xdr:row>
      <xdr:rowOff>115389</xdr:rowOff>
    </xdr:to>
    <xdr:sp macro="" textlink="">
      <xdr:nvSpPr>
        <xdr:cNvPr id="84" name="円/楕円 83"/>
        <xdr:cNvSpPr/>
      </xdr:nvSpPr>
      <xdr:spPr>
        <a:xfrm>
          <a:off x="3746500" y="550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30</xdr:row>
      <xdr:rowOff>131916</xdr:rowOff>
    </xdr:from>
    <xdr:ext cx="469744" cy="259045"/>
    <xdr:sp macro="" textlink="">
      <xdr:nvSpPr>
        <xdr:cNvPr id="85" name="テキスト ボックス 84"/>
        <xdr:cNvSpPr txBox="1"/>
      </xdr:nvSpPr>
      <xdr:spPr>
        <a:xfrm>
          <a:off x="3562427" y="5275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1,556</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124823</xdr:rowOff>
    </xdr:from>
    <xdr:to>
      <xdr:col>4</xdr:col>
      <xdr:colOff>206375</xdr:colOff>
      <xdr:row>33</xdr:row>
      <xdr:rowOff>54973</xdr:rowOff>
    </xdr:to>
    <xdr:sp macro="" textlink="">
      <xdr:nvSpPr>
        <xdr:cNvPr id="86" name="円/楕円 85"/>
        <xdr:cNvSpPr/>
      </xdr:nvSpPr>
      <xdr:spPr>
        <a:xfrm>
          <a:off x="2857500" y="561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31</xdr:row>
      <xdr:rowOff>71500</xdr:rowOff>
    </xdr:from>
    <xdr:ext cx="469744" cy="259045"/>
    <xdr:sp macro="" textlink="">
      <xdr:nvSpPr>
        <xdr:cNvPr id="87" name="テキスト ボックス 86"/>
        <xdr:cNvSpPr txBox="1"/>
      </xdr:nvSpPr>
      <xdr:spPr>
        <a:xfrm>
          <a:off x="2673427" y="5386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1,488</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159113</xdr:rowOff>
    </xdr:from>
    <xdr:to>
      <xdr:col>3</xdr:col>
      <xdr:colOff>3175</xdr:colOff>
      <xdr:row>33</xdr:row>
      <xdr:rowOff>89263</xdr:rowOff>
    </xdr:to>
    <xdr:sp macro="" textlink="">
      <xdr:nvSpPr>
        <xdr:cNvPr id="88" name="円/楕円 87"/>
        <xdr:cNvSpPr/>
      </xdr:nvSpPr>
      <xdr:spPr>
        <a:xfrm>
          <a:off x="1968500" y="564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31</xdr:row>
      <xdr:rowOff>105790</xdr:rowOff>
    </xdr:from>
    <xdr:ext cx="469744" cy="259045"/>
    <xdr:sp macro="" textlink="">
      <xdr:nvSpPr>
        <xdr:cNvPr id="89" name="テキスト ボックス 88"/>
        <xdr:cNvSpPr txBox="1"/>
      </xdr:nvSpPr>
      <xdr:spPr>
        <a:xfrm>
          <a:off x="1784427" y="5420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1,467</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139519</xdr:rowOff>
    </xdr:from>
    <xdr:to>
      <xdr:col>1</xdr:col>
      <xdr:colOff>485775</xdr:colOff>
      <xdr:row>32</xdr:row>
      <xdr:rowOff>69669</xdr:rowOff>
    </xdr:to>
    <xdr:sp macro="" textlink="">
      <xdr:nvSpPr>
        <xdr:cNvPr id="90" name="円/楕円 89"/>
        <xdr:cNvSpPr/>
      </xdr:nvSpPr>
      <xdr:spPr>
        <a:xfrm>
          <a:off x="1079500" y="545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30</xdr:row>
      <xdr:rowOff>86196</xdr:rowOff>
    </xdr:from>
    <xdr:ext cx="469744" cy="259045"/>
    <xdr:sp macro="" textlink="">
      <xdr:nvSpPr>
        <xdr:cNvPr id="91" name="テキスト ボックス 90"/>
        <xdr:cNvSpPr txBox="1"/>
      </xdr:nvSpPr>
      <xdr:spPr>
        <a:xfrm>
          <a:off x="895427" y="5229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61,765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58</xdr:row>
      <xdr:rowOff>139700</xdr:rowOff>
    </xdr:from>
    <xdr:to>
      <xdr:col>7</xdr:col>
      <xdr:colOff>638175</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168927</xdr:rowOff>
    </xdr:from>
    <xdr:ext cx="531299" cy="259045"/>
    <xdr:sp macro="" textlink="">
      <xdr:nvSpPr>
        <xdr:cNvPr id="110" name="テキスト ボックス 109"/>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122601</xdr:rowOff>
    </xdr:from>
    <xdr:to>
      <xdr:col>6</xdr:col>
      <xdr:colOff>510540</xdr:colOff>
      <xdr:row>57</xdr:row>
      <xdr:rowOff>139837</xdr:rowOff>
    </xdr:to>
    <xdr:cxnSp macro="">
      <xdr:nvCxnSpPr>
        <xdr:cNvPr id="114" name="直線コネクタ 113"/>
        <xdr:cNvCxnSpPr/>
      </xdr:nvCxnSpPr>
      <xdr:spPr>
        <a:xfrm flipV="1">
          <a:off x="4633595" y="8695101"/>
          <a:ext cx="1270" cy="1217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143664</xdr:rowOff>
    </xdr:from>
    <xdr:ext cx="534377" cy="259045"/>
    <xdr:sp macro="" textlink="">
      <xdr:nvSpPr>
        <xdr:cNvPr id="115" name="総務費最小値テキスト"/>
        <xdr:cNvSpPr txBox="1"/>
      </xdr:nvSpPr>
      <xdr:spPr>
        <a:xfrm>
          <a:off x="4686300" y="9916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23,747</a:t>
          </a:r>
          <a:endParaRPr kumimoji="1" lang="ja-JP" altLang="en-US" sz="1000" b="1">
            <a:latin typeface="ＭＳ Ｐゴシック"/>
          </a:endParaRPr>
        </a:p>
      </xdr:txBody>
    </xdr:sp>
    <xdr:clientData/>
  </xdr:oneCellAnchor>
  <xdr:twoCellAnchor>
    <xdr:from>
      <xdr:col>6</xdr:col>
      <xdr:colOff>422275</xdr:colOff>
      <xdr:row>57</xdr:row>
      <xdr:rowOff>139837</xdr:rowOff>
    </xdr:from>
    <xdr:to>
      <xdr:col>6</xdr:col>
      <xdr:colOff>600075</xdr:colOff>
      <xdr:row>57</xdr:row>
      <xdr:rowOff>139837</xdr:rowOff>
    </xdr:to>
    <xdr:cxnSp macro="">
      <xdr:nvCxnSpPr>
        <xdr:cNvPr id="116" name="直線コネクタ 115"/>
        <xdr:cNvCxnSpPr/>
      </xdr:nvCxnSpPr>
      <xdr:spPr>
        <a:xfrm>
          <a:off x="4546600" y="9912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69278</xdr:rowOff>
    </xdr:from>
    <xdr:ext cx="534377" cy="259045"/>
    <xdr:sp macro="" textlink="">
      <xdr:nvSpPr>
        <xdr:cNvPr id="117" name="総務費最大値テキスト"/>
        <xdr:cNvSpPr txBox="1"/>
      </xdr:nvSpPr>
      <xdr:spPr>
        <a:xfrm>
          <a:off x="4686300" y="847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50,374</a:t>
          </a:r>
          <a:endParaRPr kumimoji="1" lang="ja-JP" altLang="en-US" sz="1000" b="1">
            <a:latin typeface="ＭＳ Ｐゴシック"/>
          </a:endParaRPr>
        </a:p>
      </xdr:txBody>
    </xdr:sp>
    <xdr:clientData/>
  </xdr:oneCellAnchor>
  <xdr:twoCellAnchor>
    <xdr:from>
      <xdr:col>6</xdr:col>
      <xdr:colOff>422275</xdr:colOff>
      <xdr:row>50</xdr:row>
      <xdr:rowOff>122601</xdr:rowOff>
    </xdr:from>
    <xdr:to>
      <xdr:col>6</xdr:col>
      <xdr:colOff>600075</xdr:colOff>
      <xdr:row>50</xdr:row>
      <xdr:rowOff>122601</xdr:rowOff>
    </xdr:to>
    <xdr:cxnSp macro="">
      <xdr:nvCxnSpPr>
        <xdr:cNvPr id="118" name="直線コネクタ 117"/>
        <xdr:cNvCxnSpPr/>
      </xdr:nvCxnSpPr>
      <xdr:spPr>
        <a:xfrm>
          <a:off x="4546600" y="8695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53</xdr:row>
      <xdr:rowOff>32121</xdr:rowOff>
    </xdr:from>
    <xdr:to>
      <xdr:col>6</xdr:col>
      <xdr:colOff>511175</xdr:colOff>
      <xdr:row>55</xdr:row>
      <xdr:rowOff>18771</xdr:rowOff>
    </xdr:to>
    <xdr:cxnSp macro="">
      <xdr:nvCxnSpPr>
        <xdr:cNvPr id="119" name="直線コネクタ 118"/>
        <xdr:cNvCxnSpPr/>
      </xdr:nvCxnSpPr>
      <xdr:spPr>
        <a:xfrm flipV="1">
          <a:off x="3797300" y="9118971"/>
          <a:ext cx="838200" cy="32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97183</xdr:rowOff>
    </xdr:from>
    <xdr:ext cx="534377" cy="259045"/>
    <xdr:sp macro="" textlink="">
      <xdr:nvSpPr>
        <xdr:cNvPr id="120" name="総務費平均値テキスト"/>
        <xdr:cNvSpPr txBox="1"/>
      </xdr:nvSpPr>
      <xdr:spPr>
        <a:xfrm>
          <a:off x="4686300" y="9526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30,597</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118756</xdr:rowOff>
    </xdr:from>
    <xdr:to>
      <xdr:col>6</xdr:col>
      <xdr:colOff>561975</xdr:colOff>
      <xdr:row>56</xdr:row>
      <xdr:rowOff>48906</xdr:rowOff>
    </xdr:to>
    <xdr:sp macro="" textlink="">
      <xdr:nvSpPr>
        <xdr:cNvPr id="121" name="フローチャート : 判断 120"/>
        <xdr:cNvSpPr/>
      </xdr:nvSpPr>
      <xdr:spPr>
        <a:xfrm>
          <a:off x="4584700" y="954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9032</xdr:rowOff>
    </xdr:from>
    <xdr:to>
      <xdr:col>5</xdr:col>
      <xdr:colOff>358775</xdr:colOff>
      <xdr:row>55</xdr:row>
      <xdr:rowOff>18771</xdr:rowOff>
    </xdr:to>
    <xdr:cxnSp macro="">
      <xdr:nvCxnSpPr>
        <xdr:cNvPr id="122" name="直線コネクタ 121"/>
        <xdr:cNvCxnSpPr/>
      </xdr:nvCxnSpPr>
      <xdr:spPr>
        <a:xfrm>
          <a:off x="2908300" y="9438782"/>
          <a:ext cx="889000" cy="9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21737</xdr:rowOff>
    </xdr:from>
    <xdr:to>
      <xdr:col>5</xdr:col>
      <xdr:colOff>409575</xdr:colOff>
      <xdr:row>55</xdr:row>
      <xdr:rowOff>123337</xdr:rowOff>
    </xdr:to>
    <xdr:sp macro="" textlink="">
      <xdr:nvSpPr>
        <xdr:cNvPr id="123" name="フローチャート : 判断 122"/>
        <xdr:cNvSpPr/>
      </xdr:nvSpPr>
      <xdr:spPr>
        <a:xfrm>
          <a:off x="3746500" y="9451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114464</xdr:rowOff>
    </xdr:from>
    <xdr:ext cx="534377" cy="259045"/>
    <xdr:sp macro="" textlink="">
      <xdr:nvSpPr>
        <xdr:cNvPr id="124" name="テキスト ボックス 123"/>
        <xdr:cNvSpPr txBox="1"/>
      </xdr:nvSpPr>
      <xdr:spPr>
        <a:xfrm>
          <a:off x="3530111" y="9544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32,719</a:t>
          </a:r>
          <a:endParaRPr kumimoji="1" lang="ja-JP" altLang="en-US" sz="1000" b="1">
            <a:solidFill>
              <a:srgbClr val="000080"/>
            </a:solidFill>
            <a:latin typeface="ＭＳ Ｐゴシック"/>
          </a:endParaRPr>
        </a:p>
      </xdr:txBody>
    </xdr:sp>
    <xdr:clientData/>
  </xdr:oneCellAnchor>
  <xdr:twoCellAnchor>
    <xdr:from>
      <xdr:col>2</xdr:col>
      <xdr:colOff>638175</xdr:colOff>
      <xdr:row>53</xdr:row>
      <xdr:rowOff>165623</xdr:rowOff>
    </xdr:from>
    <xdr:to>
      <xdr:col>4</xdr:col>
      <xdr:colOff>155575</xdr:colOff>
      <xdr:row>55</xdr:row>
      <xdr:rowOff>9032</xdr:rowOff>
    </xdr:to>
    <xdr:cxnSp macro="">
      <xdr:nvCxnSpPr>
        <xdr:cNvPr id="125" name="直線コネクタ 124"/>
        <xdr:cNvCxnSpPr/>
      </xdr:nvCxnSpPr>
      <xdr:spPr>
        <a:xfrm>
          <a:off x="2019300" y="9252473"/>
          <a:ext cx="889000" cy="18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53101</xdr:rowOff>
    </xdr:from>
    <xdr:to>
      <xdr:col>4</xdr:col>
      <xdr:colOff>206375</xdr:colOff>
      <xdr:row>55</xdr:row>
      <xdr:rowOff>154701</xdr:rowOff>
    </xdr:to>
    <xdr:sp macro="" textlink="">
      <xdr:nvSpPr>
        <xdr:cNvPr id="126" name="フローチャート : 判断 125"/>
        <xdr:cNvSpPr/>
      </xdr:nvSpPr>
      <xdr:spPr>
        <a:xfrm>
          <a:off x="2857500" y="9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145828</xdr:rowOff>
    </xdr:from>
    <xdr:ext cx="534377" cy="259045"/>
    <xdr:sp macro="" textlink="">
      <xdr:nvSpPr>
        <xdr:cNvPr id="127" name="テキスト ボックス 126"/>
        <xdr:cNvSpPr txBox="1"/>
      </xdr:nvSpPr>
      <xdr:spPr>
        <a:xfrm>
          <a:off x="2641111" y="957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32,033</a:t>
          </a:r>
          <a:endParaRPr kumimoji="1" lang="ja-JP" altLang="en-US" sz="1000" b="1">
            <a:solidFill>
              <a:srgbClr val="000080"/>
            </a:solidFill>
            <a:latin typeface="ＭＳ Ｐゴシック"/>
          </a:endParaRPr>
        </a:p>
      </xdr:txBody>
    </xdr:sp>
    <xdr:clientData/>
  </xdr:oneCellAnchor>
  <xdr:twoCellAnchor>
    <xdr:from>
      <xdr:col>1</xdr:col>
      <xdr:colOff>434975</xdr:colOff>
      <xdr:row>53</xdr:row>
      <xdr:rowOff>165623</xdr:rowOff>
    </xdr:from>
    <xdr:to>
      <xdr:col>2</xdr:col>
      <xdr:colOff>638175</xdr:colOff>
      <xdr:row>55</xdr:row>
      <xdr:rowOff>109388</xdr:rowOff>
    </xdr:to>
    <xdr:cxnSp macro="">
      <xdr:nvCxnSpPr>
        <xdr:cNvPr id="128" name="直線コネクタ 127"/>
        <xdr:cNvCxnSpPr/>
      </xdr:nvCxnSpPr>
      <xdr:spPr>
        <a:xfrm flipV="1">
          <a:off x="1130300" y="9252473"/>
          <a:ext cx="889000" cy="286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53</xdr:row>
      <xdr:rowOff>103713</xdr:rowOff>
    </xdr:from>
    <xdr:to>
      <xdr:col>3</xdr:col>
      <xdr:colOff>3175</xdr:colOff>
      <xdr:row>54</xdr:row>
      <xdr:rowOff>33863</xdr:rowOff>
    </xdr:to>
    <xdr:sp macro="" textlink="">
      <xdr:nvSpPr>
        <xdr:cNvPr id="129" name="フローチャート : 判断 128"/>
        <xdr:cNvSpPr/>
      </xdr:nvSpPr>
      <xdr:spPr>
        <a:xfrm>
          <a:off x="1968500" y="919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52</xdr:row>
      <xdr:rowOff>50390</xdr:rowOff>
    </xdr:from>
    <xdr:ext cx="534377" cy="259045"/>
    <xdr:sp macro="" textlink="">
      <xdr:nvSpPr>
        <xdr:cNvPr id="130" name="テキスト ボックス 129"/>
        <xdr:cNvSpPr txBox="1"/>
      </xdr:nvSpPr>
      <xdr:spPr>
        <a:xfrm>
          <a:off x="1752111" y="896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38,426</a:t>
          </a:r>
          <a:endParaRPr kumimoji="1" lang="ja-JP" altLang="en-US" sz="1000" b="1">
            <a:solidFill>
              <a:srgbClr val="000080"/>
            </a:solidFill>
            <a:latin typeface="ＭＳ Ｐゴシック"/>
          </a:endParaRPr>
        </a:p>
      </xdr:txBody>
    </xdr:sp>
    <xdr:clientData/>
  </xdr:oneCellAnchor>
  <xdr:twoCellAnchor>
    <xdr:from>
      <xdr:col>1</xdr:col>
      <xdr:colOff>384175</xdr:colOff>
      <xdr:row>53</xdr:row>
      <xdr:rowOff>122184</xdr:rowOff>
    </xdr:from>
    <xdr:to>
      <xdr:col>1</xdr:col>
      <xdr:colOff>485775</xdr:colOff>
      <xdr:row>54</xdr:row>
      <xdr:rowOff>52334</xdr:rowOff>
    </xdr:to>
    <xdr:sp macro="" textlink="">
      <xdr:nvSpPr>
        <xdr:cNvPr id="131" name="フローチャート : 判断 130"/>
        <xdr:cNvSpPr/>
      </xdr:nvSpPr>
      <xdr:spPr>
        <a:xfrm>
          <a:off x="1079500" y="9209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52</xdr:row>
      <xdr:rowOff>68861</xdr:rowOff>
    </xdr:from>
    <xdr:ext cx="534377" cy="259045"/>
    <xdr:sp macro="" textlink="">
      <xdr:nvSpPr>
        <xdr:cNvPr id="132" name="テキスト ボックス 131"/>
        <xdr:cNvSpPr txBox="1"/>
      </xdr:nvSpPr>
      <xdr:spPr>
        <a:xfrm>
          <a:off x="863111" y="8984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38,022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52</xdr:row>
      <xdr:rowOff>152771</xdr:rowOff>
    </xdr:from>
    <xdr:to>
      <xdr:col>6</xdr:col>
      <xdr:colOff>561975</xdr:colOff>
      <xdr:row>53</xdr:row>
      <xdr:rowOff>82921</xdr:rowOff>
    </xdr:to>
    <xdr:sp macro="" textlink="">
      <xdr:nvSpPr>
        <xdr:cNvPr id="138" name="円/楕円 137"/>
        <xdr:cNvSpPr/>
      </xdr:nvSpPr>
      <xdr:spPr>
        <a:xfrm>
          <a:off x="4584700" y="906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52</xdr:row>
      <xdr:rowOff>4198</xdr:rowOff>
    </xdr:from>
    <xdr:ext cx="534377" cy="259045"/>
    <xdr:sp macro="" textlink="">
      <xdr:nvSpPr>
        <xdr:cNvPr id="139" name="総務費該当値テキスト"/>
        <xdr:cNvSpPr txBox="1"/>
      </xdr:nvSpPr>
      <xdr:spPr>
        <a:xfrm>
          <a:off x="4686300" y="891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41,103</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139421</xdr:rowOff>
    </xdr:from>
    <xdr:to>
      <xdr:col>5</xdr:col>
      <xdr:colOff>409575</xdr:colOff>
      <xdr:row>55</xdr:row>
      <xdr:rowOff>69571</xdr:rowOff>
    </xdr:to>
    <xdr:sp macro="" textlink="">
      <xdr:nvSpPr>
        <xdr:cNvPr id="140" name="円/楕円 139"/>
        <xdr:cNvSpPr/>
      </xdr:nvSpPr>
      <xdr:spPr>
        <a:xfrm>
          <a:off x="3746500" y="939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53</xdr:row>
      <xdr:rowOff>86098</xdr:rowOff>
    </xdr:from>
    <xdr:ext cx="534377" cy="259045"/>
    <xdr:sp macro="" textlink="">
      <xdr:nvSpPr>
        <xdr:cNvPr id="141" name="テキスト ボックス 140"/>
        <xdr:cNvSpPr txBox="1"/>
      </xdr:nvSpPr>
      <xdr:spPr>
        <a:xfrm>
          <a:off x="3530111" y="917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33,895</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129682</xdr:rowOff>
    </xdr:from>
    <xdr:to>
      <xdr:col>4</xdr:col>
      <xdr:colOff>206375</xdr:colOff>
      <xdr:row>55</xdr:row>
      <xdr:rowOff>59832</xdr:rowOff>
    </xdr:to>
    <xdr:sp macro="" textlink="">
      <xdr:nvSpPr>
        <xdr:cNvPr id="142" name="円/楕円 141"/>
        <xdr:cNvSpPr/>
      </xdr:nvSpPr>
      <xdr:spPr>
        <a:xfrm>
          <a:off x="2857500" y="938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53</xdr:row>
      <xdr:rowOff>76359</xdr:rowOff>
    </xdr:from>
    <xdr:ext cx="534377" cy="259045"/>
    <xdr:sp macro="" textlink="">
      <xdr:nvSpPr>
        <xdr:cNvPr id="143" name="テキスト ボックス 142"/>
        <xdr:cNvSpPr txBox="1"/>
      </xdr:nvSpPr>
      <xdr:spPr>
        <a:xfrm>
          <a:off x="2641111" y="916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34,108</a:t>
          </a:r>
          <a:endParaRPr kumimoji="1" lang="ja-JP" altLang="en-US" sz="1000" b="1">
            <a:solidFill>
              <a:srgbClr val="FF0000"/>
            </a:solidFill>
            <a:latin typeface="ＭＳ Ｐゴシック"/>
          </a:endParaRPr>
        </a:p>
      </xdr:txBody>
    </xdr:sp>
    <xdr:clientData/>
  </xdr:oneCellAnchor>
  <xdr:twoCellAnchor>
    <xdr:from>
      <xdr:col>2</xdr:col>
      <xdr:colOff>587375</xdr:colOff>
      <xdr:row>53</xdr:row>
      <xdr:rowOff>114823</xdr:rowOff>
    </xdr:from>
    <xdr:to>
      <xdr:col>3</xdr:col>
      <xdr:colOff>3175</xdr:colOff>
      <xdr:row>54</xdr:row>
      <xdr:rowOff>44973</xdr:rowOff>
    </xdr:to>
    <xdr:sp macro="" textlink="">
      <xdr:nvSpPr>
        <xdr:cNvPr id="144" name="円/楕円 143"/>
        <xdr:cNvSpPr/>
      </xdr:nvSpPr>
      <xdr:spPr>
        <a:xfrm>
          <a:off x="1968500" y="920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36100</xdr:rowOff>
    </xdr:from>
    <xdr:ext cx="534377" cy="259045"/>
    <xdr:sp macro="" textlink="">
      <xdr:nvSpPr>
        <xdr:cNvPr id="145" name="テキスト ボックス 144"/>
        <xdr:cNvSpPr txBox="1"/>
      </xdr:nvSpPr>
      <xdr:spPr>
        <a:xfrm>
          <a:off x="1752111" y="9294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38,183</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58588</xdr:rowOff>
    </xdr:from>
    <xdr:to>
      <xdr:col>1</xdr:col>
      <xdr:colOff>485775</xdr:colOff>
      <xdr:row>55</xdr:row>
      <xdr:rowOff>160188</xdr:rowOff>
    </xdr:to>
    <xdr:sp macro="" textlink="">
      <xdr:nvSpPr>
        <xdr:cNvPr id="146" name="円/楕円 145"/>
        <xdr:cNvSpPr/>
      </xdr:nvSpPr>
      <xdr:spPr>
        <a:xfrm>
          <a:off x="1079500" y="948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151315</xdr:rowOff>
    </xdr:from>
    <xdr:ext cx="534377" cy="259045"/>
    <xdr:sp macro="" textlink="">
      <xdr:nvSpPr>
        <xdr:cNvPr id="147" name="テキスト ボックス 146"/>
        <xdr:cNvSpPr txBox="1"/>
      </xdr:nvSpPr>
      <xdr:spPr>
        <a:xfrm>
          <a:off x="863111" y="958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31,913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196,934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23887</xdr:rowOff>
    </xdr:from>
    <xdr:to>
      <xdr:col>6</xdr:col>
      <xdr:colOff>510540</xdr:colOff>
      <xdr:row>79</xdr:row>
      <xdr:rowOff>35851</xdr:rowOff>
    </xdr:to>
    <xdr:cxnSp macro="">
      <xdr:nvCxnSpPr>
        <xdr:cNvPr id="174" name="直線コネクタ 173"/>
        <xdr:cNvCxnSpPr/>
      </xdr:nvCxnSpPr>
      <xdr:spPr>
        <a:xfrm flipV="1">
          <a:off x="4633595" y="12025387"/>
          <a:ext cx="1270" cy="15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39678</xdr:rowOff>
    </xdr:from>
    <xdr:ext cx="599010" cy="259045"/>
    <xdr:sp macro="" textlink="">
      <xdr:nvSpPr>
        <xdr:cNvPr id="175" name="民生費最小値テキスト"/>
        <xdr:cNvSpPr txBox="1"/>
      </xdr:nvSpPr>
      <xdr:spPr>
        <a:xfrm>
          <a:off x="4686300" y="13584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125,790</a:t>
          </a:r>
          <a:endParaRPr kumimoji="1" lang="ja-JP" altLang="en-US" sz="1000" b="1">
            <a:latin typeface="ＭＳ Ｐゴシック"/>
          </a:endParaRPr>
        </a:p>
      </xdr:txBody>
    </xdr:sp>
    <xdr:clientData/>
  </xdr:oneCellAnchor>
  <xdr:twoCellAnchor>
    <xdr:from>
      <xdr:col>6</xdr:col>
      <xdr:colOff>422275</xdr:colOff>
      <xdr:row>79</xdr:row>
      <xdr:rowOff>35851</xdr:rowOff>
    </xdr:from>
    <xdr:to>
      <xdr:col>6</xdr:col>
      <xdr:colOff>600075</xdr:colOff>
      <xdr:row>79</xdr:row>
      <xdr:rowOff>35851</xdr:rowOff>
    </xdr:to>
    <xdr:cxnSp macro="">
      <xdr:nvCxnSpPr>
        <xdr:cNvPr id="176" name="直線コネクタ 175"/>
        <xdr:cNvCxnSpPr/>
      </xdr:nvCxnSpPr>
      <xdr:spPr>
        <a:xfrm>
          <a:off x="4546600" y="1358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142014</xdr:rowOff>
    </xdr:from>
    <xdr:ext cx="599010" cy="259045"/>
    <xdr:sp macro="" textlink="">
      <xdr:nvSpPr>
        <xdr:cNvPr id="177" name="民生費最大値テキスト"/>
        <xdr:cNvSpPr txBox="1"/>
      </xdr:nvSpPr>
      <xdr:spPr>
        <a:xfrm>
          <a:off x="4686300" y="11800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268,639</a:t>
          </a:r>
          <a:endParaRPr kumimoji="1" lang="ja-JP" altLang="en-US" sz="1000" b="1">
            <a:latin typeface="ＭＳ Ｐゴシック"/>
          </a:endParaRPr>
        </a:p>
      </xdr:txBody>
    </xdr:sp>
    <xdr:clientData/>
  </xdr:oneCellAnchor>
  <xdr:twoCellAnchor>
    <xdr:from>
      <xdr:col>6</xdr:col>
      <xdr:colOff>422275</xdr:colOff>
      <xdr:row>70</xdr:row>
      <xdr:rowOff>23887</xdr:rowOff>
    </xdr:from>
    <xdr:to>
      <xdr:col>6</xdr:col>
      <xdr:colOff>600075</xdr:colOff>
      <xdr:row>70</xdr:row>
      <xdr:rowOff>23887</xdr:rowOff>
    </xdr:to>
    <xdr:cxnSp macro="">
      <xdr:nvCxnSpPr>
        <xdr:cNvPr id="178" name="直線コネクタ 177"/>
        <xdr:cNvCxnSpPr/>
      </xdr:nvCxnSpPr>
      <xdr:spPr>
        <a:xfrm>
          <a:off x="4546600" y="1202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3215</xdr:rowOff>
    </xdr:from>
    <xdr:to>
      <xdr:col>6</xdr:col>
      <xdr:colOff>511175</xdr:colOff>
      <xdr:row>76</xdr:row>
      <xdr:rowOff>37156</xdr:rowOff>
    </xdr:to>
    <xdr:cxnSp macro="">
      <xdr:nvCxnSpPr>
        <xdr:cNvPr id="179" name="直線コネクタ 178"/>
        <xdr:cNvCxnSpPr/>
      </xdr:nvCxnSpPr>
      <xdr:spPr>
        <a:xfrm flipV="1">
          <a:off x="3797300" y="12690515"/>
          <a:ext cx="838200" cy="376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6258</xdr:rowOff>
    </xdr:from>
    <xdr:ext cx="599010" cy="259045"/>
    <xdr:sp macro="" textlink="">
      <xdr:nvSpPr>
        <xdr:cNvPr id="180" name="民生費平均値テキスト"/>
        <xdr:cNvSpPr txBox="1"/>
      </xdr:nvSpPr>
      <xdr:spPr>
        <a:xfrm>
          <a:off x="4686300" y="128650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184,860</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27831</xdr:rowOff>
    </xdr:from>
    <xdr:to>
      <xdr:col>6</xdr:col>
      <xdr:colOff>561975</xdr:colOff>
      <xdr:row>75</xdr:row>
      <xdr:rowOff>129431</xdr:rowOff>
    </xdr:to>
    <xdr:sp macro="" textlink="">
      <xdr:nvSpPr>
        <xdr:cNvPr id="181" name="フローチャート : 判断 180"/>
        <xdr:cNvSpPr/>
      </xdr:nvSpPr>
      <xdr:spPr>
        <a:xfrm>
          <a:off x="4584700" y="12886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37156</xdr:rowOff>
    </xdr:from>
    <xdr:to>
      <xdr:col>5</xdr:col>
      <xdr:colOff>358775</xdr:colOff>
      <xdr:row>76</xdr:row>
      <xdr:rowOff>66580</xdr:rowOff>
    </xdr:to>
    <xdr:cxnSp macro="">
      <xdr:nvCxnSpPr>
        <xdr:cNvPr id="182" name="直線コネクタ 181"/>
        <xdr:cNvCxnSpPr/>
      </xdr:nvCxnSpPr>
      <xdr:spPr>
        <a:xfrm flipV="1">
          <a:off x="2908300" y="13067356"/>
          <a:ext cx="889000" cy="29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97761</xdr:rowOff>
    </xdr:from>
    <xdr:to>
      <xdr:col>5</xdr:col>
      <xdr:colOff>409575</xdr:colOff>
      <xdr:row>76</xdr:row>
      <xdr:rowOff>27911</xdr:rowOff>
    </xdr:to>
    <xdr:sp macro="" textlink="">
      <xdr:nvSpPr>
        <xdr:cNvPr id="183" name="フローチャート : 判断 182"/>
        <xdr:cNvSpPr/>
      </xdr:nvSpPr>
      <xdr:spPr>
        <a:xfrm>
          <a:off x="3746500" y="129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44438</xdr:rowOff>
    </xdr:from>
    <xdr:ext cx="599010" cy="259045"/>
    <xdr:sp macro="" textlink="">
      <xdr:nvSpPr>
        <xdr:cNvPr id="184" name="テキスト ボックス 183"/>
        <xdr:cNvSpPr txBox="1"/>
      </xdr:nvSpPr>
      <xdr:spPr>
        <a:xfrm>
          <a:off x="3497794" y="12731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178,436</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66580</xdr:rowOff>
    </xdr:from>
    <xdr:to>
      <xdr:col>4</xdr:col>
      <xdr:colOff>155575</xdr:colOff>
      <xdr:row>76</xdr:row>
      <xdr:rowOff>154798</xdr:rowOff>
    </xdr:to>
    <xdr:cxnSp macro="">
      <xdr:nvCxnSpPr>
        <xdr:cNvPr id="185" name="直線コネクタ 184"/>
        <xdr:cNvCxnSpPr/>
      </xdr:nvCxnSpPr>
      <xdr:spPr>
        <a:xfrm flipV="1">
          <a:off x="2019300" y="13096780"/>
          <a:ext cx="889000" cy="88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147650</xdr:rowOff>
    </xdr:from>
    <xdr:to>
      <xdr:col>4</xdr:col>
      <xdr:colOff>206375</xdr:colOff>
      <xdr:row>76</xdr:row>
      <xdr:rowOff>77800</xdr:rowOff>
    </xdr:to>
    <xdr:sp macro="" textlink="">
      <xdr:nvSpPr>
        <xdr:cNvPr id="186" name="フローチャート : 判断 185"/>
        <xdr:cNvSpPr/>
      </xdr:nvSpPr>
      <xdr:spPr>
        <a:xfrm>
          <a:off x="2857500" y="130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94327</xdr:rowOff>
    </xdr:from>
    <xdr:ext cx="599010" cy="259045"/>
    <xdr:sp macro="" textlink="">
      <xdr:nvSpPr>
        <xdr:cNvPr id="187" name="テキスト ボックス 186"/>
        <xdr:cNvSpPr txBox="1"/>
      </xdr:nvSpPr>
      <xdr:spPr>
        <a:xfrm>
          <a:off x="2608794" y="12781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173,853</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154798</xdr:rowOff>
    </xdr:from>
    <xdr:to>
      <xdr:col>2</xdr:col>
      <xdr:colOff>638175</xdr:colOff>
      <xdr:row>77</xdr:row>
      <xdr:rowOff>22788</xdr:rowOff>
    </xdr:to>
    <xdr:cxnSp macro="">
      <xdr:nvCxnSpPr>
        <xdr:cNvPr id="188" name="直線コネクタ 187"/>
        <xdr:cNvCxnSpPr/>
      </xdr:nvCxnSpPr>
      <xdr:spPr>
        <a:xfrm flipV="1">
          <a:off x="1130300" y="13184998"/>
          <a:ext cx="889000" cy="39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74346</xdr:rowOff>
    </xdr:from>
    <xdr:to>
      <xdr:col>3</xdr:col>
      <xdr:colOff>3175</xdr:colOff>
      <xdr:row>77</xdr:row>
      <xdr:rowOff>4496</xdr:rowOff>
    </xdr:to>
    <xdr:sp macro="" textlink="">
      <xdr:nvSpPr>
        <xdr:cNvPr id="189" name="フローチャート : 判断 188"/>
        <xdr:cNvSpPr/>
      </xdr:nvSpPr>
      <xdr:spPr>
        <a:xfrm>
          <a:off x="1968500" y="1310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21023</xdr:rowOff>
    </xdr:from>
    <xdr:ext cx="599010" cy="259045"/>
    <xdr:sp macro="" textlink="">
      <xdr:nvSpPr>
        <xdr:cNvPr id="190" name="テキスト ボックス 189"/>
        <xdr:cNvSpPr txBox="1"/>
      </xdr:nvSpPr>
      <xdr:spPr>
        <a:xfrm>
          <a:off x="1719794" y="1287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164,837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94049</xdr:rowOff>
    </xdr:from>
    <xdr:to>
      <xdr:col>1</xdr:col>
      <xdr:colOff>485775</xdr:colOff>
      <xdr:row>77</xdr:row>
      <xdr:rowOff>24199</xdr:rowOff>
    </xdr:to>
    <xdr:sp macro="" textlink="">
      <xdr:nvSpPr>
        <xdr:cNvPr id="191" name="フローチャート : 判断 190"/>
        <xdr:cNvSpPr/>
      </xdr:nvSpPr>
      <xdr:spPr>
        <a:xfrm>
          <a:off x="1079500" y="1312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40726</xdr:rowOff>
    </xdr:from>
    <xdr:ext cx="599010" cy="259045"/>
    <xdr:sp macro="" textlink="">
      <xdr:nvSpPr>
        <xdr:cNvPr id="192" name="テキスト ボックス 191"/>
        <xdr:cNvSpPr txBox="1"/>
      </xdr:nvSpPr>
      <xdr:spPr>
        <a:xfrm>
          <a:off x="830794" y="12899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163,027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73</xdr:row>
      <xdr:rowOff>123865</xdr:rowOff>
    </xdr:from>
    <xdr:to>
      <xdr:col>6</xdr:col>
      <xdr:colOff>561975</xdr:colOff>
      <xdr:row>74</xdr:row>
      <xdr:rowOff>54015</xdr:rowOff>
    </xdr:to>
    <xdr:sp macro="" textlink="">
      <xdr:nvSpPr>
        <xdr:cNvPr id="198" name="円/楕円 197"/>
        <xdr:cNvSpPr/>
      </xdr:nvSpPr>
      <xdr:spPr>
        <a:xfrm>
          <a:off x="4584700" y="1263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72</xdr:row>
      <xdr:rowOff>146742</xdr:rowOff>
    </xdr:from>
    <xdr:ext cx="599010" cy="259045"/>
    <xdr:sp macro="" textlink="">
      <xdr:nvSpPr>
        <xdr:cNvPr id="199" name="民生費該当値テキスト"/>
        <xdr:cNvSpPr txBox="1"/>
      </xdr:nvSpPr>
      <xdr:spPr>
        <a:xfrm>
          <a:off x="4686300" y="12491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207,538</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157806</xdr:rowOff>
    </xdr:from>
    <xdr:to>
      <xdr:col>5</xdr:col>
      <xdr:colOff>409575</xdr:colOff>
      <xdr:row>76</xdr:row>
      <xdr:rowOff>87956</xdr:rowOff>
    </xdr:to>
    <xdr:sp macro="" textlink="">
      <xdr:nvSpPr>
        <xdr:cNvPr id="200" name="円/楕円 199"/>
        <xdr:cNvSpPr/>
      </xdr:nvSpPr>
      <xdr:spPr>
        <a:xfrm>
          <a:off x="3746500" y="1301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79083</xdr:rowOff>
    </xdr:from>
    <xdr:ext cx="599010" cy="259045"/>
    <xdr:sp macro="" textlink="">
      <xdr:nvSpPr>
        <xdr:cNvPr id="201" name="テキスト ボックス 200"/>
        <xdr:cNvSpPr txBox="1"/>
      </xdr:nvSpPr>
      <xdr:spPr>
        <a:xfrm>
          <a:off x="3497794" y="13109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172,920</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15780</xdr:rowOff>
    </xdr:from>
    <xdr:to>
      <xdr:col>4</xdr:col>
      <xdr:colOff>206375</xdr:colOff>
      <xdr:row>76</xdr:row>
      <xdr:rowOff>117380</xdr:rowOff>
    </xdr:to>
    <xdr:sp macro="" textlink="">
      <xdr:nvSpPr>
        <xdr:cNvPr id="202" name="円/楕円 201"/>
        <xdr:cNvSpPr/>
      </xdr:nvSpPr>
      <xdr:spPr>
        <a:xfrm>
          <a:off x="2857500" y="130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108507</xdr:rowOff>
    </xdr:from>
    <xdr:ext cx="599010" cy="259045"/>
    <xdr:sp macro="" textlink="">
      <xdr:nvSpPr>
        <xdr:cNvPr id="203" name="テキスト ボックス 202"/>
        <xdr:cNvSpPr txBox="1"/>
      </xdr:nvSpPr>
      <xdr:spPr>
        <a:xfrm>
          <a:off x="2608794" y="13138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170,217</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103998</xdr:rowOff>
    </xdr:from>
    <xdr:to>
      <xdr:col>3</xdr:col>
      <xdr:colOff>3175</xdr:colOff>
      <xdr:row>77</xdr:row>
      <xdr:rowOff>34148</xdr:rowOff>
    </xdr:to>
    <xdr:sp macro="" textlink="">
      <xdr:nvSpPr>
        <xdr:cNvPr id="204" name="円/楕円 203"/>
        <xdr:cNvSpPr/>
      </xdr:nvSpPr>
      <xdr:spPr>
        <a:xfrm>
          <a:off x="1968500" y="1313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25275</xdr:rowOff>
    </xdr:from>
    <xdr:ext cx="599010" cy="259045"/>
    <xdr:sp macro="" textlink="">
      <xdr:nvSpPr>
        <xdr:cNvPr id="205" name="テキスト ボックス 204"/>
        <xdr:cNvSpPr txBox="1"/>
      </xdr:nvSpPr>
      <xdr:spPr>
        <a:xfrm>
          <a:off x="1719794" y="13226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162,113</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143438</xdr:rowOff>
    </xdr:from>
    <xdr:to>
      <xdr:col>1</xdr:col>
      <xdr:colOff>485775</xdr:colOff>
      <xdr:row>77</xdr:row>
      <xdr:rowOff>73588</xdr:rowOff>
    </xdr:to>
    <xdr:sp macro="" textlink="">
      <xdr:nvSpPr>
        <xdr:cNvPr id="206" name="円/楕円 205"/>
        <xdr:cNvSpPr/>
      </xdr:nvSpPr>
      <xdr:spPr>
        <a:xfrm>
          <a:off x="1079500" y="1317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64715</xdr:rowOff>
    </xdr:from>
    <xdr:ext cx="599010" cy="259045"/>
    <xdr:sp macro="" textlink="">
      <xdr:nvSpPr>
        <xdr:cNvPr id="207" name="テキスト ボックス 206"/>
        <xdr:cNvSpPr txBox="1"/>
      </xdr:nvSpPr>
      <xdr:spPr>
        <a:xfrm>
          <a:off x="830794" y="1326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158,490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72,953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6" name="テキスト ボックス 22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92727</xdr:rowOff>
    </xdr:from>
    <xdr:ext cx="531299" cy="259045"/>
    <xdr:sp macro="" textlink="">
      <xdr:nvSpPr>
        <xdr:cNvPr id="228" name="テキスト ボックス 227"/>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30" name="テキスト ボックス 229"/>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80493</xdr:rowOff>
    </xdr:from>
    <xdr:to>
      <xdr:col>6</xdr:col>
      <xdr:colOff>510540</xdr:colOff>
      <xdr:row>98</xdr:row>
      <xdr:rowOff>97486</xdr:rowOff>
    </xdr:to>
    <xdr:cxnSp macro="">
      <xdr:nvCxnSpPr>
        <xdr:cNvPr id="232" name="直線コネクタ 231"/>
        <xdr:cNvCxnSpPr/>
      </xdr:nvCxnSpPr>
      <xdr:spPr>
        <a:xfrm flipV="1">
          <a:off x="4633595" y="15510993"/>
          <a:ext cx="1270" cy="1388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101313</xdr:rowOff>
    </xdr:from>
    <xdr:ext cx="534377" cy="259045"/>
    <xdr:sp macro="" textlink="">
      <xdr:nvSpPr>
        <xdr:cNvPr id="233" name="衛生費最小値テキスト"/>
        <xdr:cNvSpPr txBox="1"/>
      </xdr:nvSpPr>
      <xdr:spPr>
        <a:xfrm>
          <a:off x="4686300" y="1690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23,108</a:t>
          </a:r>
          <a:endParaRPr kumimoji="1" lang="ja-JP" altLang="en-US" sz="1000" b="1">
            <a:latin typeface="ＭＳ Ｐゴシック"/>
          </a:endParaRPr>
        </a:p>
      </xdr:txBody>
    </xdr:sp>
    <xdr:clientData/>
  </xdr:oneCellAnchor>
  <xdr:twoCellAnchor>
    <xdr:from>
      <xdr:col>6</xdr:col>
      <xdr:colOff>422275</xdr:colOff>
      <xdr:row>98</xdr:row>
      <xdr:rowOff>97486</xdr:rowOff>
    </xdr:from>
    <xdr:to>
      <xdr:col>6</xdr:col>
      <xdr:colOff>600075</xdr:colOff>
      <xdr:row>98</xdr:row>
      <xdr:rowOff>97486</xdr:rowOff>
    </xdr:to>
    <xdr:cxnSp macro="">
      <xdr:nvCxnSpPr>
        <xdr:cNvPr id="234" name="直線コネクタ 233"/>
        <xdr:cNvCxnSpPr/>
      </xdr:nvCxnSpPr>
      <xdr:spPr>
        <a:xfrm>
          <a:off x="4546600" y="16899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27170</xdr:rowOff>
    </xdr:from>
    <xdr:ext cx="534377" cy="259045"/>
    <xdr:sp macro="" textlink="">
      <xdr:nvSpPr>
        <xdr:cNvPr id="235" name="衛生費最大値テキスト"/>
        <xdr:cNvSpPr txBox="1"/>
      </xdr:nvSpPr>
      <xdr:spPr>
        <a:xfrm>
          <a:off x="4686300" y="1528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59,554</a:t>
          </a:r>
          <a:endParaRPr kumimoji="1" lang="ja-JP" altLang="en-US" sz="1000" b="1">
            <a:latin typeface="ＭＳ Ｐゴシック"/>
          </a:endParaRPr>
        </a:p>
      </xdr:txBody>
    </xdr:sp>
    <xdr:clientData/>
  </xdr:oneCellAnchor>
  <xdr:twoCellAnchor>
    <xdr:from>
      <xdr:col>6</xdr:col>
      <xdr:colOff>422275</xdr:colOff>
      <xdr:row>90</xdr:row>
      <xdr:rowOff>80493</xdr:rowOff>
    </xdr:from>
    <xdr:to>
      <xdr:col>6</xdr:col>
      <xdr:colOff>600075</xdr:colOff>
      <xdr:row>90</xdr:row>
      <xdr:rowOff>80493</xdr:rowOff>
    </xdr:to>
    <xdr:cxnSp macro="">
      <xdr:nvCxnSpPr>
        <xdr:cNvPr id="236" name="直線コネクタ 235"/>
        <xdr:cNvCxnSpPr/>
      </xdr:nvCxnSpPr>
      <xdr:spPr>
        <a:xfrm>
          <a:off x="4546600" y="15510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90</xdr:row>
      <xdr:rowOff>80493</xdr:rowOff>
    </xdr:from>
    <xdr:to>
      <xdr:col>6</xdr:col>
      <xdr:colOff>511175</xdr:colOff>
      <xdr:row>95</xdr:row>
      <xdr:rowOff>144996</xdr:rowOff>
    </xdr:to>
    <xdr:cxnSp macro="">
      <xdr:nvCxnSpPr>
        <xdr:cNvPr id="237" name="直線コネクタ 236"/>
        <xdr:cNvCxnSpPr/>
      </xdr:nvCxnSpPr>
      <xdr:spPr>
        <a:xfrm flipV="1">
          <a:off x="3797300" y="15510993"/>
          <a:ext cx="838200" cy="92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1337</xdr:rowOff>
    </xdr:from>
    <xdr:ext cx="534377" cy="259045"/>
    <xdr:sp macro="" textlink="">
      <xdr:nvSpPr>
        <xdr:cNvPr id="238" name="衛生費平均値テキスト"/>
        <xdr:cNvSpPr txBox="1"/>
      </xdr:nvSpPr>
      <xdr:spPr>
        <a:xfrm>
          <a:off x="4686300" y="16460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32,732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22910</xdr:rowOff>
    </xdr:from>
    <xdr:to>
      <xdr:col>6</xdr:col>
      <xdr:colOff>561975</xdr:colOff>
      <xdr:row>96</xdr:row>
      <xdr:rowOff>124510</xdr:rowOff>
    </xdr:to>
    <xdr:sp macro="" textlink="">
      <xdr:nvSpPr>
        <xdr:cNvPr id="239" name="フローチャート : 判断 238"/>
        <xdr:cNvSpPr/>
      </xdr:nvSpPr>
      <xdr:spPr>
        <a:xfrm>
          <a:off x="4584700" y="1648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144996</xdr:rowOff>
    </xdr:from>
    <xdr:to>
      <xdr:col>5</xdr:col>
      <xdr:colOff>358775</xdr:colOff>
      <xdr:row>97</xdr:row>
      <xdr:rowOff>106363</xdr:rowOff>
    </xdr:to>
    <xdr:cxnSp macro="">
      <xdr:nvCxnSpPr>
        <xdr:cNvPr id="240" name="直線コネクタ 239"/>
        <xdr:cNvCxnSpPr/>
      </xdr:nvCxnSpPr>
      <xdr:spPr>
        <a:xfrm flipV="1">
          <a:off x="2908300" y="16432746"/>
          <a:ext cx="889000" cy="30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28854</xdr:rowOff>
    </xdr:from>
    <xdr:to>
      <xdr:col>5</xdr:col>
      <xdr:colOff>409575</xdr:colOff>
      <xdr:row>96</xdr:row>
      <xdr:rowOff>130454</xdr:rowOff>
    </xdr:to>
    <xdr:sp macro="" textlink="">
      <xdr:nvSpPr>
        <xdr:cNvPr id="241" name="フローチャート : 判断 240"/>
        <xdr:cNvSpPr/>
      </xdr:nvSpPr>
      <xdr:spPr>
        <a:xfrm>
          <a:off x="3746500" y="1648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121581</xdr:rowOff>
    </xdr:from>
    <xdr:ext cx="534377" cy="259045"/>
    <xdr:sp macro="" textlink="">
      <xdr:nvSpPr>
        <xdr:cNvPr id="242" name="テキスト ボックス 241"/>
        <xdr:cNvSpPr txBox="1"/>
      </xdr:nvSpPr>
      <xdr:spPr>
        <a:xfrm>
          <a:off x="3530111" y="1658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32,576</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106363</xdr:rowOff>
    </xdr:from>
    <xdr:to>
      <xdr:col>4</xdr:col>
      <xdr:colOff>155575</xdr:colOff>
      <xdr:row>97</xdr:row>
      <xdr:rowOff>141148</xdr:rowOff>
    </xdr:to>
    <xdr:cxnSp macro="">
      <xdr:nvCxnSpPr>
        <xdr:cNvPr id="243" name="直線コネクタ 242"/>
        <xdr:cNvCxnSpPr/>
      </xdr:nvCxnSpPr>
      <xdr:spPr>
        <a:xfrm flipV="1">
          <a:off x="2019300" y="16737013"/>
          <a:ext cx="889000" cy="34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167729</xdr:rowOff>
    </xdr:from>
    <xdr:to>
      <xdr:col>4</xdr:col>
      <xdr:colOff>206375</xdr:colOff>
      <xdr:row>96</xdr:row>
      <xdr:rowOff>97879</xdr:rowOff>
    </xdr:to>
    <xdr:sp macro="" textlink="">
      <xdr:nvSpPr>
        <xdr:cNvPr id="244" name="フローチャート : 判断 243"/>
        <xdr:cNvSpPr/>
      </xdr:nvSpPr>
      <xdr:spPr>
        <a:xfrm>
          <a:off x="2857500" y="1645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114406</xdr:rowOff>
    </xdr:from>
    <xdr:ext cx="534377" cy="259045"/>
    <xdr:sp macro="" textlink="">
      <xdr:nvSpPr>
        <xdr:cNvPr id="245" name="テキスト ボックス 244"/>
        <xdr:cNvSpPr txBox="1"/>
      </xdr:nvSpPr>
      <xdr:spPr>
        <a:xfrm>
          <a:off x="2641111" y="16230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33,431</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137567</xdr:rowOff>
    </xdr:from>
    <xdr:to>
      <xdr:col>2</xdr:col>
      <xdr:colOff>638175</xdr:colOff>
      <xdr:row>97</xdr:row>
      <xdr:rowOff>141148</xdr:rowOff>
    </xdr:to>
    <xdr:cxnSp macro="">
      <xdr:nvCxnSpPr>
        <xdr:cNvPr id="246" name="直線コネクタ 245"/>
        <xdr:cNvCxnSpPr/>
      </xdr:nvCxnSpPr>
      <xdr:spPr>
        <a:xfrm>
          <a:off x="1130300" y="16768217"/>
          <a:ext cx="8890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66421</xdr:rowOff>
    </xdr:from>
    <xdr:to>
      <xdr:col>3</xdr:col>
      <xdr:colOff>3175</xdr:colOff>
      <xdr:row>96</xdr:row>
      <xdr:rowOff>168021</xdr:rowOff>
    </xdr:to>
    <xdr:sp macro="" textlink="">
      <xdr:nvSpPr>
        <xdr:cNvPr id="247" name="フローチャート : 判断 246"/>
        <xdr:cNvSpPr/>
      </xdr:nvSpPr>
      <xdr:spPr>
        <a:xfrm>
          <a:off x="1968500" y="165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13098</xdr:rowOff>
    </xdr:from>
    <xdr:ext cx="534377" cy="259045"/>
    <xdr:sp macro="" textlink="">
      <xdr:nvSpPr>
        <xdr:cNvPr id="248" name="テキスト ボックス 247"/>
        <xdr:cNvSpPr txBox="1"/>
      </xdr:nvSpPr>
      <xdr:spPr>
        <a:xfrm>
          <a:off x="1752111" y="1630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31,590</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59753</xdr:rowOff>
    </xdr:from>
    <xdr:to>
      <xdr:col>1</xdr:col>
      <xdr:colOff>485775</xdr:colOff>
      <xdr:row>96</xdr:row>
      <xdr:rowOff>161353</xdr:rowOff>
    </xdr:to>
    <xdr:sp macro="" textlink="">
      <xdr:nvSpPr>
        <xdr:cNvPr id="249" name="フローチャート : 判断 248"/>
        <xdr:cNvSpPr/>
      </xdr:nvSpPr>
      <xdr:spPr>
        <a:xfrm>
          <a:off x="1079500" y="16518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6430</xdr:rowOff>
    </xdr:from>
    <xdr:ext cx="534377" cy="259045"/>
    <xdr:sp macro="" textlink="">
      <xdr:nvSpPr>
        <xdr:cNvPr id="250" name="テキスト ボックス 249"/>
        <xdr:cNvSpPr txBox="1"/>
      </xdr:nvSpPr>
      <xdr:spPr>
        <a:xfrm>
          <a:off x="863111" y="16294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31,765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90</xdr:row>
      <xdr:rowOff>29693</xdr:rowOff>
    </xdr:from>
    <xdr:to>
      <xdr:col>6</xdr:col>
      <xdr:colOff>561975</xdr:colOff>
      <xdr:row>90</xdr:row>
      <xdr:rowOff>131293</xdr:rowOff>
    </xdr:to>
    <xdr:sp macro="" textlink="">
      <xdr:nvSpPr>
        <xdr:cNvPr id="256" name="円/楕円 255"/>
        <xdr:cNvSpPr/>
      </xdr:nvSpPr>
      <xdr:spPr>
        <a:xfrm>
          <a:off x="4584700" y="1546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89</xdr:row>
      <xdr:rowOff>154170</xdr:rowOff>
    </xdr:from>
    <xdr:ext cx="534377" cy="259045"/>
    <xdr:sp macro="" textlink="">
      <xdr:nvSpPr>
        <xdr:cNvPr id="257" name="衛生費該当値テキスト"/>
        <xdr:cNvSpPr txBox="1"/>
      </xdr:nvSpPr>
      <xdr:spPr>
        <a:xfrm>
          <a:off x="4686300" y="1541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59,554</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94196</xdr:rowOff>
    </xdr:from>
    <xdr:to>
      <xdr:col>5</xdr:col>
      <xdr:colOff>409575</xdr:colOff>
      <xdr:row>96</xdr:row>
      <xdr:rowOff>24346</xdr:rowOff>
    </xdr:to>
    <xdr:sp macro="" textlink="">
      <xdr:nvSpPr>
        <xdr:cNvPr id="258" name="円/楕円 257"/>
        <xdr:cNvSpPr/>
      </xdr:nvSpPr>
      <xdr:spPr>
        <a:xfrm>
          <a:off x="3746500" y="1638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40873</xdr:rowOff>
    </xdr:from>
    <xdr:ext cx="534377" cy="259045"/>
    <xdr:sp macro="" textlink="">
      <xdr:nvSpPr>
        <xdr:cNvPr id="259" name="テキスト ボックス 258"/>
        <xdr:cNvSpPr txBox="1"/>
      </xdr:nvSpPr>
      <xdr:spPr>
        <a:xfrm>
          <a:off x="3530111" y="1615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35,361</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55563</xdr:rowOff>
    </xdr:from>
    <xdr:to>
      <xdr:col>4</xdr:col>
      <xdr:colOff>206375</xdr:colOff>
      <xdr:row>97</xdr:row>
      <xdr:rowOff>157163</xdr:rowOff>
    </xdr:to>
    <xdr:sp macro="" textlink="">
      <xdr:nvSpPr>
        <xdr:cNvPr id="260" name="円/楕円 259"/>
        <xdr:cNvSpPr/>
      </xdr:nvSpPr>
      <xdr:spPr>
        <a:xfrm>
          <a:off x="2857500" y="1668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148290</xdr:rowOff>
    </xdr:from>
    <xdr:ext cx="534377" cy="259045"/>
    <xdr:sp macro="" textlink="">
      <xdr:nvSpPr>
        <xdr:cNvPr id="261" name="テキスト ボックス 260"/>
        <xdr:cNvSpPr txBox="1"/>
      </xdr:nvSpPr>
      <xdr:spPr>
        <a:xfrm>
          <a:off x="2641111" y="16778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27,375</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90348</xdr:rowOff>
    </xdr:from>
    <xdr:to>
      <xdr:col>3</xdr:col>
      <xdr:colOff>3175</xdr:colOff>
      <xdr:row>98</xdr:row>
      <xdr:rowOff>20498</xdr:rowOff>
    </xdr:to>
    <xdr:sp macro="" textlink="">
      <xdr:nvSpPr>
        <xdr:cNvPr id="262" name="円/楕円 261"/>
        <xdr:cNvSpPr/>
      </xdr:nvSpPr>
      <xdr:spPr>
        <a:xfrm>
          <a:off x="1968500" y="1672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11625</xdr:rowOff>
    </xdr:from>
    <xdr:ext cx="534377" cy="259045"/>
    <xdr:sp macro="" textlink="">
      <xdr:nvSpPr>
        <xdr:cNvPr id="263" name="テキスト ボックス 262"/>
        <xdr:cNvSpPr txBox="1"/>
      </xdr:nvSpPr>
      <xdr:spPr>
        <a:xfrm>
          <a:off x="1752111" y="16813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26,462</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86767</xdr:rowOff>
    </xdr:from>
    <xdr:to>
      <xdr:col>1</xdr:col>
      <xdr:colOff>485775</xdr:colOff>
      <xdr:row>98</xdr:row>
      <xdr:rowOff>16917</xdr:rowOff>
    </xdr:to>
    <xdr:sp macro="" textlink="">
      <xdr:nvSpPr>
        <xdr:cNvPr id="264" name="円/楕円 263"/>
        <xdr:cNvSpPr/>
      </xdr:nvSpPr>
      <xdr:spPr>
        <a:xfrm>
          <a:off x="1079500" y="1671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8044</xdr:rowOff>
    </xdr:from>
    <xdr:ext cx="534377" cy="259045"/>
    <xdr:sp macro="" textlink="">
      <xdr:nvSpPr>
        <xdr:cNvPr id="265" name="テキスト ボックス 264"/>
        <xdr:cNvSpPr txBox="1"/>
      </xdr:nvSpPr>
      <xdr:spPr>
        <a:xfrm>
          <a:off x="863111" y="1681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26,556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45249</xdr:colOff>
      <xdr:row>36</xdr:row>
      <xdr:rowOff>35577</xdr:rowOff>
    </xdr:from>
    <xdr:ext cx="377026" cy="259045"/>
    <xdr:sp macro="" textlink="">
      <xdr:nvSpPr>
        <xdr:cNvPr id="279" name="テキスト ボックス 278"/>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143510</xdr:rowOff>
    </xdr:from>
    <xdr:to>
      <xdr:col>15</xdr:col>
      <xdr:colOff>180340</xdr:colOff>
      <xdr:row>39</xdr:row>
      <xdr:rowOff>10922</xdr:rowOff>
    </xdr:to>
    <xdr:cxnSp macro="">
      <xdr:nvCxnSpPr>
        <xdr:cNvPr id="289" name="直線コネクタ 288"/>
        <xdr:cNvCxnSpPr/>
      </xdr:nvCxnSpPr>
      <xdr:spPr>
        <a:xfrm flipV="1">
          <a:off x="10475595" y="5458460"/>
          <a:ext cx="127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14749</xdr:rowOff>
    </xdr:from>
    <xdr:ext cx="313932" cy="259045"/>
    <xdr:sp macro="" textlink="">
      <xdr:nvSpPr>
        <xdr:cNvPr id="290" name="労働費最小値テキスト"/>
        <xdr:cNvSpPr txBox="1"/>
      </xdr:nvSpPr>
      <xdr:spPr>
        <a:xfrm>
          <a:off x="10528300" y="6701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a:t>
          </a:r>
          <a:endParaRPr kumimoji="1" lang="ja-JP" altLang="en-US" sz="1000" b="1">
            <a:latin typeface="ＭＳ Ｐゴシック"/>
          </a:endParaRPr>
        </a:p>
      </xdr:txBody>
    </xdr:sp>
    <xdr:clientData/>
  </xdr:oneCellAnchor>
  <xdr:twoCellAnchor>
    <xdr:from>
      <xdr:col>15</xdr:col>
      <xdr:colOff>92075</xdr:colOff>
      <xdr:row>39</xdr:row>
      <xdr:rowOff>10922</xdr:rowOff>
    </xdr:from>
    <xdr:to>
      <xdr:col>15</xdr:col>
      <xdr:colOff>269875</xdr:colOff>
      <xdr:row>39</xdr:row>
      <xdr:rowOff>10922</xdr:rowOff>
    </xdr:to>
    <xdr:cxnSp macro="">
      <xdr:nvCxnSpPr>
        <xdr:cNvPr id="291" name="直線コネクタ 290"/>
        <xdr:cNvCxnSpPr/>
      </xdr:nvCxnSpPr>
      <xdr:spPr>
        <a:xfrm>
          <a:off x="10388600" y="669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90187</xdr:rowOff>
    </xdr:from>
    <xdr:ext cx="469744" cy="259045"/>
    <xdr:sp macro="" textlink="">
      <xdr:nvSpPr>
        <xdr:cNvPr id="292" name="労働費最大値テキスト"/>
        <xdr:cNvSpPr txBox="1"/>
      </xdr:nvSpPr>
      <xdr:spPr>
        <a:xfrm>
          <a:off x="10528300" y="523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1,670</a:t>
          </a:r>
          <a:endParaRPr kumimoji="1" lang="ja-JP" altLang="en-US" sz="1000" b="1">
            <a:latin typeface="ＭＳ Ｐゴシック"/>
          </a:endParaRPr>
        </a:p>
      </xdr:txBody>
    </xdr:sp>
    <xdr:clientData/>
  </xdr:oneCellAnchor>
  <xdr:twoCellAnchor>
    <xdr:from>
      <xdr:col>15</xdr:col>
      <xdr:colOff>92075</xdr:colOff>
      <xdr:row>31</xdr:row>
      <xdr:rowOff>143510</xdr:rowOff>
    </xdr:from>
    <xdr:to>
      <xdr:col>15</xdr:col>
      <xdr:colOff>269875</xdr:colOff>
      <xdr:row>31</xdr:row>
      <xdr:rowOff>143510</xdr:rowOff>
    </xdr:to>
    <xdr:cxnSp macro="">
      <xdr:nvCxnSpPr>
        <xdr:cNvPr id="293" name="直線コネクタ 292"/>
        <xdr:cNvCxnSpPr/>
      </xdr:nvCxnSpPr>
      <xdr:spPr>
        <a:xfrm>
          <a:off x="10388600" y="5458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79502</xdr:rowOff>
    </xdr:from>
    <xdr:to>
      <xdr:col>15</xdr:col>
      <xdr:colOff>180975</xdr:colOff>
      <xdr:row>38</xdr:row>
      <xdr:rowOff>1016</xdr:rowOff>
    </xdr:to>
    <xdr:cxnSp macro="">
      <xdr:nvCxnSpPr>
        <xdr:cNvPr id="294" name="直線コネクタ 293"/>
        <xdr:cNvCxnSpPr/>
      </xdr:nvCxnSpPr>
      <xdr:spPr>
        <a:xfrm>
          <a:off x="9639300" y="6423152"/>
          <a:ext cx="838200" cy="9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66057</xdr:rowOff>
    </xdr:from>
    <xdr:ext cx="378565" cy="259045"/>
    <xdr:sp macro="" textlink="">
      <xdr:nvSpPr>
        <xdr:cNvPr id="295" name="労働費平均値テキスト"/>
        <xdr:cNvSpPr txBox="1"/>
      </xdr:nvSpPr>
      <xdr:spPr>
        <a:xfrm>
          <a:off x="10528300" y="62382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43180</xdr:rowOff>
    </xdr:from>
    <xdr:to>
      <xdr:col>15</xdr:col>
      <xdr:colOff>231775</xdr:colOff>
      <xdr:row>37</xdr:row>
      <xdr:rowOff>144780</xdr:rowOff>
    </xdr:to>
    <xdr:sp macro="" textlink="">
      <xdr:nvSpPr>
        <xdr:cNvPr id="296" name="フローチャート : 判断 295"/>
        <xdr:cNvSpPr/>
      </xdr:nvSpPr>
      <xdr:spPr>
        <a:xfrm>
          <a:off x="10426700" y="63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20828</xdr:rowOff>
    </xdr:from>
    <xdr:to>
      <xdr:col>14</xdr:col>
      <xdr:colOff>28575</xdr:colOff>
      <xdr:row>37</xdr:row>
      <xdr:rowOff>79502</xdr:rowOff>
    </xdr:to>
    <xdr:cxnSp macro="">
      <xdr:nvCxnSpPr>
        <xdr:cNvPr id="297" name="直線コネクタ 296"/>
        <xdr:cNvCxnSpPr/>
      </xdr:nvCxnSpPr>
      <xdr:spPr>
        <a:xfrm>
          <a:off x="8750300" y="6021578"/>
          <a:ext cx="889000" cy="401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109474</xdr:rowOff>
    </xdr:from>
    <xdr:to>
      <xdr:col>14</xdr:col>
      <xdr:colOff>79375</xdr:colOff>
      <xdr:row>37</xdr:row>
      <xdr:rowOff>39624</xdr:rowOff>
    </xdr:to>
    <xdr:sp macro="" textlink="">
      <xdr:nvSpPr>
        <xdr:cNvPr id="298" name="フローチャート : 判断 297"/>
        <xdr:cNvSpPr/>
      </xdr:nvSpPr>
      <xdr:spPr>
        <a:xfrm>
          <a:off x="9588500" y="628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35</xdr:row>
      <xdr:rowOff>56151</xdr:rowOff>
    </xdr:from>
    <xdr:ext cx="378565" cy="259045"/>
    <xdr:sp macro="" textlink="">
      <xdr:nvSpPr>
        <xdr:cNvPr id="299" name="テキスト ボックス 298"/>
        <xdr:cNvSpPr txBox="1"/>
      </xdr:nvSpPr>
      <xdr:spPr>
        <a:xfrm>
          <a:off x="9450017" y="6056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20828</xdr:rowOff>
    </xdr:from>
    <xdr:to>
      <xdr:col>12</xdr:col>
      <xdr:colOff>511175</xdr:colOff>
      <xdr:row>35</xdr:row>
      <xdr:rowOff>168656</xdr:rowOff>
    </xdr:to>
    <xdr:cxnSp macro="">
      <xdr:nvCxnSpPr>
        <xdr:cNvPr id="300" name="直線コネクタ 299"/>
        <xdr:cNvCxnSpPr/>
      </xdr:nvCxnSpPr>
      <xdr:spPr>
        <a:xfrm flipV="1">
          <a:off x="7861300" y="6021578"/>
          <a:ext cx="889000" cy="147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70612</xdr:rowOff>
    </xdr:from>
    <xdr:to>
      <xdr:col>12</xdr:col>
      <xdr:colOff>561975</xdr:colOff>
      <xdr:row>36</xdr:row>
      <xdr:rowOff>762</xdr:rowOff>
    </xdr:to>
    <xdr:sp macro="" textlink="">
      <xdr:nvSpPr>
        <xdr:cNvPr id="301" name="フローチャート : 判断 300"/>
        <xdr:cNvSpPr/>
      </xdr:nvSpPr>
      <xdr:spPr>
        <a:xfrm>
          <a:off x="8699500" y="607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35</xdr:row>
      <xdr:rowOff>163339</xdr:rowOff>
    </xdr:from>
    <xdr:ext cx="378565" cy="259045"/>
    <xdr:sp macro="" textlink="">
      <xdr:nvSpPr>
        <xdr:cNvPr id="302" name="テキスト ボックス 301"/>
        <xdr:cNvSpPr txBox="1"/>
      </xdr:nvSpPr>
      <xdr:spPr>
        <a:xfrm>
          <a:off x="8561017" y="6164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799</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103886</xdr:rowOff>
    </xdr:from>
    <xdr:to>
      <xdr:col>11</xdr:col>
      <xdr:colOff>307975</xdr:colOff>
      <xdr:row>35</xdr:row>
      <xdr:rowOff>168656</xdr:rowOff>
    </xdr:to>
    <xdr:cxnSp macro="">
      <xdr:nvCxnSpPr>
        <xdr:cNvPr id="303" name="直線コネクタ 302"/>
        <xdr:cNvCxnSpPr/>
      </xdr:nvCxnSpPr>
      <xdr:spPr>
        <a:xfrm>
          <a:off x="6972300" y="6104636"/>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25654</xdr:rowOff>
    </xdr:from>
    <xdr:to>
      <xdr:col>11</xdr:col>
      <xdr:colOff>358775</xdr:colOff>
      <xdr:row>35</xdr:row>
      <xdr:rowOff>127254</xdr:rowOff>
    </xdr:to>
    <xdr:sp macro="" textlink="">
      <xdr:nvSpPr>
        <xdr:cNvPr id="304" name="フローチャート : 判断 303"/>
        <xdr:cNvSpPr/>
      </xdr:nvSpPr>
      <xdr:spPr>
        <a:xfrm>
          <a:off x="7810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33</xdr:row>
      <xdr:rowOff>143781</xdr:rowOff>
    </xdr:from>
    <xdr:ext cx="378565" cy="259045"/>
    <xdr:sp macro="" textlink="">
      <xdr:nvSpPr>
        <xdr:cNvPr id="305" name="テキスト ボックス 304"/>
        <xdr:cNvSpPr txBox="1"/>
      </xdr:nvSpPr>
      <xdr:spPr>
        <a:xfrm>
          <a:off x="7672017" y="5801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a:t>
          </a:r>
          <a:endParaRPr kumimoji="1" lang="ja-JP" altLang="en-US" sz="1000" b="1">
            <a:solidFill>
              <a:srgbClr val="000080"/>
            </a:solidFill>
            <a:latin typeface="ＭＳ Ｐゴシック"/>
          </a:endParaRPr>
        </a:p>
      </xdr:txBody>
    </xdr:sp>
    <xdr:clientData/>
  </xdr:oneCellAnchor>
  <xdr:twoCellAnchor>
    <xdr:from>
      <xdr:col>10</xdr:col>
      <xdr:colOff>53975</xdr:colOff>
      <xdr:row>32</xdr:row>
      <xdr:rowOff>78232</xdr:rowOff>
    </xdr:from>
    <xdr:to>
      <xdr:col>10</xdr:col>
      <xdr:colOff>155575</xdr:colOff>
      <xdr:row>33</xdr:row>
      <xdr:rowOff>8382</xdr:rowOff>
    </xdr:to>
    <xdr:sp macro="" textlink="">
      <xdr:nvSpPr>
        <xdr:cNvPr id="306" name="フローチャート : 判断 305"/>
        <xdr:cNvSpPr/>
      </xdr:nvSpPr>
      <xdr:spPr>
        <a:xfrm>
          <a:off x="6921500" y="556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31</xdr:row>
      <xdr:rowOff>24909</xdr:rowOff>
    </xdr:from>
    <xdr:ext cx="469744" cy="259045"/>
    <xdr:sp macro="" textlink="">
      <xdr:nvSpPr>
        <xdr:cNvPr id="307" name="テキスト ボックス 306"/>
        <xdr:cNvSpPr txBox="1"/>
      </xdr:nvSpPr>
      <xdr:spPr>
        <a:xfrm>
          <a:off x="6737427" y="5339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121666</xdr:rowOff>
    </xdr:from>
    <xdr:to>
      <xdr:col>15</xdr:col>
      <xdr:colOff>231775</xdr:colOff>
      <xdr:row>38</xdr:row>
      <xdr:rowOff>51815</xdr:rowOff>
    </xdr:to>
    <xdr:sp macro="" textlink="">
      <xdr:nvSpPr>
        <xdr:cNvPr id="313" name="円/楕円 312"/>
        <xdr:cNvSpPr/>
      </xdr:nvSpPr>
      <xdr:spPr>
        <a:xfrm>
          <a:off x="10426700" y="64653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100093</xdr:rowOff>
    </xdr:from>
    <xdr:ext cx="378565" cy="259045"/>
    <xdr:sp macro="" textlink="">
      <xdr:nvSpPr>
        <xdr:cNvPr id="314" name="労働費該当値テキスト"/>
        <xdr:cNvSpPr txBox="1"/>
      </xdr:nvSpPr>
      <xdr:spPr>
        <a:xfrm>
          <a:off x="10528300" y="64437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282</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28702</xdr:rowOff>
    </xdr:from>
    <xdr:to>
      <xdr:col>14</xdr:col>
      <xdr:colOff>79375</xdr:colOff>
      <xdr:row>37</xdr:row>
      <xdr:rowOff>130302</xdr:rowOff>
    </xdr:to>
    <xdr:sp macro="" textlink="">
      <xdr:nvSpPr>
        <xdr:cNvPr id="315" name="円/楕円 314"/>
        <xdr:cNvSpPr/>
      </xdr:nvSpPr>
      <xdr:spPr>
        <a:xfrm>
          <a:off x="9588500" y="637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37</xdr:row>
      <xdr:rowOff>121429</xdr:rowOff>
    </xdr:from>
    <xdr:ext cx="378565" cy="259045"/>
    <xdr:sp macro="" textlink="">
      <xdr:nvSpPr>
        <xdr:cNvPr id="316" name="テキスト ボックス 315"/>
        <xdr:cNvSpPr txBox="1"/>
      </xdr:nvSpPr>
      <xdr:spPr>
        <a:xfrm>
          <a:off x="9450017" y="6465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141478</xdr:rowOff>
    </xdr:from>
    <xdr:to>
      <xdr:col>12</xdr:col>
      <xdr:colOff>561975</xdr:colOff>
      <xdr:row>35</xdr:row>
      <xdr:rowOff>71628</xdr:rowOff>
    </xdr:to>
    <xdr:sp macro="" textlink="">
      <xdr:nvSpPr>
        <xdr:cNvPr id="317" name="円/楕円 316"/>
        <xdr:cNvSpPr/>
      </xdr:nvSpPr>
      <xdr:spPr>
        <a:xfrm>
          <a:off x="8699500" y="597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33</xdr:row>
      <xdr:rowOff>88155</xdr:rowOff>
    </xdr:from>
    <xdr:ext cx="378565" cy="259045"/>
    <xdr:sp macro="" textlink="">
      <xdr:nvSpPr>
        <xdr:cNvPr id="318" name="テキスト ボックス 317"/>
        <xdr:cNvSpPr txBox="1"/>
      </xdr:nvSpPr>
      <xdr:spPr>
        <a:xfrm>
          <a:off x="8561017" y="5746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931</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117856</xdr:rowOff>
    </xdr:from>
    <xdr:to>
      <xdr:col>11</xdr:col>
      <xdr:colOff>358775</xdr:colOff>
      <xdr:row>36</xdr:row>
      <xdr:rowOff>48006</xdr:rowOff>
    </xdr:to>
    <xdr:sp macro="" textlink="">
      <xdr:nvSpPr>
        <xdr:cNvPr id="319" name="円/楕円 318"/>
        <xdr:cNvSpPr/>
      </xdr:nvSpPr>
      <xdr:spPr>
        <a:xfrm>
          <a:off x="7810500" y="611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36</xdr:row>
      <xdr:rowOff>39133</xdr:rowOff>
    </xdr:from>
    <xdr:ext cx="378565" cy="259045"/>
    <xdr:sp macro="" textlink="">
      <xdr:nvSpPr>
        <xdr:cNvPr id="320" name="テキスト ボックス 319"/>
        <xdr:cNvSpPr txBox="1"/>
      </xdr:nvSpPr>
      <xdr:spPr>
        <a:xfrm>
          <a:off x="7672017" y="62113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737</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53086</xdr:rowOff>
    </xdr:from>
    <xdr:to>
      <xdr:col>10</xdr:col>
      <xdr:colOff>155575</xdr:colOff>
      <xdr:row>35</xdr:row>
      <xdr:rowOff>154686</xdr:rowOff>
    </xdr:to>
    <xdr:sp macro="" textlink="">
      <xdr:nvSpPr>
        <xdr:cNvPr id="321" name="円/楕円 320"/>
        <xdr:cNvSpPr/>
      </xdr:nvSpPr>
      <xdr:spPr>
        <a:xfrm>
          <a:off x="6921500" y="605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35</xdr:row>
      <xdr:rowOff>145813</xdr:rowOff>
    </xdr:from>
    <xdr:ext cx="378565" cy="259045"/>
    <xdr:sp macro="" textlink="">
      <xdr:nvSpPr>
        <xdr:cNvPr id="322" name="テキスト ボックス 321"/>
        <xdr:cNvSpPr txBox="1"/>
      </xdr:nvSpPr>
      <xdr:spPr>
        <a:xfrm>
          <a:off x="6783017" y="6146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25,461</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3" name="直線コネクタ 33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4" name="テキスト ボックス 33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5" name="直線コネクタ 33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144434</xdr:rowOff>
    </xdr:from>
    <xdr:ext cx="467179" cy="259045"/>
    <xdr:sp macro="" textlink="">
      <xdr:nvSpPr>
        <xdr:cNvPr id="336" name="テキスト ボックス 335"/>
        <xdr:cNvSpPr txBox="1"/>
      </xdr:nvSpPr>
      <xdr:spPr>
        <a:xfrm>
          <a:off x="6136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7" name="直線コネクタ 33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160762</xdr:rowOff>
    </xdr:from>
    <xdr:ext cx="467179" cy="259045"/>
    <xdr:sp macro="" textlink="">
      <xdr:nvSpPr>
        <xdr:cNvPr id="338" name="テキスト ボックス 337"/>
        <xdr:cNvSpPr txBox="1"/>
      </xdr:nvSpPr>
      <xdr:spPr>
        <a:xfrm>
          <a:off x="6136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9" name="直線コネクタ 33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53</xdr:row>
      <xdr:rowOff>5642</xdr:rowOff>
    </xdr:from>
    <xdr:ext cx="467179" cy="259045"/>
    <xdr:sp macro="" textlink="">
      <xdr:nvSpPr>
        <xdr:cNvPr id="340" name="テキスト ボックス 339"/>
        <xdr:cNvSpPr txBox="1"/>
      </xdr:nvSpPr>
      <xdr:spPr>
        <a:xfrm>
          <a:off x="6136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1" name="直線コネクタ 34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42" name="テキスト ボックス 341"/>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3" name="直線コネクタ 34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38299</xdr:rowOff>
    </xdr:from>
    <xdr:ext cx="531299" cy="259045"/>
    <xdr:sp macro="" textlink="">
      <xdr:nvSpPr>
        <xdr:cNvPr id="344" name="テキスト ボックス 343"/>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6" name="テキスト ボックス 345"/>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121412</xdr:rowOff>
    </xdr:from>
    <xdr:to>
      <xdr:col>15</xdr:col>
      <xdr:colOff>180340</xdr:colOff>
      <xdr:row>59</xdr:row>
      <xdr:rowOff>95286</xdr:rowOff>
    </xdr:to>
    <xdr:cxnSp macro="">
      <xdr:nvCxnSpPr>
        <xdr:cNvPr id="348" name="直線コネクタ 347"/>
        <xdr:cNvCxnSpPr/>
      </xdr:nvCxnSpPr>
      <xdr:spPr>
        <a:xfrm flipV="1">
          <a:off x="10475595" y="9036812"/>
          <a:ext cx="1270" cy="1174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99113</xdr:rowOff>
    </xdr:from>
    <xdr:ext cx="313932" cy="259045"/>
    <xdr:sp macro="" textlink="">
      <xdr:nvSpPr>
        <xdr:cNvPr id="349" name="農林水産業費最小値テキスト"/>
        <xdr:cNvSpPr txBox="1"/>
      </xdr:nvSpPr>
      <xdr:spPr>
        <a:xfrm>
          <a:off x="10528300" y="102146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a:t>
          </a:r>
          <a:endParaRPr kumimoji="1" lang="ja-JP" altLang="en-US" sz="1000" b="1">
            <a:latin typeface="ＭＳ Ｐゴシック"/>
          </a:endParaRPr>
        </a:p>
      </xdr:txBody>
    </xdr:sp>
    <xdr:clientData/>
  </xdr:oneCellAnchor>
  <xdr:twoCellAnchor>
    <xdr:from>
      <xdr:col>15</xdr:col>
      <xdr:colOff>92075</xdr:colOff>
      <xdr:row>59</xdr:row>
      <xdr:rowOff>95286</xdr:rowOff>
    </xdr:from>
    <xdr:to>
      <xdr:col>15</xdr:col>
      <xdr:colOff>269875</xdr:colOff>
      <xdr:row>59</xdr:row>
      <xdr:rowOff>95286</xdr:rowOff>
    </xdr:to>
    <xdr:cxnSp macro="">
      <xdr:nvCxnSpPr>
        <xdr:cNvPr id="350" name="直線コネクタ 349"/>
        <xdr:cNvCxnSpPr/>
      </xdr:nvCxnSpPr>
      <xdr:spPr>
        <a:xfrm>
          <a:off x="10388600" y="1021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51</xdr:row>
      <xdr:rowOff>68089</xdr:rowOff>
    </xdr:from>
    <xdr:ext cx="534377" cy="259045"/>
    <xdr:sp macro="" textlink="">
      <xdr:nvSpPr>
        <xdr:cNvPr id="351" name="農林水産業費最大値テキスト"/>
        <xdr:cNvSpPr txBox="1"/>
      </xdr:nvSpPr>
      <xdr:spPr>
        <a:xfrm>
          <a:off x="10528300" y="881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10,818</a:t>
          </a:r>
          <a:endParaRPr kumimoji="1" lang="ja-JP" altLang="en-US" sz="1000" b="1">
            <a:latin typeface="ＭＳ Ｐゴシック"/>
          </a:endParaRPr>
        </a:p>
      </xdr:txBody>
    </xdr:sp>
    <xdr:clientData/>
  </xdr:oneCellAnchor>
  <xdr:twoCellAnchor>
    <xdr:from>
      <xdr:col>15</xdr:col>
      <xdr:colOff>92075</xdr:colOff>
      <xdr:row>52</xdr:row>
      <xdr:rowOff>121412</xdr:rowOff>
    </xdr:from>
    <xdr:to>
      <xdr:col>15</xdr:col>
      <xdr:colOff>269875</xdr:colOff>
      <xdr:row>52</xdr:row>
      <xdr:rowOff>121412</xdr:rowOff>
    </xdr:to>
    <xdr:cxnSp macro="">
      <xdr:nvCxnSpPr>
        <xdr:cNvPr id="352" name="直線コネクタ 351"/>
        <xdr:cNvCxnSpPr/>
      </xdr:nvCxnSpPr>
      <xdr:spPr>
        <a:xfrm>
          <a:off x="10388600" y="903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98116</xdr:rowOff>
    </xdr:from>
    <xdr:to>
      <xdr:col>15</xdr:col>
      <xdr:colOff>180975</xdr:colOff>
      <xdr:row>54</xdr:row>
      <xdr:rowOff>118800</xdr:rowOff>
    </xdr:to>
    <xdr:cxnSp macro="">
      <xdr:nvCxnSpPr>
        <xdr:cNvPr id="353" name="直線コネクタ 352"/>
        <xdr:cNvCxnSpPr/>
      </xdr:nvCxnSpPr>
      <xdr:spPr>
        <a:xfrm>
          <a:off x="9639300" y="9356416"/>
          <a:ext cx="838200" cy="2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120993</xdr:rowOff>
    </xdr:from>
    <xdr:ext cx="469744" cy="259045"/>
    <xdr:sp macro="" textlink="">
      <xdr:nvSpPr>
        <xdr:cNvPr id="354" name="農林水産業費平均値テキスト"/>
        <xdr:cNvSpPr txBox="1"/>
      </xdr:nvSpPr>
      <xdr:spPr>
        <a:xfrm>
          <a:off x="10528300" y="98936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2,282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142566</xdr:rowOff>
    </xdr:from>
    <xdr:to>
      <xdr:col>15</xdr:col>
      <xdr:colOff>231775</xdr:colOff>
      <xdr:row>58</xdr:row>
      <xdr:rowOff>72716</xdr:rowOff>
    </xdr:to>
    <xdr:sp macro="" textlink="">
      <xdr:nvSpPr>
        <xdr:cNvPr id="355" name="フローチャート : 判断 354"/>
        <xdr:cNvSpPr/>
      </xdr:nvSpPr>
      <xdr:spPr>
        <a:xfrm>
          <a:off x="10426700" y="991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98116</xdr:rowOff>
    </xdr:from>
    <xdr:to>
      <xdr:col>14</xdr:col>
      <xdr:colOff>28575</xdr:colOff>
      <xdr:row>54</xdr:row>
      <xdr:rowOff>147973</xdr:rowOff>
    </xdr:to>
    <xdr:cxnSp macro="">
      <xdr:nvCxnSpPr>
        <xdr:cNvPr id="356" name="直線コネクタ 355"/>
        <xdr:cNvCxnSpPr/>
      </xdr:nvCxnSpPr>
      <xdr:spPr>
        <a:xfrm flipV="1">
          <a:off x="8750300" y="9356416"/>
          <a:ext cx="889000" cy="4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153888</xdr:rowOff>
    </xdr:from>
    <xdr:to>
      <xdr:col>14</xdr:col>
      <xdr:colOff>79375</xdr:colOff>
      <xdr:row>58</xdr:row>
      <xdr:rowOff>84038</xdr:rowOff>
    </xdr:to>
    <xdr:sp macro="" textlink="">
      <xdr:nvSpPr>
        <xdr:cNvPr id="357" name="フローチャート : 判断 356"/>
        <xdr:cNvSpPr/>
      </xdr:nvSpPr>
      <xdr:spPr>
        <a:xfrm>
          <a:off x="9588500" y="9926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75165</xdr:rowOff>
    </xdr:from>
    <xdr:ext cx="469744" cy="259045"/>
    <xdr:sp macro="" textlink="">
      <xdr:nvSpPr>
        <xdr:cNvPr id="358" name="テキスト ボックス 357"/>
        <xdr:cNvSpPr txBox="1"/>
      </xdr:nvSpPr>
      <xdr:spPr>
        <a:xfrm>
          <a:off x="9404427" y="10019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2,178</a:t>
          </a:r>
          <a:endParaRPr kumimoji="1" lang="ja-JP" altLang="en-US" sz="1000" b="1">
            <a:solidFill>
              <a:srgbClr val="000080"/>
            </a:solidFill>
            <a:latin typeface="ＭＳ Ｐゴシック"/>
          </a:endParaRPr>
        </a:p>
      </xdr:txBody>
    </xdr:sp>
    <xdr:clientData/>
  </xdr:oneCellAnchor>
  <xdr:twoCellAnchor>
    <xdr:from>
      <xdr:col>11</xdr:col>
      <xdr:colOff>307975</xdr:colOff>
      <xdr:row>50</xdr:row>
      <xdr:rowOff>82876</xdr:rowOff>
    </xdr:from>
    <xdr:to>
      <xdr:col>12</xdr:col>
      <xdr:colOff>511175</xdr:colOff>
      <xdr:row>54</xdr:row>
      <xdr:rowOff>147973</xdr:rowOff>
    </xdr:to>
    <xdr:cxnSp macro="">
      <xdr:nvCxnSpPr>
        <xdr:cNvPr id="359" name="直線コネクタ 358"/>
        <xdr:cNvCxnSpPr/>
      </xdr:nvCxnSpPr>
      <xdr:spPr>
        <a:xfrm>
          <a:off x="7861300" y="8655376"/>
          <a:ext cx="889000" cy="75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139627</xdr:rowOff>
    </xdr:from>
    <xdr:to>
      <xdr:col>12</xdr:col>
      <xdr:colOff>561975</xdr:colOff>
      <xdr:row>58</xdr:row>
      <xdr:rowOff>69777</xdr:rowOff>
    </xdr:to>
    <xdr:sp macro="" textlink="">
      <xdr:nvSpPr>
        <xdr:cNvPr id="360" name="フローチャート : 判断 359"/>
        <xdr:cNvSpPr/>
      </xdr:nvSpPr>
      <xdr:spPr>
        <a:xfrm>
          <a:off x="8699500" y="991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60904</xdr:rowOff>
    </xdr:from>
    <xdr:ext cx="469744" cy="259045"/>
    <xdr:sp macro="" textlink="">
      <xdr:nvSpPr>
        <xdr:cNvPr id="361" name="テキスト ボックス 360"/>
        <xdr:cNvSpPr txBox="1"/>
      </xdr:nvSpPr>
      <xdr:spPr>
        <a:xfrm>
          <a:off x="8515427" y="1000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2,309</a:t>
          </a:r>
          <a:endParaRPr kumimoji="1" lang="ja-JP" altLang="en-US" sz="1000" b="1">
            <a:solidFill>
              <a:srgbClr val="000080"/>
            </a:solidFill>
            <a:latin typeface="ＭＳ Ｐゴシック"/>
          </a:endParaRPr>
        </a:p>
      </xdr:txBody>
    </xdr:sp>
    <xdr:clientData/>
  </xdr:oneCellAnchor>
  <xdr:twoCellAnchor>
    <xdr:from>
      <xdr:col>10</xdr:col>
      <xdr:colOff>104775</xdr:colOff>
      <xdr:row>50</xdr:row>
      <xdr:rowOff>82876</xdr:rowOff>
    </xdr:from>
    <xdr:to>
      <xdr:col>11</xdr:col>
      <xdr:colOff>307975</xdr:colOff>
      <xdr:row>55</xdr:row>
      <xdr:rowOff>146558</xdr:rowOff>
    </xdr:to>
    <xdr:cxnSp macro="">
      <xdr:nvCxnSpPr>
        <xdr:cNvPr id="362" name="直線コネクタ 361"/>
        <xdr:cNvCxnSpPr/>
      </xdr:nvCxnSpPr>
      <xdr:spPr>
        <a:xfrm flipV="1">
          <a:off x="6972300" y="8655376"/>
          <a:ext cx="889000" cy="920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114590</xdr:rowOff>
    </xdr:from>
    <xdr:to>
      <xdr:col>11</xdr:col>
      <xdr:colOff>358775</xdr:colOff>
      <xdr:row>58</xdr:row>
      <xdr:rowOff>44740</xdr:rowOff>
    </xdr:to>
    <xdr:sp macro="" textlink="">
      <xdr:nvSpPr>
        <xdr:cNvPr id="363" name="フローチャート : 判断 362"/>
        <xdr:cNvSpPr/>
      </xdr:nvSpPr>
      <xdr:spPr>
        <a:xfrm>
          <a:off x="7810500" y="988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35867</xdr:rowOff>
    </xdr:from>
    <xdr:ext cx="469744" cy="259045"/>
    <xdr:sp macro="" textlink="">
      <xdr:nvSpPr>
        <xdr:cNvPr id="364" name="テキスト ボックス 363"/>
        <xdr:cNvSpPr txBox="1"/>
      </xdr:nvSpPr>
      <xdr:spPr>
        <a:xfrm>
          <a:off x="7626427" y="997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2,539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109365</xdr:rowOff>
    </xdr:from>
    <xdr:to>
      <xdr:col>10</xdr:col>
      <xdr:colOff>155575</xdr:colOff>
      <xdr:row>58</xdr:row>
      <xdr:rowOff>39515</xdr:rowOff>
    </xdr:to>
    <xdr:sp macro="" textlink="">
      <xdr:nvSpPr>
        <xdr:cNvPr id="365" name="フローチャート : 判断 364"/>
        <xdr:cNvSpPr/>
      </xdr:nvSpPr>
      <xdr:spPr>
        <a:xfrm>
          <a:off x="6921500" y="9882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30642</xdr:rowOff>
    </xdr:from>
    <xdr:ext cx="469744" cy="259045"/>
    <xdr:sp macro="" textlink="">
      <xdr:nvSpPr>
        <xdr:cNvPr id="366" name="テキスト ボックス 365"/>
        <xdr:cNvSpPr txBox="1"/>
      </xdr:nvSpPr>
      <xdr:spPr>
        <a:xfrm>
          <a:off x="6737427" y="9974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2,587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54</xdr:row>
      <xdr:rowOff>68000</xdr:rowOff>
    </xdr:from>
    <xdr:to>
      <xdr:col>15</xdr:col>
      <xdr:colOff>231775</xdr:colOff>
      <xdr:row>54</xdr:row>
      <xdr:rowOff>169600</xdr:rowOff>
    </xdr:to>
    <xdr:sp macro="" textlink="">
      <xdr:nvSpPr>
        <xdr:cNvPr id="372" name="円/楕円 371"/>
        <xdr:cNvSpPr/>
      </xdr:nvSpPr>
      <xdr:spPr>
        <a:xfrm>
          <a:off x="10426700" y="932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53</xdr:row>
      <xdr:rowOff>90877</xdr:rowOff>
    </xdr:from>
    <xdr:ext cx="469744" cy="259045"/>
    <xdr:sp macro="" textlink="">
      <xdr:nvSpPr>
        <xdr:cNvPr id="373" name="農林水産業費該当値テキスト"/>
        <xdr:cNvSpPr txBox="1"/>
      </xdr:nvSpPr>
      <xdr:spPr>
        <a:xfrm>
          <a:off x="10528300" y="917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7,692</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47316</xdr:rowOff>
    </xdr:from>
    <xdr:to>
      <xdr:col>14</xdr:col>
      <xdr:colOff>79375</xdr:colOff>
      <xdr:row>54</xdr:row>
      <xdr:rowOff>148916</xdr:rowOff>
    </xdr:to>
    <xdr:sp macro="" textlink="">
      <xdr:nvSpPr>
        <xdr:cNvPr id="374" name="円/楕円 373"/>
        <xdr:cNvSpPr/>
      </xdr:nvSpPr>
      <xdr:spPr>
        <a:xfrm>
          <a:off x="9588500" y="930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52</xdr:row>
      <xdr:rowOff>165443</xdr:rowOff>
    </xdr:from>
    <xdr:ext cx="469744" cy="259045"/>
    <xdr:sp macro="" textlink="">
      <xdr:nvSpPr>
        <xdr:cNvPr id="375" name="テキスト ボックス 374"/>
        <xdr:cNvSpPr txBox="1"/>
      </xdr:nvSpPr>
      <xdr:spPr>
        <a:xfrm>
          <a:off x="9404427" y="908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7,882</a:t>
          </a:r>
          <a:endParaRPr kumimoji="1" lang="ja-JP" altLang="en-US" sz="1000" b="1">
            <a:solidFill>
              <a:srgbClr val="FF0000"/>
            </a:solidFill>
            <a:latin typeface="ＭＳ Ｐゴシック"/>
          </a:endParaRPr>
        </a:p>
      </xdr:txBody>
    </xdr:sp>
    <xdr:clientData/>
  </xdr:oneCellAnchor>
  <xdr:twoCellAnchor>
    <xdr:from>
      <xdr:col>12</xdr:col>
      <xdr:colOff>460375</xdr:colOff>
      <xdr:row>54</xdr:row>
      <xdr:rowOff>97173</xdr:rowOff>
    </xdr:from>
    <xdr:to>
      <xdr:col>12</xdr:col>
      <xdr:colOff>561975</xdr:colOff>
      <xdr:row>55</xdr:row>
      <xdr:rowOff>27323</xdr:rowOff>
    </xdr:to>
    <xdr:sp macro="" textlink="">
      <xdr:nvSpPr>
        <xdr:cNvPr id="376" name="円/楕円 375"/>
        <xdr:cNvSpPr/>
      </xdr:nvSpPr>
      <xdr:spPr>
        <a:xfrm>
          <a:off x="8699500" y="935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53</xdr:row>
      <xdr:rowOff>43850</xdr:rowOff>
    </xdr:from>
    <xdr:ext cx="469744" cy="259045"/>
    <xdr:sp macro="" textlink="">
      <xdr:nvSpPr>
        <xdr:cNvPr id="377" name="テキスト ボックス 376"/>
        <xdr:cNvSpPr txBox="1"/>
      </xdr:nvSpPr>
      <xdr:spPr>
        <a:xfrm>
          <a:off x="8515427" y="913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7,424</a:t>
          </a:r>
          <a:endParaRPr kumimoji="1" lang="ja-JP" altLang="en-US" sz="1000" b="1">
            <a:solidFill>
              <a:srgbClr val="FF0000"/>
            </a:solidFill>
            <a:latin typeface="ＭＳ Ｐゴシック"/>
          </a:endParaRPr>
        </a:p>
      </xdr:txBody>
    </xdr:sp>
    <xdr:clientData/>
  </xdr:oneCellAnchor>
  <xdr:twoCellAnchor>
    <xdr:from>
      <xdr:col>11</xdr:col>
      <xdr:colOff>257175</xdr:colOff>
      <xdr:row>50</xdr:row>
      <xdr:rowOff>32076</xdr:rowOff>
    </xdr:from>
    <xdr:to>
      <xdr:col>11</xdr:col>
      <xdr:colOff>358775</xdr:colOff>
      <xdr:row>50</xdr:row>
      <xdr:rowOff>133676</xdr:rowOff>
    </xdr:to>
    <xdr:sp macro="" textlink="">
      <xdr:nvSpPr>
        <xdr:cNvPr id="378" name="円/楕円 377"/>
        <xdr:cNvSpPr/>
      </xdr:nvSpPr>
      <xdr:spPr>
        <a:xfrm>
          <a:off x="7810500" y="860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48</xdr:row>
      <xdr:rowOff>150203</xdr:rowOff>
    </xdr:from>
    <xdr:ext cx="534377" cy="259045"/>
    <xdr:sp macro="" textlink="">
      <xdr:nvSpPr>
        <xdr:cNvPr id="379" name="テキスト ボックス 378"/>
        <xdr:cNvSpPr txBox="1"/>
      </xdr:nvSpPr>
      <xdr:spPr>
        <a:xfrm>
          <a:off x="7594111" y="837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14,322</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95758</xdr:rowOff>
    </xdr:from>
    <xdr:to>
      <xdr:col>10</xdr:col>
      <xdr:colOff>155575</xdr:colOff>
      <xdr:row>56</xdr:row>
      <xdr:rowOff>25908</xdr:rowOff>
    </xdr:to>
    <xdr:sp macro="" textlink="">
      <xdr:nvSpPr>
        <xdr:cNvPr id="380" name="円/楕円 379"/>
        <xdr:cNvSpPr/>
      </xdr:nvSpPr>
      <xdr:spPr>
        <a:xfrm>
          <a:off x="6921500" y="952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54</xdr:row>
      <xdr:rowOff>42435</xdr:rowOff>
    </xdr:from>
    <xdr:ext cx="469744" cy="259045"/>
    <xdr:sp macro="" textlink="">
      <xdr:nvSpPr>
        <xdr:cNvPr id="381" name="テキスト ボックス 380"/>
        <xdr:cNvSpPr txBox="1"/>
      </xdr:nvSpPr>
      <xdr:spPr>
        <a:xfrm>
          <a:off x="6737427" y="9300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12,182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5" name="テキスト ボックス 39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7" name="テキスト ボックス 396"/>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9" name="テキスト ボックス 398"/>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51598</xdr:rowOff>
    </xdr:from>
    <xdr:to>
      <xdr:col>15</xdr:col>
      <xdr:colOff>180340</xdr:colOff>
      <xdr:row>78</xdr:row>
      <xdr:rowOff>87990</xdr:rowOff>
    </xdr:to>
    <xdr:cxnSp macro="">
      <xdr:nvCxnSpPr>
        <xdr:cNvPr id="403" name="直線コネクタ 402"/>
        <xdr:cNvCxnSpPr/>
      </xdr:nvCxnSpPr>
      <xdr:spPr>
        <a:xfrm flipV="1">
          <a:off x="10475595" y="12053098"/>
          <a:ext cx="1270" cy="1407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91817</xdr:rowOff>
    </xdr:from>
    <xdr:ext cx="469744" cy="259045"/>
    <xdr:sp macro="" textlink="">
      <xdr:nvSpPr>
        <xdr:cNvPr id="404" name="商工費最小値テキスト"/>
        <xdr:cNvSpPr txBox="1"/>
      </xdr:nvSpPr>
      <xdr:spPr>
        <a:xfrm>
          <a:off x="10528300" y="13464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2,262</a:t>
          </a:r>
          <a:endParaRPr kumimoji="1" lang="ja-JP" altLang="en-US" sz="1000" b="1">
            <a:latin typeface="ＭＳ Ｐゴシック"/>
          </a:endParaRPr>
        </a:p>
      </xdr:txBody>
    </xdr:sp>
    <xdr:clientData/>
  </xdr:oneCellAnchor>
  <xdr:twoCellAnchor>
    <xdr:from>
      <xdr:col>15</xdr:col>
      <xdr:colOff>92075</xdr:colOff>
      <xdr:row>78</xdr:row>
      <xdr:rowOff>87990</xdr:rowOff>
    </xdr:from>
    <xdr:to>
      <xdr:col>15</xdr:col>
      <xdr:colOff>269875</xdr:colOff>
      <xdr:row>78</xdr:row>
      <xdr:rowOff>87990</xdr:rowOff>
    </xdr:to>
    <xdr:cxnSp macro="">
      <xdr:nvCxnSpPr>
        <xdr:cNvPr id="405" name="直線コネクタ 404"/>
        <xdr:cNvCxnSpPr/>
      </xdr:nvCxnSpPr>
      <xdr:spPr>
        <a:xfrm>
          <a:off x="10388600" y="13461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169725</xdr:rowOff>
    </xdr:from>
    <xdr:ext cx="534377" cy="259045"/>
    <xdr:sp macro="" textlink="">
      <xdr:nvSpPr>
        <xdr:cNvPr id="406" name="商工費最大値テキスト"/>
        <xdr:cNvSpPr txBox="1"/>
      </xdr:nvSpPr>
      <xdr:spPr>
        <a:xfrm>
          <a:off x="10528300" y="11828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63,854</a:t>
          </a:r>
          <a:endParaRPr kumimoji="1" lang="ja-JP" altLang="en-US" sz="1000" b="1">
            <a:latin typeface="ＭＳ Ｐゴシック"/>
          </a:endParaRPr>
        </a:p>
      </xdr:txBody>
    </xdr:sp>
    <xdr:clientData/>
  </xdr:oneCellAnchor>
  <xdr:twoCellAnchor>
    <xdr:from>
      <xdr:col>15</xdr:col>
      <xdr:colOff>92075</xdr:colOff>
      <xdr:row>70</xdr:row>
      <xdr:rowOff>51598</xdr:rowOff>
    </xdr:from>
    <xdr:to>
      <xdr:col>15</xdr:col>
      <xdr:colOff>269875</xdr:colOff>
      <xdr:row>70</xdr:row>
      <xdr:rowOff>51598</xdr:rowOff>
    </xdr:to>
    <xdr:cxnSp macro="">
      <xdr:nvCxnSpPr>
        <xdr:cNvPr id="407" name="直線コネクタ 406"/>
        <xdr:cNvCxnSpPr/>
      </xdr:nvCxnSpPr>
      <xdr:spPr>
        <a:xfrm>
          <a:off x="10388600" y="12053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169760</xdr:rowOff>
    </xdr:from>
    <xdr:to>
      <xdr:col>15</xdr:col>
      <xdr:colOff>180975</xdr:colOff>
      <xdr:row>77</xdr:row>
      <xdr:rowOff>73634</xdr:rowOff>
    </xdr:to>
    <xdr:cxnSp macro="">
      <xdr:nvCxnSpPr>
        <xdr:cNvPr id="408" name="直線コネクタ 407"/>
        <xdr:cNvCxnSpPr/>
      </xdr:nvCxnSpPr>
      <xdr:spPr>
        <a:xfrm flipV="1">
          <a:off x="9639300" y="13199960"/>
          <a:ext cx="838200" cy="75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74</xdr:row>
      <xdr:rowOff>50992</xdr:rowOff>
    </xdr:from>
    <xdr:ext cx="534377" cy="259045"/>
    <xdr:sp macro="" textlink="">
      <xdr:nvSpPr>
        <xdr:cNvPr id="409" name="商工費平均値テキスト"/>
        <xdr:cNvSpPr txBox="1"/>
      </xdr:nvSpPr>
      <xdr:spPr>
        <a:xfrm>
          <a:off x="10528300" y="12738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25,159</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28115</xdr:rowOff>
    </xdr:from>
    <xdr:to>
      <xdr:col>15</xdr:col>
      <xdr:colOff>231775</xdr:colOff>
      <xdr:row>75</xdr:row>
      <xdr:rowOff>129715</xdr:rowOff>
    </xdr:to>
    <xdr:sp macro="" textlink="">
      <xdr:nvSpPr>
        <xdr:cNvPr id="410" name="フローチャート : 判断 409"/>
        <xdr:cNvSpPr/>
      </xdr:nvSpPr>
      <xdr:spPr>
        <a:xfrm>
          <a:off x="10426700" y="12886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73634</xdr:rowOff>
    </xdr:from>
    <xdr:to>
      <xdr:col>14</xdr:col>
      <xdr:colOff>28575</xdr:colOff>
      <xdr:row>77</xdr:row>
      <xdr:rowOff>107193</xdr:rowOff>
    </xdr:to>
    <xdr:cxnSp macro="">
      <xdr:nvCxnSpPr>
        <xdr:cNvPr id="411" name="直線コネクタ 410"/>
        <xdr:cNvCxnSpPr/>
      </xdr:nvCxnSpPr>
      <xdr:spPr>
        <a:xfrm flipV="1">
          <a:off x="8750300" y="13275284"/>
          <a:ext cx="889000" cy="33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74</xdr:row>
      <xdr:rowOff>144542</xdr:rowOff>
    </xdr:from>
    <xdr:to>
      <xdr:col>14</xdr:col>
      <xdr:colOff>79375</xdr:colOff>
      <xdr:row>75</xdr:row>
      <xdr:rowOff>74692</xdr:rowOff>
    </xdr:to>
    <xdr:sp macro="" textlink="">
      <xdr:nvSpPr>
        <xdr:cNvPr id="412" name="フローチャート : 判断 411"/>
        <xdr:cNvSpPr/>
      </xdr:nvSpPr>
      <xdr:spPr>
        <a:xfrm>
          <a:off x="9588500" y="1283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73</xdr:row>
      <xdr:rowOff>91219</xdr:rowOff>
    </xdr:from>
    <xdr:ext cx="534377" cy="259045"/>
    <xdr:sp macro="" textlink="">
      <xdr:nvSpPr>
        <xdr:cNvPr id="413" name="テキスト ボックス 412"/>
        <xdr:cNvSpPr txBox="1"/>
      </xdr:nvSpPr>
      <xdr:spPr>
        <a:xfrm>
          <a:off x="9372111" y="1260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27,566</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107193</xdr:rowOff>
    </xdr:from>
    <xdr:to>
      <xdr:col>12</xdr:col>
      <xdr:colOff>511175</xdr:colOff>
      <xdr:row>77</xdr:row>
      <xdr:rowOff>107376</xdr:rowOff>
    </xdr:to>
    <xdr:cxnSp macro="">
      <xdr:nvCxnSpPr>
        <xdr:cNvPr id="414" name="直線コネクタ 413"/>
        <xdr:cNvCxnSpPr/>
      </xdr:nvCxnSpPr>
      <xdr:spPr>
        <a:xfrm flipV="1">
          <a:off x="7861300" y="13308843"/>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74</xdr:row>
      <xdr:rowOff>120401</xdr:rowOff>
    </xdr:from>
    <xdr:to>
      <xdr:col>12</xdr:col>
      <xdr:colOff>561975</xdr:colOff>
      <xdr:row>75</xdr:row>
      <xdr:rowOff>50551</xdr:rowOff>
    </xdr:to>
    <xdr:sp macro="" textlink="">
      <xdr:nvSpPr>
        <xdr:cNvPr id="415" name="フローチャート : 判断 414"/>
        <xdr:cNvSpPr/>
      </xdr:nvSpPr>
      <xdr:spPr>
        <a:xfrm>
          <a:off x="8699500" y="1280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73</xdr:row>
      <xdr:rowOff>67078</xdr:rowOff>
    </xdr:from>
    <xdr:ext cx="534377" cy="259045"/>
    <xdr:sp macro="" textlink="">
      <xdr:nvSpPr>
        <xdr:cNvPr id="416" name="テキスト ボックス 415"/>
        <xdr:cNvSpPr txBox="1"/>
      </xdr:nvSpPr>
      <xdr:spPr>
        <a:xfrm>
          <a:off x="8483111" y="1258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28,622</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84630</xdr:rowOff>
    </xdr:from>
    <xdr:to>
      <xdr:col>11</xdr:col>
      <xdr:colOff>307975</xdr:colOff>
      <xdr:row>77</xdr:row>
      <xdr:rowOff>107376</xdr:rowOff>
    </xdr:to>
    <xdr:cxnSp macro="">
      <xdr:nvCxnSpPr>
        <xdr:cNvPr id="417" name="直線コネクタ 416"/>
        <xdr:cNvCxnSpPr/>
      </xdr:nvCxnSpPr>
      <xdr:spPr>
        <a:xfrm>
          <a:off x="6972300" y="13286280"/>
          <a:ext cx="889000" cy="2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74</xdr:row>
      <xdr:rowOff>51661</xdr:rowOff>
    </xdr:from>
    <xdr:to>
      <xdr:col>11</xdr:col>
      <xdr:colOff>358775</xdr:colOff>
      <xdr:row>74</xdr:row>
      <xdr:rowOff>153261</xdr:rowOff>
    </xdr:to>
    <xdr:sp macro="" textlink="">
      <xdr:nvSpPr>
        <xdr:cNvPr id="418" name="フローチャート : 判断 417"/>
        <xdr:cNvSpPr/>
      </xdr:nvSpPr>
      <xdr:spPr>
        <a:xfrm>
          <a:off x="7810500" y="1273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72</xdr:row>
      <xdr:rowOff>169788</xdr:rowOff>
    </xdr:from>
    <xdr:ext cx="534377" cy="259045"/>
    <xdr:sp macro="" textlink="">
      <xdr:nvSpPr>
        <xdr:cNvPr id="419" name="テキスト ボックス 418"/>
        <xdr:cNvSpPr txBox="1"/>
      </xdr:nvSpPr>
      <xdr:spPr>
        <a:xfrm>
          <a:off x="7594111" y="1251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31,629</a:t>
          </a:r>
          <a:endParaRPr kumimoji="1" lang="ja-JP" altLang="en-US" sz="1000" b="1">
            <a:solidFill>
              <a:srgbClr val="000080"/>
            </a:solidFill>
            <a:latin typeface="ＭＳ Ｐゴシック"/>
          </a:endParaRPr>
        </a:p>
      </xdr:txBody>
    </xdr:sp>
    <xdr:clientData/>
  </xdr:oneCellAnchor>
  <xdr:twoCellAnchor>
    <xdr:from>
      <xdr:col>10</xdr:col>
      <xdr:colOff>53975</xdr:colOff>
      <xdr:row>73</xdr:row>
      <xdr:rowOff>149273</xdr:rowOff>
    </xdr:from>
    <xdr:to>
      <xdr:col>10</xdr:col>
      <xdr:colOff>155575</xdr:colOff>
      <xdr:row>74</xdr:row>
      <xdr:rowOff>79423</xdr:rowOff>
    </xdr:to>
    <xdr:sp macro="" textlink="">
      <xdr:nvSpPr>
        <xdr:cNvPr id="420" name="フローチャート : 判断 419"/>
        <xdr:cNvSpPr/>
      </xdr:nvSpPr>
      <xdr:spPr>
        <a:xfrm>
          <a:off x="6921500" y="1266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72</xdr:row>
      <xdr:rowOff>95950</xdr:rowOff>
    </xdr:from>
    <xdr:ext cx="534377" cy="259045"/>
    <xdr:sp macro="" textlink="">
      <xdr:nvSpPr>
        <xdr:cNvPr id="421" name="テキスト ボックス 420"/>
        <xdr:cNvSpPr txBox="1"/>
      </xdr:nvSpPr>
      <xdr:spPr>
        <a:xfrm>
          <a:off x="6705111" y="12440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34,859</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118960</xdr:rowOff>
    </xdr:from>
    <xdr:to>
      <xdr:col>15</xdr:col>
      <xdr:colOff>231775</xdr:colOff>
      <xdr:row>77</xdr:row>
      <xdr:rowOff>49110</xdr:rowOff>
    </xdr:to>
    <xdr:sp macro="" textlink="">
      <xdr:nvSpPr>
        <xdr:cNvPr id="427" name="円/楕円 426"/>
        <xdr:cNvSpPr/>
      </xdr:nvSpPr>
      <xdr:spPr>
        <a:xfrm>
          <a:off x="10426700" y="1314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97387</xdr:rowOff>
    </xdr:from>
    <xdr:ext cx="534377" cy="259045"/>
    <xdr:sp macro="" textlink="">
      <xdr:nvSpPr>
        <xdr:cNvPr id="428" name="商工費該当値テキスト"/>
        <xdr:cNvSpPr txBox="1"/>
      </xdr:nvSpPr>
      <xdr:spPr>
        <a:xfrm>
          <a:off x="10528300" y="13127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13,685</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22834</xdr:rowOff>
    </xdr:from>
    <xdr:to>
      <xdr:col>14</xdr:col>
      <xdr:colOff>79375</xdr:colOff>
      <xdr:row>77</xdr:row>
      <xdr:rowOff>124434</xdr:rowOff>
    </xdr:to>
    <xdr:sp macro="" textlink="">
      <xdr:nvSpPr>
        <xdr:cNvPr id="429" name="円/楕円 428"/>
        <xdr:cNvSpPr/>
      </xdr:nvSpPr>
      <xdr:spPr>
        <a:xfrm>
          <a:off x="9588500" y="1322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115561</xdr:rowOff>
    </xdr:from>
    <xdr:ext cx="534377" cy="259045"/>
    <xdr:sp macro="" textlink="">
      <xdr:nvSpPr>
        <xdr:cNvPr id="430" name="テキスト ボックス 429"/>
        <xdr:cNvSpPr txBox="1"/>
      </xdr:nvSpPr>
      <xdr:spPr>
        <a:xfrm>
          <a:off x="9372111" y="13317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10,390</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56393</xdr:rowOff>
    </xdr:from>
    <xdr:to>
      <xdr:col>12</xdr:col>
      <xdr:colOff>561975</xdr:colOff>
      <xdr:row>77</xdr:row>
      <xdr:rowOff>157993</xdr:rowOff>
    </xdr:to>
    <xdr:sp macro="" textlink="">
      <xdr:nvSpPr>
        <xdr:cNvPr id="431" name="円/楕円 430"/>
        <xdr:cNvSpPr/>
      </xdr:nvSpPr>
      <xdr:spPr>
        <a:xfrm>
          <a:off x="8699500" y="1325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149120</xdr:rowOff>
    </xdr:from>
    <xdr:ext cx="469744" cy="259045"/>
    <xdr:sp macro="" textlink="">
      <xdr:nvSpPr>
        <xdr:cNvPr id="432" name="テキスト ボックス 431"/>
        <xdr:cNvSpPr txBox="1"/>
      </xdr:nvSpPr>
      <xdr:spPr>
        <a:xfrm>
          <a:off x="8515427" y="13350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8,922</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56576</xdr:rowOff>
    </xdr:from>
    <xdr:to>
      <xdr:col>11</xdr:col>
      <xdr:colOff>358775</xdr:colOff>
      <xdr:row>77</xdr:row>
      <xdr:rowOff>158176</xdr:rowOff>
    </xdr:to>
    <xdr:sp macro="" textlink="">
      <xdr:nvSpPr>
        <xdr:cNvPr id="433" name="円/楕円 432"/>
        <xdr:cNvSpPr/>
      </xdr:nvSpPr>
      <xdr:spPr>
        <a:xfrm>
          <a:off x="7810500" y="1325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77</xdr:row>
      <xdr:rowOff>149303</xdr:rowOff>
    </xdr:from>
    <xdr:ext cx="469744" cy="259045"/>
    <xdr:sp macro="" textlink="">
      <xdr:nvSpPr>
        <xdr:cNvPr id="434" name="テキスト ボックス 433"/>
        <xdr:cNvSpPr txBox="1"/>
      </xdr:nvSpPr>
      <xdr:spPr>
        <a:xfrm>
          <a:off x="7626427" y="13350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8,914</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33830</xdr:rowOff>
    </xdr:from>
    <xdr:to>
      <xdr:col>10</xdr:col>
      <xdr:colOff>155575</xdr:colOff>
      <xdr:row>77</xdr:row>
      <xdr:rowOff>135430</xdr:rowOff>
    </xdr:to>
    <xdr:sp macro="" textlink="">
      <xdr:nvSpPr>
        <xdr:cNvPr id="435" name="円/楕円 434"/>
        <xdr:cNvSpPr/>
      </xdr:nvSpPr>
      <xdr:spPr>
        <a:xfrm>
          <a:off x="6921500" y="1323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77</xdr:row>
      <xdr:rowOff>126557</xdr:rowOff>
    </xdr:from>
    <xdr:ext cx="469744" cy="259045"/>
    <xdr:sp macro="" textlink="">
      <xdr:nvSpPr>
        <xdr:cNvPr id="436" name="テキスト ボックス 435"/>
        <xdr:cNvSpPr txBox="1"/>
      </xdr:nvSpPr>
      <xdr:spPr>
        <a:xfrm>
          <a:off x="6737427" y="1332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9,909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47,219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100</xdr:row>
      <xdr:rowOff>111777</xdr:rowOff>
    </xdr:from>
    <xdr:ext cx="531299" cy="259045"/>
    <xdr:sp macro="" textlink="">
      <xdr:nvSpPr>
        <xdr:cNvPr id="447" name="テキスト ボックス 446"/>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98</xdr:row>
      <xdr:rowOff>139700</xdr:rowOff>
    </xdr:from>
    <xdr:to>
      <xdr:col>16</xdr:col>
      <xdr:colOff>307975</xdr:colOff>
      <xdr:row>98</xdr:row>
      <xdr:rowOff>139700</xdr:rowOff>
    </xdr:to>
    <xdr:cxnSp macro="">
      <xdr:nvCxnSpPr>
        <xdr:cNvPr id="448" name="直線コネクタ 447"/>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168927</xdr:rowOff>
    </xdr:from>
    <xdr:ext cx="531299" cy="259045"/>
    <xdr:sp macro="" textlink="">
      <xdr:nvSpPr>
        <xdr:cNvPr id="449" name="テキスト ボックス 448"/>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50" name="直線コネクタ 449"/>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51" name="テキスト ボックス 450"/>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52" name="直線コネクタ 451"/>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53" name="テキスト ボックス 452"/>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4" name="直線コネクタ 453"/>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55" name="テキスト ボックス 454"/>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79235</xdr:rowOff>
    </xdr:from>
    <xdr:to>
      <xdr:col>15</xdr:col>
      <xdr:colOff>180340</xdr:colOff>
      <xdr:row>99</xdr:row>
      <xdr:rowOff>53792</xdr:rowOff>
    </xdr:to>
    <xdr:cxnSp macro="">
      <xdr:nvCxnSpPr>
        <xdr:cNvPr id="459" name="直線コネクタ 458"/>
        <xdr:cNvCxnSpPr/>
      </xdr:nvCxnSpPr>
      <xdr:spPr>
        <a:xfrm flipV="1">
          <a:off x="10475595" y="15852635"/>
          <a:ext cx="1270" cy="1174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57619</xdr:rowOff>
    </xdr:from>
    <xdr:ext cx="534377" cy="259045"/>
    <xdr:sp macro="" textlink="">
      <xdr:nvSpPr>
        <xdr:cNvPr id="460" name="土木費最小値テキスト"/>
        <xdr:cNvSpPr txBox="1"/>
      </xdr:nvSpPr>
      <xdr:spPr>
        <a:xfrm>
          <a:off x="10528300" y="17031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36,258</a:t>
          </a:r>
          <a:endParaRPr kumimoji="1" lang="ja-JP" altLang="en-US" sz="1000" b="1">
            <a:latin typeface="ＭＳ Ｐゴシック"/>
          </a:endParaRPr>
        </a:p>
      </xdr:txBody>
    </xdr:sp>
    <xdr:clientData/>
  </xdr:oneCellAnchor>
  <xdr:twoCellAnchor>
    <xdr:from>
      <xdr:col>15</xdr:col>
      <xdr:colOff>92075</xdr:colOff>
      <xdr:row>99</xdr:row>
      <xdr:rowOff>53792</xdr:rowOff>
    </xdr:from>
    <xdr:to>
      <xdr:col>15</xdr:col>
      <xdr:colOff>269875</xdr:colOff>
      <xdr:row>99</xdr:row>
      <xdr:rowOff>53792</xdr:rowOff>
    </xdr:to>
    <xdr:cxnSp macro="">
      <xdr:nvCxnSpPr>
        <xdr:cNvPr id="461" name="直線コネクタ 460"/>
        <xdr:cNvCxnSpPr/>
      </xdr:nvCxnSpPr>
      <xdr:spPr>
        <a:xfrm>
          <a:off x="10388600" y="17027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91</xdr:row>
      <xdr:rowOff>25912</xdr:rowOff>
    </xdr:from>
    <xdr:ext cx="534377" cy="259045"/>
    <xdr:sp macro="" textlink="">
      <xdr:nvSpPr>
        <xdr:cNvPr id="462" name="土木費最大値テキスト"/>
        <xdr:cNvSpPr txBox="1"/>
      </xdr:nvSpPr>
      <xdr:spPr>
        <a:xfrm>
          <a:off x="10528300" y="1562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87,645</a:t>
          </a:r>
          <a:endParaRPr kumimoji="1" lang="ja-JP" altLang="en-US" sz="1000" b="1">
            <a:latin typeface="ＭＳ Ｐゴシック"/>
          </a:endParaRPr>
        </a:p>
      </xdr:txBody>
    </xdr:sp>
    <xdr:clientData/>
  </xdr:oneCellAnchor>
  <xdr:twoCellAnchor>
    <xdr:from>
      <xdr:col>15</xdr:col>
      <xdr:colOff>92075</xdr:colOff>
      <xdr:row>92</xdr:row>
      <xdr:rowOff>79235</xdr:rowOff>
    </xdr:from>
    <xdr:to>
      <xdr:col>15</xdr:col>
      <xdr:colOff>269875</xdr:colOff>
      <xdr:row>92</xdr:row>
      <xdr:rowOff>79235</xdr:rowOff>
    </xdr:to>
    <xdr:cxnSp macro="">
      <xdr:nvCxnSpPr>
        <xdr:cNvPr id="463" name="直線コネクタ 462"/>
        <xdr:cNvCxnSpPr/>
      </xdr:nvCxnSpPr>
      <xdr:spPr>
        <a:xfrm>
          <a:off x="10388600" y="1585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19205</xdr:rowOff>
    </xdr:from>
    <xdr:to>
      <xdr:col>15</xdr:col>
      <xdr:colOff>180975</xdr:colOff>
      <xdr:row>96</xdr:row>
      <xdr:rowOff>108062</xdr:rowOff>
    </xdr:to>
    <xdr:cxnSp macro="">
      <xdr:nvCxnSpPr>
        <xdr:cNvPr id="464" name="直線コネクタ 463"/>
        <xdr:cNvCxnSpPr/>
      </xdr:nvCxnSpPr>
      <xdr:spPr>
        <a:xfrm>
          <a:off x="9639300" y="16478405"/>
          <a:ext cx="838200" cy="8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107869</xdr:rowOff>
    </xdr:from>
    <xdr:ext cx="534377" cy="259045"/>
    <xdr:sp macro="" textlink="">
      <xdr:nvSpPr>
        <xdr:cNvPr id="465" name="土木費平均値テキスト"/>
        <xdr:cNvSpPr txBox="1"/>
      </xdr:nvSpPr>
      <xdr:spPr>
        <a:xfrm>
          <a:off x="10528300" y="16224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62,671</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84992</xdr:rowOff>
    </xdr:from>
    <xdr:to>
      <xdr:col>15</xdr:col>
      <xdr:colOff>231775</xdr:colOff>
      <xdr:row>96</xdr:row>
      <xdr:rowOff>15142</xdr:rowOff>
    </xdr:to>
    <xdr:sp macro="" textlink="">
      <xdr:nvSpPr>
        <xdr:cNvPr id="466" name="フローチャート : 判断 465"/>
        <xdr:cNvSpPr/>
      </xdr:nvSpPr>
      <xdr:spPr>
        <a:xfrm>
          <a:off x="10426700" y="1637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19205</xdr:rowOff>
    </xdr:from>
    <xdr:to>
      <xdr:col>14</xdr:col>
      <xdr:colOff>28575</xdr:colOff>
      <xdr:row>96</xdr:row>
      <xdr:rowOff>37973</xdr:rowOff>
    </xdr:to>
    <xdr:cxnSp macro="">
      <xdr:nvCxnSpPr>
        <xdr:cNvPr id="467" name="直線コネクタ 466"/>
        <xdr:cNvCxnSpPr/>
      </xdr:nvCxnSpPr>
      <xdr:spPr>
        <a:xfrm flipV="1">
          <a:off x="8750300" y="16478405"/>
          <a:ext cx="889000" cy="1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95</xdr:row>
      <xdr:rowOff>40436</xdr:rowOff>
    </xdr:from>
    <xdr:to>
      <xdr:col>14</xdr:col>
      <xdr:colOff>79375</xdr:colOff>
      <xdr:row>95</xdr:row>
      <xdr:rowOff>142036</xdr:rowOff>
    </xdr:to>
    <xdr:sp macro="" textlink="">
      <xdr:nvSpPr>
        <xdr:cNvPr id="468" name="フローチャート : 判断 467"/>
        <xdr:cNvSpPr/>
      </xdr:nvSpPr>
      <xdr:spPr>
        <a:xfrm>
          <a:off x="9588500" y="16328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158563</xdr:rowOff>
    </xdr:from>
    <xdr:ext cx="534377" cy="259045"/>
    <xdr:sp macro="" textlink="">
      <xdr:nvSpPr>
        <xdr:cNvPr id="469" name="テキスト ボックス 468"/>
        <xdr:cNvSpPr txBox="1"/>
      </xdr:nvSpPr>
      <xdr:spPr>
        <a:xfrm>
          <a:off x="9372111" y="1610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64,620</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37973</xdr:rowOff>
    </xdr:from>
    <xdr:to>
      <xdr:col>12</xdr:col>
      <xdr:colOff>511175</xdr:colOff>
      <xdr:row>96</xdr:row>
      <xdr:rowOff>89819</xdr:rowOff>
    </xdr:to>
    <xdr:cxnSp macro="">
      <xdr:nvCxnSpPr>
        <xdr:cNvPr id="470" name="直線コネクタ 469"/>
        <xdr:cNvCxnSpPr/>
      </xdr:nvCxnSpPr>
      <xdr:spPr>
        <a:xfrm flipV="1">
          <a:off x="7861300" y="16497173"/>
          <a:ext cx="889000" cy="5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56142</xdr:rowOff>
    </xdr:from>
    <xdr:to>
      <xdr:col>12</xdr:col>
      <xdr:colOff>561975</xdr:colOff>
      <xdr:row>95</xdr:row>
      <xdr:rowOff>157742</xdr:rowOff>
    </xdr:to>
    <xdr:sp macro="" textlink="">
      <xdr:nvSpPr>
        <xdr:cNvPr id="471" name="フローチャート : 判断 470"/>
        <xdr:cNvSpPr/>
      </xdr:nvSpPr>
      <xdr:spPr>
        <a:xfrm>
          <a:off x="8699500" y="16343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2819</xdr:rowOff>
    </xdr:from>
    <xdr:ext cx="534377" cy="259045"/>
    <xdr:sp macro="" textlink="">
      <xdr:nvSpPr>
        <xdr:cNvPr id="472" name="テキスト ボックス 471"/>
        <xdr:cNvSpPr txBox="1"/>
      </xdr:nvSpPr>
      <xdr:spPr>
        <a:xfrm>
          <a:off x="8483111" y="1611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63,933</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89819</xdr:rowOff>
    </xdr:from>
    <xdr:to>
      <xdr:col>11</xdr:col>
      <xdr:colOff>307975</xdr:colOff>
      <xdr:row>97</xdr:row>
      <xdr:rowOff>67897</xdr:rowOff>
    </xdr:to>
    <xdr:cxnSp macro="">
      <xdr:nvCxnSpPr>
        <xdr:cNvPr id="473" name="直線コネクタ 472"/>
        <xdr:cNvCxnSpPr/>
      </xdr:nvCxnSpPr>
      <xdr:spPr>
        <a:xfrm flipV="1">
          <a:off x="6972300" y="16549019"/>
          <a:ext cx="889000" cy="1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16914</xdr:rowOff>
    </xdr:from>
    <xdr:to>
      <xdr:col>11</xdr:col>
      <xdr:colOff>358775</xdr:colOff>
      <xdr:row>95</xdr:row>
      <xdr:rowOff>118514</xdr:rowOff>
    </xdr:to>
    <xdr:sp macro="" textlink="">
      <xdr:nvSpPr>
        <xdr:cNvPr id="474" name="フローチャート : 判断 473"/>
        <xdr:cNvSpPr/>
      </xdr:nvSpPr>
      <xdr:spPr>
        <a:xfrm>
          <a:off x="7810500" y="16304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93</xdr:row>
      <xdr:rowOff>135041</xdr:rowOff>
    </xdr:from>
    <xdr:ext cx="534377" cy="259045"/>
    <xdr:sp macro="" textlink="">
      <xdr:nvSpPr>
        <xdr:cNvPr id="475" name="テキスト ボックス 474"/>
        <xdr:cNvSpPr txBox="1"/>
      </xdr:nvSpPr>
      <xdr:spPr>
        <a:xfrm>
          <a:off x="7594111" y="1607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65,649</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67937</xdr:rowOff>
    </xdr:from>
    <xdr:to>
      <xdr:col>10</xdr:col>
      <xdr:colOff>155575</xdr:colOff>
      <xdr:row>95</xdr:row>
      <xdr:rowOff>169537</xdr:rowOff>
    </xdr:to>
    <xdr:sp macro="" textlink="">
      <xdr:nvSpPr>
        <xdr:cNvPr id="476" name="フローチャート : 判断 475"/>
        <xdr:cNvSpPr/>
      </xdr:nvSpPr>
      <xdr:spPr>
        <a:xfrm>
          <a:off x="6921500" y="163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14614</xdr:rowOff>
    </xdr:from>
    <xdr:ext cx="534377" cy="259045"/>
    <xdr:sp macro="" textlink="">
      <xdr:nvSpPr>
        <xdr:cNvPr id="477" name="テキスト ボックス 476"/>
        <xdr:cNvSpPr txBox="1"/>
      </xdr:nvSpPr>
      <xdr:spPr>
        <a:xfrm>
          <a:off x="6705111" y="1613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63,417</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57262</xdr:rowOff>
    </xdr:from>
    <xdr:to>
      <xdr:col>15</xdr:col>
      <xdr:colOff>231775</xdr:colOff>
      <xdr:row>96</xdr:row>
      <xdr:rowOff>158862</xdr:rowOff>
    </xdr:to>
    <xdr:sp macro="" textlink="">
      <xdr:nvSpPr>
        <xdr:cNvPr id="483" name="円/楕円 482"/>
        <xdr:cNvSpPr/>
      </xdr:nvSpPr>
      <xdr:spPr>
        <a:xfrm>
          <a:off x="10426700" y="1651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35689</xdr:rowOff>
    </xdr:from>
    <xdr:ext cx="534377" cy="259045"/>
    <xdr:sp macro="" textlink="">
      <xdr:nvSpPr>
        <xdr:cNvPr id="484" name="土木費該当値テキスト"/>
        <xdr:cNvSpPr txBox="1"/>
      </xdr:nvSpPr>
      <xdr:spPr>
        <a:xfrm>
          <a:off x="10528300" y="16494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56,384</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139855</xdr:rowOff>
    </xdr:from>
    <xdr:to>
      <xdr:col>14</xdr:col>
      <xdr:colOff>79375</xdr:colOff>
      <xdr:row>96</xdr:row>
      <xdr:rowOff>70005</xdr:rowOff>
    </xdr:to>
    <xdr:sp macro="" textlink="">
      <xdr:nvSpPr>
        <xdr:cNvPr id="485" name="円/楕円 484"/>
        <xdr:cNvSpPr/>
      </xdr:nvSpPr>
      <xdr:spPr>
        <a:xfrm>
          <a:off x="9588500" y="1642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61132</xdr:rowOff>
    </xdr:from>
    <xdr:ext cx="534377" cy="259045"/>
    <xdr:sp macro="" textlink="">
      <xdr:nvSpPr>
        <xdr:cNvPr id="486" name="テキスト ボックス 485"/>
        <xdr:cNvSpPr txBox="1"/>
      </xdr:nvSpPr>
      <xdr:spPr>
        <a:xfrm>
          <a:off x="9372111" y="1652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60,271</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158623</xdr:rowOff>
    </xdr:from>
    <xdr:to>
      <xdr:col>12</xdr:col>
      <xdr:colOff>561975</xdr:colOff>
      <xdr:row>96</xdr:row>
      <xdr:rowOff>88773</xdr:rowOff>
    </xdr:to>
    <xdr:sp macro="" textlink="">
      <xdr:nvSpPr>
        <xdr:cNvPr id="487" name="円/楕円 486"/>
        <xdr:cNvSpPr/>
      </xdr:nvSpPr>
      <xdr:spPr>
        <a:xfrm>
          <a:off x="8699500" y="1644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79900</xdr:rowOff>
    </xdr:from>
    <xdr:ext cx="534377" cy="259045"/>
    <xdr:sp macro="" textlink="">
      <xdr:nvSpPr>
        <xdr:cNvPr id="488" name="テキスト ボックス 487"/>
        <xdr:cNvSpPr txBox="1"/>
      </xdr:nvSpPr>
      <xdr:spPr>
        <a:xfrm>
          <a:off x="8483111" y="16539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59,450</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39019</xdr:rowOff>
    </xdr:from>
    <xdr:to>
      <xdr:col>11</xdr:col>
      <xdr:colOff>358775</xdr:colOff>
      <xdr:row>96</xdr:row>
      <xdr:rowOff>140619</xdr:rowOff>
    </xdr:to>
    <xdr:sp macro="" textlink="">
      <xdr:nvSpPr>
        <xdr:cNvPr id="489" name="円/楕円 488"/>
        <xdr:cNvSpPr/>
      </xdr:nvSpPr>
      <xdr:spPr>
        <a:xfrm>
          <a:off x="7810500" y="1649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131746</xdr:rowOff>
    </xdr:from>
    <xdr:ext cx="534377" cy="259045"/>
    <xdr:sp macro="" textlink="">
      <xdr:nvSpPr>
        <xdr:cNvPr id="490" name="テキスト ボックス 489"/>
        <xdr:cNvSpPr txBox="1"/>
      </xdr:nvSpPr>
      <xdr:spPr>
        <a:xfrm>
          <a:off x="7594111" y="1659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57,182</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17097</xdr:rowOff>
    </xdr:from>
    <xdr:to>
      <xdr:col>10</xdr:col>
      <xdr:colOff>155575</xdr:colOff>
      <xdr:row>97</xdr:row>
      <xdr:rowOff>118697</xdr:rowOff>
    </xdr:to>
    <xdr:sp macro="" textlink="">
      <xdr:nvSpPr>
        <xdr:cNvPr id="491" name="円/楕円 490"/>
        <xdr:cNvSpPr/>
      </xdr:nvSpPr>
      <xdr:spPr>
        <a:xfrm>
          <a:off x="6921500" y="1664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109824</xdr:rowOff>
    </xdr:from>
    <xdr:ext cx="534377" cy="259045"/>
    <xdr:sp macro="" textlink="">
      <xdr:nvSpPr>
        <xdr:cNvPr id="492" name="テキスト ボックス 491"/>
        <xdr:cNvSpPr txBox="1"/>
      </xdr:nvSpPr>
      <xdr:spPr>
        <a:xfrm>
          <a:off x="6705111" y="1674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50,641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16,180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40</xdr:row>
      <xdr:rowOff>111777</xdr:rowOff>
    </xdr:from>
    <xdr:ext cx="467179" cy="259045"/>
    <xdr:sp macro="" textlink="">
      <xdr:nvSpPr>
        <xdr:cNvPr id="503" name="テキスト ボックス 502"/>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505" name="テキスト ボックス 504"/>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126174</xdr:rowOff>
    </xdr:from>
    <xdr:to>
      <xdr:col>23</xdr:col>
      <xdr:colOff>516889</xdr:colOff>
      <xdr:row>39</xdr:row>
      <xdr:rowOff>138176</xdr:rowOff>
    </xdr:to>
    <xdr:cxnSp macro="">
      <xdr:nvCxnSpPr>
        <xdr:cNvPr id="517" name="直線コネクタ 516"/>
        <xdr:cNvCxnSpPr/>
      </xdr:nvCxnSpPr>
      <xdr:spPr>
        <a:xfrm flipV="1">
          <a:off x="16317595" y="5441124"/>
          <a:ext cx="1269" cy="1383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142003</xdr:rowOff>
    </xdr:from>
    <xdr:ext cx="469744" cy="259045"/>
    <xdr:sp macro="" textlink="">
      <xdr:nvSpPr>
        <xdr:cNvPr id="518" name="消防費最小値テキスト"/>
        <xdr:cNvSpPr txBox="1"/>
      </xdr:nvSpPr>
      <xdr:spPr>
        <a:xfrm>
          <a:off x="16370300" y="6828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9,508</a:t>
          </a:r>
          <a:endParaRPr kumimoji="1" lang="ja-JP" altLang="en-US" sz="1000" b="1">
            <a:latin typeface="ＭＳ Ｐゴシック"/>
          </a:endParaRPr>
        </a:p>
      </xdr:txBody>
    </xdr:sp>
    <xdr:clientData/>
  </xdr:oneCellAnchor>
  <xdr:twoCellAnchor>
    <xdr:from>
      <xdr:col>23</xdr:col>
      <xdr:colOff>428625</xdr:colOff>
      <xdr:row>39</xdr:row>
      <xdr:rowOff>138176</xdr:rowOff>
    </xdr:from>
    <xdr:to>
      <xdr:col>23</xdr:col>
      <xdr:colOff>606425</xdr:colOff>
      <xdr:row>39</xdr:row>
      <xdr:rowOff>138176</xdr:rowOff>
    </xdr:to>
    <xdr:cxnSp macro="">
      <xdr:nvCxnSpPr>
        <xdr:cNvPr id="519" name="直線コネクタ 518"/>
        <xdr:cNvCxnSpPr/>
      </xdr:nvCxnSpPr>
      <xdr:spPr>
        <a:xfrm>
          <a:off x="16230600" y="6824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72851</xdr:rowOff>
    </xdr:from>
    <xdr:ext cx="534377" cy="259045"/>
    <xdr:sp macro="" textlink="">
      <xdr:nvSpPr>
        <xdr:cNvPr id="520" name="消防費最大値テキスト"/>
        <xdr:cNvSpPr txBox="1"/>
      </xdr:nvSpPr>
      <xdr:spPr>
        <a:xfrm>
          <a:off x="16370300" y="521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16,771</a:t>
          </a:r>
          <a:endParaRPr kumimoji="1" lang="ja-JP" altLang="en-US" sz="1000" b="1">
            <a:latin typeface="ＭＳ Ｐゴシック"/>
          </a:endParaRPr>
        </a:p>
      </xdr:txBody>
    </xdr:sp>
    <xdr:clientData/>
  </xdr:oneCellAnchor>
  <xdr:twoCellAnchor>
    <xdr:from>
      <xdr:col>23</xdr:col>
      <xdr:colOff>428625</xdr:colOff>
      <xdr:row>31</xdr:row>
      <xdr:rowOff>126174</xdr:rowOff>
    </xdr:from>
    <xdr:to>
      <xdr:col>23</xdr:col>
      <xdr:colOff>606425</xdr:colOff>
      <xdr:row>31</xdr:row>
      <xdr:rowOff>126174</xdr:rowOff>
    </xdr:to>
    <xdr:cxnSp macro="">
      <xdr:nvCxnSpPr>
        <xdr:cNvPr id="521" name="直線コネクタ 520"/>
        <xdr:cNvCxnSpPr/>
      </xdr:nvCxnSpPr>
      <xdr:spPr>
        <a:xfrm>
          <a:off x="16230600" y="5441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39688</xdr:rowOff>
    </xdr:from>
    <xdr:to>
      <xdr:col>23</xdr:col>
      <xdr:colOff>517525</xdr:colOff>
      <xdr:row>38</xdr:row>
      <xdr:rowOff>17399</xdr:rowOff>
    </xdr:to>
    <xdr:cxnSp macro="">
      <xdr:nvCxnSpPr>
        <xdr:cNvPr id="522" name="直線コネクタ 521"/>
        <xdr:cNvCxnSpPr/>
      </xdr:nvCxnSpPr>
      <xdr:spPr>
        <a:xfrm>
          <a:off x="15481300" y="6211888"/>
          <a:ext cx="838200" cy="320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151401</xdr:rowOff>
    </xdr:from>
    <xdr:ext cx="534377" cy="259045"/>
    <xdr:sp macro="" textlink="">
      <xdr:nvSpPr>
        <xdr:cNvPr id="523" name="消防費平均値テキスト"/>
        <xdr:cNvSpPr txBox="1"/>
      </xdr:nvSpPr>
      <xdr:spPr>
        <a:xfrm>
          <a:off x="16370300" y="61521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11,992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128524</xdr:rowOff>
    </xdr:from>
    <xdr:to>
      <xdr:col>23</xdr:col>
      <xdr:colOff>568325</xdr:colOff>
      <xdr:row>37</xdr:row>
      <xdr:rowOff>58674</xdr:rowOff>
    </xdr:to>
    <xdr:sp macro="" textlink="">
      <xdr:nvSpPr>
        <xdr:cNvPr id="524" name="フローチャート : 判断 523"/>
        <xdr:cNvSpPr/>
      </xdr:nvSpPr>
      <xdr:spPr>
        <a:xfrm>
          <a:off x="16268700" y="6300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39688</xdr:rowOff>
    </xdr:from>
    <xdr:to>
      <xdr:col>22</xdr:col>
      <xdr:colOff>365125</xdr:colOff>
      <xdr:row>37</xdr:row>
      <xdr:rowOff>25781</xdr:rowOff>
    </xdr:to>
    <xdr:cxnSp macro="">
      <xdr:nvCxnSpPr>
        <xdr:cNvPr id="525" name="直線コネクタ 524"/>
        <xdr:cNvCxnSpPr/>
      </xdr:nvCxnSpPr>
      <xdr:spPr>
        <a:xfrm flipV="1">
          <a:off x="14592300" y="6211888"/>
          <a:ext cx="889000" cy="15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112522</xdr:rowOff>
    </xdr:from>
    <xdr:to>
      <xdr:col>22</xdr:col>
      <xdr:colOff>415925</xdr:colOff>
      <xdr:row>36</xdr:row>
      <xdr:rowOff>42672</xdr:rowOff>
    </xdr:to>
    <xdr:sp macro="" textlink="">
      <xdr:nvSpPr>
        <xdr:cNvPr id="526" name="フローチャート : 判断 525"/>
        <xdr:cNvSpPr/>
      </xdr:nvSpPr>
      <xdr:spPr>
        <a:xfrm>
          <a:off x="15430500" y="611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59199</xdr:rowOff>
    </xdr:from>
    <xdr:ext cx="534377" cy="259045"/>
    <xdr:sp macro="" textlink="">
      <xdr:nvSpPr>
        <xdr:cNvPr id="527" name="テキスト ボックス 526"/>
        <xdr:cNvSpPr txBox="1"/>
      </xdr:nvSpPr>
      <xdr:spPr>
        <a:xfrm>
          <a:off x="15214111" y="588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12,976</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25781</xdr:rowOff>
    </xdr:from>
    <xdr:to>
      <xdr:col>21</xdr:col>
      <xdr:colOff>161925</xdr:colOff>
      <xdr:row>38</xdr:row>
      <xdr:rowOff>68453</xdr:rowOff>
    </xdr:to>
    <xdr:cxnSp macro="">
      <xdr:nvCxnSpPr>
        <xdr:cNvPr id="528" name="直線コネクタ 527"/>
        <xdr:cNvCxnSpPr/>
      </xdr:nvCxnSpPr>
      <xdr:spPr>
        <a:xfrm flipV="1">
          <a:off x="13703300" y="6369431"/>
          <a:ext cx="889000" cy="21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27749</xdr:rowOff>
    </xdr:from>
    <xdr:to>
      <xdr:col>21</xdr:col>
      <xdr:colOff>212725</xdr:colOff>
      <xdr:row>36</xdr:row>
      <xdr:rowOff>129349</xdr:rowOff>
    </xdr:to>
    <xdr:sp macro="" textlink="">
      <xdr:nvSpPr>
        <xdr:cNvPr id="529" name="フローチャート : 判断 528"/>
        <xdr:cNvSpPr/>
      </xdr:nvSpPr>
      <xdr:spPr>
        <a:xfrm>
          <a:off x="14541500" y="6199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145876</xdr:rowOff>
    </xdr:from>
    <xdr:ext cx="534377" cy="259045"/>
    <xdr:sp macro="" textlink="">
      <xdr:nvSpPr>
        <xdr:cNvPr id="530" name="テキスト ボックス 529"/>
        <xdr:cNvSpPr txBox="1"/>
      </xdr:nvSpPr>
      <xdr:spPr>
        <a:xfrm>
          <a:off x="14325111" y="597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12,521</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68453</xdr:rowOff>
    </xdr:from>
    <xdr:to>
      <xdr:col>19</xdr:col>
      <xdr:colOff>644525</xdr:colOff>
      <xdr:row>38</xdr:row>
      <xdr:rowOff>165989</xdr:rowOff>
    </xdr:to>
    <xdr:cxnSp macro="">
      <xdr:nvCxnSpPr>
        <xdr:cNvPr id="531" name="直線コネクタ 530"/>
        <xdr:cNvCxnSpPr/>
      </xdr:nvCxnSpPr>
      <xdr:spPr>
        <a:xfrm flipV="1">
          <a:off x="12814300" y="6583553"/>
          <a:ext cx="889000" cy="9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13272</xdr:rowOff>
    </xdr:from>
    <xdr:to>
      <xdr:col>20</xdr:col>
      <xdr:colOff>9525</xdr:colOff>
      <xdr:row>37</xdr:row>
      <xdr:rowOff>114872</xdr:rowOff>
    </xdr:to>
    <xdr:sp macro="" textlink="">
      <xdr:nvSpPr>
        <xdr:cNvPr id="532" name="フローチャート : 判断 531"/>
        <xdr:cNvSpPr/>
      </xdr:nvSpPr>
      <xdr:spPr>
        <a:xfrm>
          <a:off x="13652500" y="6356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131399</xdr:rowOff>
    </xdr:from>
    <xdr:ext cx="534377" cy="259045"/>
    <xdr:sp macro="" textlink="">
      <xdr:nvSpPr>
        <xdr:cNvPr id="533" name="テキスト ボックス 532"/>
        <xdr:cNvSpPr txBox="1"/>
      </xdr:nvSpPr>
      <xdr:spPr>
        <a:xfrm>
          <a:off x="13436111" y="613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11,697</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4318</xdr:rowOff>
    </xdr:from>
    <xdr:to>
      <xdr:col>18</xdr:col>
      <xdr:colOff>492125</xdr:colOff>
      <xdr:row>37</xdr:row>
      <xdr:rowOff>105918</xdr:rowOff>
    </xdr:to>
    <xdr:sp macro="" textlink="">
      <xdr:nvSpPr>
        <xdr:cNvPr id="534" name="フローチャート : 判断 533"/>
        <xdr:cNvSpPr/>
      </xdr:nvSpPr>
      <xdr:spPr>
        <a:xfrm>
          <a:off x="12763500" y="634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122445</xdr:rowOff>
    </xdr:from>
    <xdr:ext cx="534377" cy="259045"/>
    <xdr:sp macro="" textlink="">
      <xdr:nvSpPr>
        <xdr:cNvPr id="535" name="テキスト ボックス 534"/>
        <xdr:cNvSpPr txBox="1"/>
      </xdr:nvSpPr>
      <xdr:spPr>
        <a:xfrm>
          <a:off x="12547111" y="6123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11,744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138049</xdr:rowOff>
    </xdr:from>
    <xdr:to>
      <xdr:col>23</xdr:col>
      <xdr:colOff>568325</xdr:colOff>
      <xdr:row>38</xdr:row>
      <xdr:rowOff>68199</xdr:rowOff>
    </xdr:to>
    <xdr:sp macro="" textlink="">
      <xdr:nvSpPr>
        <xdr:cNvPr id="541" name="円/楕円 540"/>
        <xdr:cNvSpPr/>
      </xdr:nvSpPr>
      <xdr:spPr>
        <a:xfrm>
          <a:off x="16268700" y="648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116476</xdr:rowOff>
    </xdr:from>
    <xdr:ext cx="534377" cy="259045"/>
    <xdr:sp macro="" textlink="">
      <xdr:nvSpPr>
        <xdr:cNvPr id="542" name="消防費該当値テキスト"/>
        <xdr:cNvSpPr txBox="1"/>
      </xdr:nvSpPr>
      <xdr:spPr>
        <a:xfrm>
          <a:off x="16370300" y="646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11,042</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160338</xdr:rowOff>
    </xdr:from>
    <xdr:to>
      <xdr:col>22</xdr:col>
      <xdr:colOff>415925</xdr:colOff>
      <xdr:row>36</xdr:row>
      <xdr:rowOff>90488</xdr:rowOff>
    </xdr:to>
    <xdr:sp macro="" textlink="">
      <xdr:nvSpPr>
        <xdr:cNvPr id="543" name="円/楕円 542"/>
        <xdr:cNvSpPr/>
      </xdr:nvSpPr>
      <xdr:spPr>
        <a:xfrm>
          <a:off x="15430500" y="616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81615</xdr:rowOff>
    </xdr:from>
    <xdr:ext cx="534377" cy="259045"/>
    <xdr:sp macro="" textlink="">
      <xdr:nvSpPr>
        <xdr:cNvPr id="544" name="テキスト ボックス 543"/>
        <xdr:cNvSpPr txBox="1"/>
      </xdr:nvSpPr>
      <xdr:spPr>
        <a:xfrm>
          <a:off x="15214111" y="625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12,725</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146431</xdr:rowOff>
    </xdr:from>
    <xdr:to>
      <xdr:col>21</xdr:col>
      <xdr:colOff>212725</xdr:colOff>
      <xdr:row>37</xdr:row>
      <xdr:rowOff>76581</xdr:rowOff>
    </xdr:to>
    <xdr:sp macro="" textlink="">
      <xdr:nvSpPr>
        <xdr:cNvPr id="545" name="円/楕円 544"/>
        <xdr:cNvSpPr/>
      </xdr:nvSpPr>
      <xdr:spPr>
        <a:xfrm>
          <a:off x="14541500" y="631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67708</xdr:rowOff>
    </xdr:from>
    <xdr:ext cx="534377" cy="259045"/>
    <xdr:sp macro="" textlink="">
      <xdr:nvSpPr>
        <xdr:cNvPr id="546" name="テキスト ボックス 545"/>
        <xdr:cNvSpPr txBox="1"/>
      </xdr:nvSpPr>
      <xdr:spPr>
        <a:xfrm>
          <a:off x="14325111" y="641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11,898</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17653</xdr:rowOff>
    </xdr:from>
    <xdr:to>
      <xdr:col>20</xdr:col>
      <xdr:colOff>9525</xdr:colOff>
      <xdr:row>38</xdr:row>
      <xdr:rowOff>119253</xdr:rowOff>
    </xdr:to>
    <xdr:sp macro="" textlink="">
      <xdr:nvSpPr>
        <xdr:cNvPr id="547" name="円/楕円 546"/>
        <xdr:cNvSpPr/>
      </xdr:nvSpPr>
      <xdr:spPr>
        <a:xfrm>
          <a:off x="13652500" y="653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110380</xdr:rowOff>
    </xdr:from>
    <xdr:ext cx="534377" cy="259045"/>
    <xdr:sp macro="" textlink="">
      <xdr:nvSpPr>
        <xdr:cNvPr id="548" name="テキスト ボックス 547"/>
        <xdr:cNvSpPr txBox="1"/>
      </xdr:nvSpPr>
      <xdr:spPr>
        <a:xfrm>
          <a:off x="13436111" y="6625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10,774</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115189</xdr:rowOff>
    </xdr:from>
    <xdr:to>
      <xdr:col>18</xdr:col>
      <xdr:colOff>492125</xdr:colOff>
      <xdr:row>39</xdr:row>
      <xdr:rowOff>45339</xdr:rowOff>
    </xdr:to>
    <xdr:sp macro="" textlink="">
      <xdr:nvSpPr>
        <xdr:cNvPr id="549" name="円/楕円 548"/>
        <xdr:cNvSpPr/>
      </xdr:nvSpPr>
      <xdr:spPr>
        <a:xfrm>
          <a:off x="12763500" y="663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36466</xdr:rowOff>
    </xdr:from>
    <xdr:ext cx="534377" cy="259045"/>
    <xdr:sp macro="" textlink="">
      <xdr:nvSpPr>
        <xdr:cNvPr id="550" name="テキスト ボックス 549"/>
        <xdr:cNvSpPr txBox="1"/>
      </xdr:nvSpPr>
      <xdr:spPr>
        <a:xfrm>
          <a:off x="12547111" y="672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10,262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40,230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60</xdr:row>
      <xdr:rowOff>111777</xdr:rowOff>
    </xdr:from>
    <xdr:ext cx="531299" cy="259045"/>
    <xdr:sp macro="" textlink="">
      <xdr:nvSpPr>
        <xdr:cNvPr id="561" name="テキスト ボックス 560"/>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62" name="直線コネクタ 56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63" name="テキスト ボックス 562"/>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64" name="直線コネクタ 56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65" name="テキスト ボックス 564"/>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6" name="直線コネクタ 56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67" name="テキスト ボックス 566"/>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8" name="直線コネクタ 56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168927</xdr:rowOff>
    </xdr:from>
    <xdr:ext cx="531299" cy="259045"/>
    <xdr:sp macro="" textlink="">
      <xdr:nvSpPr>
        <xdr:cNvPr id="569" name="テキスト ボックス 568"/>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47</xdr:row>
      <xdr:rowOff>54627</xdr:rowOff>
    </xdr:from>
    <xdr:ext cx="531299" cy="259045"/>
    <xdr:sp macro="" textlink="">
      <xdr:nvSpPr>
        <xdr:cNvPr id="571" name="テキスト ボックス 570"/>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170104</xdr:rowOff>
    </xdr:from>
    <xdr:to>
      <xdr:col>23</xdr:col>
      <xdr:colOff>516889</xdr:colOff>
      <xdr:row>59</xdr:row>
      <xdr:rowOff>42682</xdr:rowOff>
    </xdr:to>
    <xdr:cxnSp macro="">
      <xdr:nvCxnSpPr>
        <xdr:cNvPr id="573" name="直線コネクタ 572"/>
        <xdr:cNvCxnSpPr/>
      </xdr:nvCxnSpPr>
      <xdr:spPr>
        <a:xfrm flipV="1">
          <a:off x="16317595" y="8914054"/>
          <a:ext cx="1269" cy="1244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46509</xdr:rowOff>
    </xdr:from>
    <xdr:ext cx="534377" cy="259045"/>
    <xdr:sp macro="" textlink="">
      <xdr:nvSpPr>
        <xdr:cNvPr id="574" name="教育費最小値テキスト"/>
        <xdr:cNvSpPr txBox="1"/>
      </xdr:nvSpPr>
      <xdr:spPr>
        <a:xfrm>
          <a:off x="16370300" y="1016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28,372</a:t>
          </a:r>
          <a:endParaRPr kumimoji="1" lang="ja-JP" altLang="en-US" sz="1000" b="1">
            <a:latin typeface="ＭＳ Ｐゴシック"/>
          </a:endParaRPr>
        </a:p>
      </xdr:txBody>
    </xdr:sp>
    <xdr:clientData/>
  </xdr:oneCellAnchor>
  <xdr:twoCellAnchor>
    <xdr:from>
      <xdr:col>23</xdr:col>
      <xdr:colOff>428625</xdr:colOff>
      <xdr:row>59</xdr:row>
      <xdr:rowOff>42682</xdr:rowOff>
    </xdr:from>
    <xdr:to>
      <xdr:col>23</xdr:col>
      <xdr:colOff>606425</xdr:colOff>
      <xdr:row>59</xdr:row>
      <xdr:rowOff>42682</xdr:rowOff>
    </xdr:to>
    <xdr:cxnSp macro="">
      <xdr:nvCxnSpPr>
        <xdr:cNvPr id="575" name="直線コネクタ 574"/>
        <xdr:cNvCxnSpPr/>
      </xdr:nvCxnSpPr>
      <xdr:spPr>
        <a:xfrm>
          <a:off x="16230600" y="10158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116781</xdr:rowOff>
    </xdr:from>
    <xdr:ext cx="534377" cy="259045"/>
    <xdr:sp macro="" textlink="">
      <xdr:nvSpPr>
        <xdr:cNvPr id="576" name="教育費最大値テキスト"/>
        <xdr:cNvSpPr txBox="1"/>
      </xdr:nvSpPr>
      <xdr:spPr>
        <a:xfrm>
          <a:off x="16370300" y="8689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55,585</a:t>
          </a:r>
          <a:endParaRPr kumimoji="1" lang="ja-JP" altLang="en-US" sz="1000" b="1">
            <a:latin typeface="ＭＳ Ｐゴシック"/>
          </a:endParaRPr>
        </a:p>
      </xdr:txBody>
    </xdr:sp>
    <xdr:clientData/>
  </xdr:oneCellAnchor>
  <xdr:twoCellAnchor>
    <xdr:from>
      <xdr:col>23</xdr:col>
      <xdr:colOff>428625</xdr:colOff>
      <xdr:row>51</xdr:row>
      <xdr:rowOff>170104</xdr:rowOff>
    </xdr:from>
    <xdr:to>
      <xdr:col>23</xdr:col>
      <xdr:colOff>606425</xdr:colOff>
      <xdr:row>51</xdr:row>
      <xdr:rowOff>170104</xdr:rowOff>
    </xdr:to>
    <xdr:cxnSp macro="">
      <xdr:nvCxnSpPr>
        <xdr:cNvPr id="577" name="直線コネクタ 576"/>
        <xdr:cNvCxnSpPr/>
      </xdr:nvCxnSpPr>
      <xdr:spPr>
        <a:xfrm>
          <a:off x="16230600" y="8914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95946</xdr:rowOff>
    </xdr:from>
    <xdr:to>
      <xdr:col>23</xdr:col>
      <xdr:colOff>517525</xdr:colOff>
      <xdr:row>57</xdr:row>
      <xdr:rowOff>24440</xdr:rowOff>
    </xdr:to>
    <xdr:cxnSp macro="">
      <xdr:nvCxnSpPr>
        <xdr:cNvPr id="578" name="直線コネクタ 577"/>
        <xdr:cNvCxnSpPr/>
      </xdr:nvCxnSpPr>
      <xdr:spPr>
        <a:xfrm>
          <a:off x="15481300" y="9697146"/>
          <a:ext cx="838200" cy="99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109537</xdr:rowOff>
    </xdr:from>
    <xdr:ext cx="534377" cy="259045"/>
    <xdr:sp macro="" textlink="">
      <xdr:nvSpPr>
        <xdr:cNvPr id="579" name="教育費平均値テキスト"/>
        <xdr:cNvSpPr txBox="1"/>
      </xdr:nvSpPr>
      <xdr:spPr>
        <a:xfrm>
          <a:off x="16370300" y="93678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41,299</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86660</xdr:rowOff>
    </xdr:from>
    <xdr:to>
      <xdr:col>23</xdr:col>
      <xdr:colOff>568325</xdr:colOff>
      <xdr:row>56</xdr:row>
      <xdr:rowOff>16810</xdr:rowOff>
    </xdr:to>
    <xdr:sp macro="" textlink="">
      <xdr:nvSpPr>
        <xdr:cNvPr id="580" name="フローチャート : 判断 579"/>
        <xdr:cNvSpPr/>
      </xdr:nvSpPr>
      <xdr:spPr>
        <a:xfrm>
          <a:off x="16268700" y="951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95946</xdr:rowOff>
    </xdr:from>
    <xdr:to>
      <xdr:col>22</xdr:col>
      <xdr:colOff>365125</xdr:colOff>
      <xdr:row>56</xdr:row>
      <xdr:rowOff>158445</xdr:rowOff>
    </xdr:to>
    <xdr:cxnSp macro="">
      <xdr:nvCxnSpPr>
        <xdr:cNvPr id="581" name="直線コネクタ 580"/>
        <xdr:cNvCxnSpPr/>
      </xdr:nvCxnSpPr>
      <xdr:spPr>
        <a:xfrm flipV="1">
          <a:off x="14592300" y="9697146"/>
          <a:ext cx="889000" cy="6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144038</xdr:rowOff>
    </xdr:from>
    <xdr:to>
      <xdr:col>22</xdr:col>
      <xdr:colOff>415925</xdr:colOff>
      <xdr:row>56</xdr:row>
      <xdr:rowOff>74188</xdr:rowOff>
    </xdr:to>
    <xdr:sp macro="" textlink="">
      <xdr:nvSpPr>
        <xdr:cNvPr id="582" name="フローチャート : 判断 581"/>
        <xdr:cNvSpPr/>
      </xdr:nvSpPr>
      <xdr:spPr>
        <a:xfrm>
          <a:off x="15430500" y="957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90715</xdr:rowOff>
    </xdr:from>
    <xdr:ext cx="534377" cy="259045"/>
    <xdr:sp macro="" textlink="">
      <xdr:nvSpPr>
        <xdr:cNvPr id="583" name="テキスト ボックス 582"/>
        <xdr:cNvSpPr txBox="1"/>
      </xdr:nvSpPr>
      <xdr:spPr>
        <a:xfrm>
          <a:off x="15214111" y="934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40,044</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158445</xdr:rowOff>
    </xdr:from>
    <xdr:to>
      <xdr:col>21</xdr:col>
      <xdr:colOff>161925</xdr:colOff>
      <xdr:row>57</xdr:row>
      <xdr:rowOff>116246</xdr:rowOff>
    </xdr:to>
    <xdr:cxnSp macro="">
      <xdr:nvCxnSpPr>
        <xdr:cNvPr id="584" name="直線コネクタ 583"/>
        <xdr:cNvCxnSpPr/>
      </xdr:nvCxnSpPr>
      <xdr:spPr>
        <a:xfrm flipV="1">
          <a:off x="13703300" y="9759645"/>
          <a:ext cx="889000" cy="12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167767</xdr:rowOff>
    </xdr:from>
    <xdr:to>
      <xdr:col>21</xdr:col>
      <xdr:colOff>212725</xdr:colOff>
      <xdr:row>56</xdr:row>
      <xdr:rowOff>97917</xdr:rowOff>
    </xdr:to>
    <xdr:sp macro="" textlink="">
      <xdr:nvSpPr>
        <xdr:cNvPr id="585" name="フローチャート : 判断 584"/>
        <xdr:cNvSpPr/>
      </xdr:nvSpPr>
      <xdr:spPr>
        <a:xfrm>
          <a:off x="14541500" y="959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114444</xdr:rowOff>
    </xdr:from>
    <xdr:ext cx="534377" cy="259045"/>
    <xdr:sp macro="" textlink="">
      <xdr:nvSpPr>
        <xdr:cNvPr id="586" name="テキスト ボックス 585"/>
        <xdr:cNvSpPr txBox="1"/>
      </xdr:nvSpPr>
      <xdr:spPr>
        <a:xfrm>
          <a:off x="14325111" y="937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39,525</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63302</xdr:rowOff>
    </xdr:from>
    <xdr:to>
      <xdr:col>19</xdr:col>
      <xdr:colOff>644525</xdr:colOff>
      <xdr:row>57</xdr:row>
      <xdr:rowOff>116246</xdr:rowOff>
    </xdr:to>
    <xdr:cxnSp macro="">
      <xdr:nvCxnSpPr>
        <xdr:cNvPr id="587" name="直線コネクタ 586"/>
        <xdr:cNvCxnSpPr/>
      </xdr:nvCxnSpPr>
      <xdr:spPr>
        <a:xfrm>
          <a:off x="12814300" y="9835952"/>
          <a:ext cx="889000" cy="52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41671</xdr:rowOff>
    </xdr:from>
    <xdr:to>
      <xdr:col>20</xdr:col>
      <xdr:colOff>9525</xdr:colOff>
      <xdr:row>56</xdr:row>
      <xdr:rowOff>143271</xdr:rowOff>
    </xdr:to>
    <xdr:sp macro="" textlink="">
      <xdr:nvSpPr>
        <xdr:cNvPr id="588" name="フローチャート : 判断 587"/>
        <xdr:cNvSpPr/>
      </xdr:nvSpPr>
      <xdr:spPr>
        <a:xfrm>
          <a:off x="13652500" y="9642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159798</xdr:rowOff>
    </xdr:from>
    <xdr:ext cx="534377" cy="259045"/>
    <xdr:sp macro="" textlink="">
      <xdr:nvSpPr>
        <xdr:cNvPr id="589" name="テキスト ボックス 588"/>
        <xdr:cNvSpPr txBox="1"/>
      </xdr:nvSpPr>
      <xdr:spPr>
        <a:xfrm>
          <a:off x="13436111" y="941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38,533</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49306</xdr:rowOff>
    </xdr:from>
    <xdr:to>
      <xdr:col>18</xdr:col>
      <xdr:colOff>492125</xdr:colOff>
      <xdr:row>56</xdr:row>
      <xdr:rowOff>150906</xdr:rowOff>
    </xdr:to>
    <xdr:sp macro="" textlink="">
      <xdr:nvSpPr>
        <xdr:cNvPr id="590" name="フローチャート : 判断 589"/>
        <xdr:cNvSpPr/>
      </xdr:nvSpPr>
      <xdr:spPr>
        <a:xfrm>
          <a:off x="12763500" y="9650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167433</xdr:rowOff>
    </xdr:from>
    <xdr:ext cx="534377" cy="259045"/>
    <xdr:sp macro="" textlink="">
      <xdr:nvSpPr>
        <xdr:cNvPr id="591" name="テキスト ボックス 590"/>
        <xdr:cNvSpPr txBox="1"/>
      </xdr:nvSpPr>
      <xdr:spPr>
        <a:xfrm>
          <a:off x="12547111" y="942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38,366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145090</xdr:rowOff>
    </xdr:from>
    <xdr:to>
      <xdr:col>23</xdr:col>
      <xdr:colOff>568325</xdr:colOff>
      <xdr:row>57</xdr:row>
      <xdr:rowOff>75240</xdr:rowOff>
    </xdr:to>
    <xdr:sp macro="" textlink="">
      <xdr:nvSpPr>
        <xdr:cNvPr id="597" name="円/楕円 596"/>
        <xdr:cNvSpPr/>
      </xdr:nvSpPr>
      <xdr:spPr>
        <a:xfrm>
          <a:off x="16268700" y="974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123517</xdr:rowOff>
    </xdr:from>
    <xdr:ext cx="534377" cy="259045"/>
    <xdr:sp macro="" textlink="">
      <xdr:nvSpPr>
        <xdr:cNvPr id="598" name="教育費該当値テキスト"/>
        <xdr:cNvSpPr txBox="1"/>
      </xdr:nvSpPr>
      <xdr:spPr>
        <a:xfrm>
          <a:off x="16370300" y="972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36,271</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45146</xdr:rowOff>
    </xdr:from>
    <xdr:to>
      <xdr:col>22</xdr:col>
      <xdr:colOff>415925</xdr:colOff>
      <xdr:row>56</xdr:row>
      <xdr:rowOff>146746</xdr:rowOff>
    </xdr:to>
    <xdr:sp macro="" textlink="">
      <xdr:nvSpPr>
        <xdr:cNvPr id="599" name="円/楕円 598"/>
        <xdr:cNvSpPr/>
      </xdr:nvSpPr>
      <xdr:spPr>
        <a:xfrm>
          <a:off x="15430500" y="964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137873</xdr:rowOff>
    </xdr:from>
    <xdr:ext cx="534377" cy="259045"/>
    <xdr:sp macro="" textlink="">
      <xdr:nvSpPr>
        <xdr:cNvPr id="600" name="テキスト ボックス 599"/>
        <xdr:cNvSpPr txBox="1"/>
      </xdr:nvSpPr>
      <xdr:spPr>
        <a:xfrm>
          <a:off x="15214111" y="973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38,457</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107645</xdr:rowOff>
    </xdr:from>
    <xdr:to>
      <xdr:col>21</xdr:col>
      <xdr:colOff>212725</xdr:colOff>
      <xdr:row>57</xdr:row>
      <xdr:rowOff>37795</xdr:rowOff>
    </xdr:to>
    <xdr:sp macro="" textlink="">
      <xdr:nvSpPr>
        <xdr:cNvPr id="601" name="円/楕円 600"/>
        <xdr:cNvSpPr/>
      </xdr:nvSpPr>
      <xdr:spPr>
        <a:xfrm>
          <a:off x="14541500" y="970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28922</xdr:rowOff>
    </xdr:from>
    <xdr:ext cx="534377" cy="259045"/>
    <xdr:sp macro="" textlink="">
      <xdr:nvSpPr>
        <xdr:cNvPr id="602" name="テキスト ボックス 601"/>
        <xdr:cNvSpPr txBox="1"/>
      </xdr:nvSpPr>
      <xdr:spPr>
        <a:xfrm>
          <a:off x="14325111" y="980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37,090</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65446</xdr:rowOff>
    </xdr:from>
    <xdr:to>
      <xdr:col>20</xdr:col>
      <xdr:colOff>9525</xdr:colOff>
      <xdr:row>57</xdr:row>
      <xdr:rowOff>167046</xdr:rowOff>
    </xdr:to>
    <xdr:sp macro="" textlink="">
      <xdr:nvSpPr>
        <xdr:cNvPr id="603" name="円/楕円 602"/>
        <xdr:cNvSpPr/>
      </xdr:nvSpPr>
      <xdr:spPr>
        <a:xfrm>
          <a:off x="13652500" y="983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158173</xdr:rowOff>
    </xdr:from>
    <xdr:ext cx="534377" cy="259045"/>
    <xdr:sp macro="" textlink="">
      <xdr:nvSpPr>
        <xdr:cNvPr id="604" name="テキスト ボックス 603"/>
        <xdr:cNvSpPr txBox="1"/>
      </xdr:nvSpPr>
      <xdr:spPr>
        <a:xfrm>
          <a:off x="13436111" y="9930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34,263</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12502</xdr:rowOff>
    </xdr:from>
    <xdr:to>
      <xdr:col>18</xdr:col>
      <xdr:colOff>492125</xdr:colOff>
      <xdr:row>57</xdr:row>
      <xdr:rowOff>114102</xdr:rowOff>
    </xdr:to>
    <xdr:sp macro="" textlink="">
      <xdr:nvSpPr>
        <xdr:cNvPr id="605" name="円/楕円 604"/>
        <xdr:cNvSpPr/>
      </xdr:nvSpPr>
      <xdr:spPr>
        <a:xfrm>
          <a:off x="12763500" y="97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105229</xdr:rowOff>
    </xdr:from>
    <xdr:ext cx="534377" cy="259045"/>
    <xdr:sp macro="" textlink="">
      <xdr:nvSpPr>
        <xdr:cNvPr id="606" name="テキスト ボックス 605"/>
        <xdr:cNvSpPr txBox="1"/>
      </xdr:nvSpPr>
      <xdr:spPr>
        <a:xfrm>
          <a:off x="12547111" y="987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35,421</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7" name="直線コネクタ 61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8" name="テキスト ボックス 61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9" name="直線コネクタ 61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20" name="テキスト ボックス 619"/>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2" name="テキスト ボックス 62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3" name="直線コネクタ 62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4" name="テキスト ボックス 62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5" name="直線コネクタ 62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6" name="テキスト ボックス 625"/>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32944</xdr:rowOff>
    </xdr:from>
    <xdr:to>
      <xdr:col>23</xdr:col>
      <xdr:colOff>516889</xdr:colOff>
      <xdr:row>79</xdr:row>
      <xdr:rowOff>44450</xdr:rowOff>
    </xdr:to>
    <xdr:cxnSp macro="">
      <xdr:nvCxnSpPr>
        <xdr:cNvPr id="630" name="直線コネクタ 629"/>
        <xdr:cNvCxnSpPr/>
      </xdr:nvCxnSpPr>
      <xdr:spPr>
        <a:xfrm flipV="1">
          <a:off x="16317595" y="12205894"/>
          <a:ext cx="1269" cy="1383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1"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2" name="直線コネクタ 63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151071</xdr:rowOff>
    </xdr:from>
    <xdr:ext cx="534377" cy="259045"/>
    <xdr:sp macro="" textlink="">
      <xdr:nvSpPr>
        <xdr:cNvPr id="633" name="災害復旧費最大値テキスト"/>
        <xdr:cNvSpPr txBox="1"/>
      </xdr:nvSpPr>
      <xdr:spPr>
        <a:xfrm>
          <a:off x="16370300" y="1198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18,151</a:t>
          </a:r>
          <a:endParaRPr kumimoji="1" lang="ja-JP" altLang="en-US" sz="1000" b="1">
            <a:latin typeface="ＭＳ Ｐゴシック"/>
          </a:endParaRPr>
        </a:p>
      </xdr:txBody>
    </xdr:sp>
    <xdr:clientData/>
  </xdr:oneCellAnchor>
  <xdr:twoCellAnchor>
    <xdr:from>
      <xdr:col>23</xdr:col>
      <xdr:colOff>428625</xdr:colOff>
      <xdr:row>71</xdr:row>
      <xdr:rowOff>32944</xdr:rowOff>
    </xdr:from>
    <xdr:to>
      <xdr:col>23</xdr:col>
      <xdr:colOff>606425</xdr:colOff>
      <xdr:row>71</xdr:row>
      <xdr:rowOff>32944</xdr:rowOff>
    </xdr:to>
    <xdr:cxnSp macro="">
      <xdr:nvCxnSpPr>
        <xdr:cNvPr id="634" name="直線コネクタ 633"/>
        <xdr:cNvCxnSpPr/>
      </xdr:nvCxnSpPr>
      <xdr:spPr>
        <a:xfrm>
          <a:off x="16230600" y="12205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71</xdr:row>
      <xdr:rowOff>32944</xdr:rowOff>
    </xdr:from>
    <xdr:to>
      <xdr:col>23</xdr:col>
      <xdr:colOff>517525</xdr:colOff>
      <xdr:row>78</xdr:row>
      <xdr:rowOff>166218</xdr:rowOff>
    </xdr:to>
    <xdr:cxnSp macro="">
      <xdr:nvCxnSpPr>
        <xdr:cNvPr id="635" name="直線コネクタ 634"/>
        <xdr:cNvCxnSpPr/>
      </xdr:nvCxnSpPr>
      <xdr:spPr>
        <a:xfrm flipV="1">
          <a:off x="15481300" y="12205894"/>
          <a:ext cx="838200" cy="133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81881</xdr:rowOff>
    </xdr:from>
    <xdr:ext cx="378565" cy="259045"/>
    <xdr:sp macro="" textlink="">
      <xdr:nvSpPr>
        <xdr:cNvPr id="636" name="災害復旧費平均値テキスト"/>
        <xdr:cNvSpPr txBox="1"/>
      </xdr:nvSpPr>
      <xdr:spPr>
        <a:xfrm>
          <a:off x="16370300" y="134549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809</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103454</xdr:rowOff>
    </xdr:from>
    <xdr:to>
      <xdr:col>23</xdr:col>
      <xdr:colOff>568325</xdr:colOff>
      <xdr:row>79</xdr:row>
      <xdr:rowOff>33604</xdr:rowOff>
    </xdr:to>
    <xdr:sp macro="" textlink="">
      <xdr:nvSpPr>
        <xdr:cNvPr id="637" name="フローチャート : 判断 636"/>
        <xdr:cNvSpPr/>
      </xdr:nvSpPr>
      <xdr:spPr>
        <a:xfrm>
          <a:off x="16268700" y="1347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166218</xdr:rowOff>
    </xdr:from>
    <xdr:to>
      <xdr:col>22</xdr:col>
      <xdr:colOff>365125</xdr:colOff>
      <xdr:row>79</xdr:row>
      <xdr:rowOff>36449</xdr:rowOff>
    </xdr:to>
    <xdr:cxnSp macro="">
      <xdr:nvCxnSpPr>
        <xdr:cNvPr id="638" name="直線コネクタ 637"/>
        <xdr:cNvCxnSpPr/>
      </xdr:nvCxnSpPr>
      <xdr:spPr>
        <a:xfrm flipV="1">
          <a:off x="14592300" y="13539318"/>
          <a:ext cx="889000" cy="41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120217</xdr:rowOff>
    </xdr:from>
    <xdr:to>
      <xdr:col>22</xdr:col>
      <xdr:colOff>415925</xdr:colOff>
      <xdr:row>79</xdr:row>
      <xdr:rowOff>50367</xdr:rowOff>
    </xdr:to>
    <xdr:sp macro="" textlink="">
      <xdr:nvSpPr>
        <xdr:cNvPr id="639" name="フローチャート : 判断 638"/>
        <xdr:cNvSpPr/>
      </xdr:nvSpPr>
      <xdr:spPr>
        <a:xfrm>
          <a:off x="15430500" y="13493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41494</xdr:rowOff>
    </xdr:from>
    <xdr:ext cx="378565" cy="259045"/>
    <xdr:sp macro="" textlink="">
      <xdr:nvSpPr>
        <xdr:cNvPr id="640" name="テキスト ボックス 639"/>
        <xdr:cNvSpPr txBox="1"/>
      </xdr:nvSpPr>
      <xdr:spPr>
        <a:xfrm>
          <a:off x="15292017" y="13586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24637</xdr:rowOff>
    </xdr:from>
    <xdr:to>
      <xdr:col>21</xdr:col>
      <xdr:colOff>161925</xdr:colOff>
      <xdr:row>79</xdr:row>
      <xdr:rowOff>36449</xdr:rowOff>
    </xdr:to>
    <xdr:cxnSp macro="">
      <xdr:nvCxnSpPr>
        <xdr:cNvPr id="641" name="直線コネクタ 640"/>
        <xdr:cNvCxnSpPr/>
      </xdr:nvCxnSpPr>
      <xdr:spPr>
        <a:xfrm>
          <a:off x="13703300" y="13569187"/>
          <a:ext cx="889000" cy="1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106959</xdr:rowOff>
    </xdr:from>
    <xdr:to>
      <xdr:col>21</xdr:col>
      <xdr:colOff>212725</xdr:colOff>
      <xdr:row>79</xdr:row>
      <xdr:rowOff>37109</xdr:rowOff>
    </xdr:to>
    <xdr:sp macro="" textlink="">
      <xdr:nvSpPr>
        <xdr:cNvPr id="642" name="フローチャート : 判断 641"/>
        <xdr:cNvSpPr/>
      </xdr:nvSpPr>
      <xdr:spPr>
        <a:xfrm>
          <a:off x="14541500" y="13480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77</xdr:row>
      <xdr:rowOff>53636</xdr:rowOff>
    </xdr:from>
    <xdr:ext cx="378565" cy="259045"/>
    <xdr:sp macro="" textlink="">
      <xdr:nvSpPr>
        <xdr:cNvPr id="643" name="テキスト ボックス 642"/>
        <xdr:cNvSpPr txBox="1"/>
      </xdr:nvSpPr>
      <xdr:spPr>
        <a:xfrm>
          <a:off x="14403017" y="13255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763</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2463</xdr:rowOff>
    </xdr:from>
    <xdr:to>
      <xdr:col>19</xdr:col>
      <xdr:colOff>644525</xdr:colOff>
      <xdr:row>79</xdr:row>
      <xdr:rowOff>24637</xdr:rowOff>
    </xdr:to>
    <xdr:cxnSp macro="">
      <xdr:nvCxnSpPr>
        <xdr:cNvPr id="644" name="直線コネクタ 643"/>
        <xdr:cNvCxnSpPr/>
      </xdr:nvCxnSpPr>
      <xdr:spPr>
        <a:xfrm>
          <a:off x="12814300" y="13547013"/>
          <a:ext cx="889000" cy="2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65811</xdr:rowOff>
    </xdr:from>
    <xdr:to>
      <xdr:col>20</xdr:col>
      <xdr:colOff>9525</xdr:colOff>
      <xdr:row>78</xdr:row>
      <xdr:rowOff>167411</xdr:rowOff>
    </xdr:to>
    <xdr:sp macro="" textlink="">
      <xdr:nvSpPr>
        <xdr:cNvPr id="645" name="フローチャート : 判断 644"/>
        <xdr:cNvSpPr/>
      </xdr:nvSpPr>
      <xdr:spPr>
        <a:xfrm>
          <a:off x="13652500" y="13438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12488</xdr:rowOff>
    </xdr:from>
    <xdr:ext cx="469744" cy="259045"/>
    <xdr:sp macro="" textlink="">
      <xdr:nvSpPr>
        <xdr:cNvPr id="646" name="テキスト ボックス 645"/>
        <xdr:cNvSpPr txBox="1"/>
      </xdr:nvSpPr>
      <xdr:spPr>
        <a:xfrm>
          <a:off x="13468427" y="13214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1,303</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18796</xdr:rowOff>
    </xdr:from>
    <xdr:to>
      <xdr:col>18</xdr:col>
      <xdr:colOff>492125</xdr:colOff>
      <xdr:row>78</xdr:row>
      <xdr:rowOff>120396</xdr:rowOff>
    </xdr:to>
    <xdr:sp macro="" textlink="">
      <xdr:nvSpPr>
        <xdr:cNvPr id="647" name="フローチャート : 判断 646"/>
        <xdr:cNvSpPr/>
      </xdr:nvSpPr>
      <xdr:spPr>
        <a:xfrm>
          <a:off x="12763500" y="1339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136923</xdr:rowOff>
    </xdr:from>
    <xdr:ext cx="469744" cy="259045"/>
    <xdr:sp macro="" textlink="">
      <xdr:nvSpPr>
        <xdr:cNvPr id="648" name="テキスト ボックス 647"/>
        <xdr:cNvSpPr txBox="1"/>
      </xdr:nvSpPr>
      <xdr:spPr>
        <a:xfrm>
          <a:off x="12579427" y="13167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1,920</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70</xdr:row>
      <xdr:rowOff>153594</xdr:rowOff>
    </xdr:from>
    <xdr:to>
      <xdr:col>23</xdr:col>
      <xdr:colOff>568325</xdr:colOff>
      <xdr:row>71</xdr:row>
      <xdr:rowOff>83744</xdr:rowOff>
    </xdr:to>
    <xdr:sp macro="" textlink="">
      <xdr:nvSpPr>
        <xdr:cNvPr id="654" name="円/楕円 653"/>
        <xdr:cNvSpPr/>
      </xdr:nvSpPr>
      <xdr:spPr>
        <a:xfrm>
          <a:off x="16268700" y="1215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70</xdr:row>
      <xdr:rowOff>106621</xdr:rowOff>
    </xdr:from>
    <xdr:ext cx="534377" cy="259045"/>
    <xdr:sp macro="" textlink="">
      <xdr:nvSpPr>
        <xdr:cNvPr id="655" name="災害復旧費該当値テキスト"/>
        <xdr:cNvSpPr txBox="1"/>
      </xdr:nvSpPr>
      <xdr:spPr>
        <a:xfrm>
          <a:off x="16370300" y="12108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18,151</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115418</xdr:rowOff>
    </xdr:from>
    <xdr:to>
      <xdr:col>22</xdr:col>
      <xdr:colOff>415925</xdr:colOff>
      <xdr:row>79</xdr:row>
      <xdr:rowOff>45568</xdr:rowOff>
    </xdr:to>
    <xdr:sp macro="" textlink="">
      <xdr:nvSpPr>
        <xdr:cNvPr id="656" name="円/楕円 655"/>
        <xdr:cNvSpPr/>
      </xdr:nvSpPr>
      <xdr:spPr>
        <a:xfrm>
          <a:off x="15430500" y="1348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62095</xdr:rowOff>
    </xdr:from>
    <xdr:ext cx="378565" cy="259045"/>
    <xdr:sp macro="" textlink="">
      <xdr:nvSpPr>
        <xdr:cNvPr id="657" name="テキスト ボックス 656"/>
        <xdr:cNvSpPr txBox="1"/>
      </xdr:nvSpPr>
      <xdr:spPr>
        <a:xfrm>
          <a:off x="15292017" y="132637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652</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157099</xdr:rowOff>
    </xdr:from>
    <xdr:to>
      <xdr:col>21</xdr:col>
      <xdr:colOff>212725</xdr:colOff>
      <xdr:row>79</xdr:row>
      <xdr:rowOff>87249</xdr:rowOff>
    </xdr:to>
    <xdr:sp macro="" textlink="">
      <xdr:nvSpPr>
        <xdr:cNvPr id="658" name="円/楕円 657"/>
        <xdr:cNvSpPr/>
      </xdr:nvSpPr>
      <xdr:spPr>
        <a:xfrm>
          <a:off x="14541500" y="1353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78376</xdr:rowOff>
    </xdr:from>
    <xdr:ext cx="378565" cy="259045"/>
    <xdr:sp macro="" textlink="">
      <xdr:nvSpPr>
        <xdr:cNvPr id="659" name="テキスト ボックス 658"/>
        <xdr:cNvSpPr txBox="1"/>
      </xdr:nvSpPr>
      <xdr:spPr>
        <a:xfrm>
          <a:off x="14403017" y="13622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145287</xdr:rowOff>
    </xdr:from>
    <xdr:to>
      <xdr:col>20</xdr:col>
      <xdr:colOff>9525</xdr:colOff>
      <xdr:row>79</xdr:row>
      <xdr:rowOff>75437</xdr:rowOff>
    </xdr:to>
    <xdr:sp macro="" textlink="">
      <xdr:nvSpPr>
        <xdr:cNvPr id="660" name="円/楕円 659"/>
        <xdr:cNvSpPr/>
      </xdr:nvSpPr>
      <xdr:spPr>
        <a:xfrm>
          <a:off x="13652500" y="1351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66564</xdr:rowOff>
    </xdr:from>
    <xdr:ext cx="378565" cy="259045"/>
    <xdr:sp macro="" textlink="">
      <xdr:nvSpPr>
        <xdr:cNvPr id="661" name="テキスト ボックス 660"/>
        <xdr:cNvSpPr txBox="1"/>
      </xdr:nvSpPr>
      <xdr:spPr>
        <a:xfrm>
          <a:off x="13514017" y="136111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123113</xdr:rowOff>
    </xdr:from>
    <xdr:to>
      <xdr:col>18</xdr:col>
      <xdr:colOff>492125</xdr:colOff>
      <xdr:row>79</xdr:row>
      <xdr:rowOff>53263</xdr:rowOff>
    </xdr:to>
    <xdr:sp macro="" textlink="">
      <xdr:nvSpPr>
        <xdr:cNvPr id="662" name="円/楕円 661"/>
        <xdr:cNvSpPr/>
      </xdr:nvSpPr>
      <xdr:spPr>
        <a:xfrm>
          <a:off x="12763500" y="1349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44390</xdr:rowOff>
    </xdr:from>
    <xdr:ext cx="378565" cy="259045"/>
    <xdr:sp macro="" textlink="">
      <xdr:nvSpPr>
        <xdr:cNvPr id="663" name="テキスト ボックス 662"/>
        <xdr:cNvSpPr txBox="1"/>
      </xdr:nvSpPr>
      <xdr:spPr>
        <a:xfrm>
          <a:off x="12625017" y="13588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50,733</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100</xdr:row>
      <xdr:rowOff>111777</xdr:rowOff>
    </xdr:from>
    <xdr:ext cx="248786" cy="259045"/>
    <xdr:sp macro="" textlink="">
      <xdr:nvSpPr>
        <xdr:cNvPr id="674" name="テキスト ボックス 673"/>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99</xdr:row>
      <xdr:rowOff>44450</xdr:rowOff>
    </xdr:from>
    <xdr:to>
      <xdr:col>24</xdr:col>
      <xdr:colOff>644525</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98</xdr:row>
      <xdr:rowOff>73677</xdr:rowOff>
    </xdr:from>
    <xdr:ext cx="531299" cy="259045"/>
    <xdr:sp macro="" textlink="">
      <xdr:nvSpPr>
        <xdr:cNvPr id="676" name="テキスト ボックス 675"/>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8" name="テキスト ボックス 67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82" name="テキスト ボックス 68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80911</xdr:rowOff>
    </xdr:from>
    <xdr:to>
      <xdr:col>23</xdr:col>
      <xdr:colOff>516889</xdr:colOff>
      <xdr:row>97</xdr:row>
      <xdr:rowOff>115221</xdr:rowOff>
    </xdr:to>
    <xdr:cxnSp macro="">
      <xdr:nvCxnSpPr>
        <xdr:cNvPr id="688" name="直線コネクタ 687"/>
        <xdr:cNvCxnSpPr/>
      </xdr:nvCxnSpPr>
      <xdr:spPr>
        <a:xfrm flipV="1">
          <a:off x="16317595" y="15511411"/>
          <a:ext cx="1269" cy="123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119048</xdr:rowOff>
    </xdr:from>
    <xdr:ext cx="534377" cy="259045"/>
    <xdr:sp macro="" textlink="">
      <xdr:nvSpPr>
        <xdr:cNvPr id="689" name="公債費最小値テキスト"/>
        <xdr:cNvSpPr txBox="1"/>
      </xdr:nvSpPr>
      <xdr:spPr>
        <a:xfrm>
          <a:off x="16370300" y="1674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34,285</a:t>
          </a:r>
          <a:endParaRPr kumimoji="1" lang="ja-JP" altLang="en-US" sz="1000" b="1">
            <a:latin typeface="ＭＳ Ｐゴシック"/>
          </a:endParaRPr>
        </a:p>
      </xdr:txBody>
    </xdr:sp>
    <xdr:clientData/>
  </xdr:oneCellAnchor>
  <xdr:twoCellAnchor>
    <xdr:from>
      <xdr:col>23</xdr:col>
      <xdr:colOff>428625</xdr:colOff>
      <xdr:row>97</xdr:row>
      <xdr:rowOff>115221</xdr:rowOff>
    </xdr:from>
    <xdr:to>
      <xdr:col>23</xdr:col>
      <xdr:colOff>606425</xdr:colOff>
      <xdr:row>97</xdr:row>
      <xdr:rowOff>115221</xdr:rowOff>
    </xdr:to>
    <xdr:cxnSp macro="">
      <xdr:nvCxnSpPr>
        <xdr:cNvPr id="690" name="直線コネクタ 689"/>
        <xdr:cNvCxnSpPr/>
      </xdr:nvCxnSpPr>
      <xdr:spPr>
        <a:xfrm>
          <a:off x="16230600" y="16745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27588</xdr:rowOff>
    </xdr:from>
    <xdr:ext cx="534377" cy="259045"/>
    <xdr:sp macro="" textlink="">
      <xdr:nvSpPr>
        <xdr:cNvPr id="691" name="公債費最大値テキスト"/>
        <xdr:cNvSpPr txBox="1"/>
      </xdr:nvSpPr>
      <xdr:spPr>
        <a:xfrm>
          <a:off x="16370300" y="15286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99,086</a:t>
          </a:r>
          <a:endParaRPr kumimoji="1" lang="ja-JP" altLang="en-US" sz="1000" b="1">
            <a:latin typeface="ＭＳ Ｐゴシック"/>
          </a:endParaRPr>
        </a:p>
      </xdr:txBody>
    </xdr:sp>
    <xdr:clientData/>
  </xdr:oneCellAnchor>
  <xdr:twoCellAnchor>
    <xdr:from>
      <xdr:col>23</xdr:col>
      <xdr:colOff>428625</xdr:colOff>
      <xdr:row>90</xdr:row>
      <xdr:rowOff>80911</xdr:rowOff>
    </xdr:from>
    <xdr:to>
      <xdr:col>23</xdr:col>
      <xdr:colOff>606425</xdr:colOff>
      <xdr:row>90</xdr:row>
      <xdr:rowOff>80911</xdr:rowOff>
    </xdr:to>
    <xdr:cxnSp macro="">
      <xdr:nvCxnSpPr>
        <xdr:cNvPr id="692" name="直線コネクタ 691"/>
        <xdr:cNvCxnSpPr/>
      </xdr:nvCxnSpPr>
      <xdr:spPr>
        <a:xfrm>
          <a:off x="16230600" y="15511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112249</xdr:rowOff>
    </xdr:from>
    <xdr:to>
      <xdr:col>23</xdr:col>
      <xdr:colOff>517525</xdr:colOff>
      <xdr:row>96</xdr:row>
      <xdr:rowOff>118250</xdr:rowOff>
    </xdr:to>
    <xdr:cxnSp macro="">
      <xdr:nvCxnSpPr>
        <xdr:cNvPr id="693" name="直線コネクタ 692"/>
        <xdr:cNvCxnSpPr/>
      </xdr:nvCxnSpPr>
      <xdr:spPr>
        <a:xfrm flipV="1">
          <a:off x="15481300" y="16571449"/>
          <a:ext cx="838200" cy="6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93</xdr:row>
      <xdr:rowOff>134066</xdr:rowOff>
    </xdr:from>
    <xdr:ext cx="534377" cy="259045"/>
    <xdr:sp macro="" textlink="">
      <xdr:nvSpPr>
        <xdr:cNvPr id="694" name="公債費平均値テキスト"/>
        <xdr:cNvSpPr txBox="1"/>
      </xdr:nvSpPr>
      <xdr:spPr>
        <a:xfrm>
          <a:off x="16370300" y="160789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58,830</a:t>
          </a:r>
          <a:endParaRPr kumimoji="1" lang="ja-JP" altLang="en-US" sz="1000" b="1">
            <a:solidFill>
              <a:srgbClr val="000080"/>
            </a:solidFill>
            <a:latin typeface="ＭＳ Ｐゴシック"/>
          </a:endParaRPr>
        </a:p>
      </xdr:txBody>
    </xdr:sp>
    <xdr:clientData/>
  </xdr:oneCellAnchor>
  <xdr:twoCellAnchor>
    <xdr:from>
      <xdr:col>23</xdr:col>
      <xdr:colOff>466725</xdr:colOff>
      <xdr:row>94</xdr:row>
      <xdr:rowOff>111189</xdr:rowOff>
    </xdr:from>
    <xdr:to>
      <xdr:col>23</xdr:col>
      <xdr:colOff>568325</xdr:colOff>
      <xdr:row>95</xdr:row>
      <xdr:rowOff>41339</xdr:rowOff>
    </xdr:to>
    <xdr:sp macro="" textlink="">
      <xdr:nvSpPr>
        <xdr:cNvPr id="695" name="フローチャート : 判断 694"/>
        <xdr:cNvSpPr/>
      </xdr:nvSpPr>
      <xdr:spPr>
        <a:xfrm>
          <a:off x="16268700" y="16227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106324</xdr:rowOff>
    </xdr:from>
    <xdr:to>
      <xdr:col>22</xdr:col>
      <xdr:colOff>365125</xdr:colOff>
      <xdr:row>96</xdr:row>
      <xdr:rowOff>118250</xdr:rowOff>
    </xdr:to>
    <xdr:cxnSp macro="">
      <xdr:nvCxnSpPr>
        <xdr:cNvPr id="696" name="直線コネクタ 695"/>
        <xdr:cNvCxnSpPr/>
      </xdr:nvCxnSpPr>
      <xdr:spPr>
        <a:xfrm>
          <a:off x="14592300" y="16565524"/>
          <a:ext cx="889000" cy="11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100482</xdr:rowOff>
    </xdr:from>
    <xdr:to>
      <xdr:col>22</xdr:col>
      <xdr:colOff>415925</xdr:colOff>
      <xdr:row>95</xdr:row>
      <xdr:rowOff>30632</xdr:rowOff>
    </xdr:to>
    <xdr:sp macro="" textlink="">
      <xdr:nvSpPr>
        <xdr:cNvPr id="697" name="フローチャート : 判断 696"/>
        <xdr:cNvSpPr/>
      </xdr:nvSpPr>
      <xdr:spPr>
        <a:xfrm>
          <a:off x="15430500" y="1621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47159</xdr:rowOff>
    </xdr:from>
    <xdr:ext cx="534377" cy="259045"/>
    <xdr:sp macro="" textlink="">
      <xdr:nvSpPr>
        <xdr:cNvPr id="698" name="テキスト ボックス 697"/>
        <xdr:cNvSpPr txBox="1"/>
      </xdr:nvSpPr>
      <xdr:spPr>
        <a:xfrm>
          <a:off x="15214111" y="1599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59,392</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95752</xdr:rowOff>
    </xdr:from>
    <xdr:to>
      <xdr:col>21</xdr:col>
      <xdr:colOff>161925</xdr:colOff>
      <xdr:row>96</xdr:row>
      <xdr:rowOff>106324</xdr:rowOff>
    </xdr:to>
    <xdr:cxnSp macro="">
      <xdr:nvCxnSpPr>
        <xdr:cNvPr id="699" name="直線コネクタ 698"/>
        <xdr:cNvCxnSpPr/>
      </xdr:nvCxnSpPr>
      <xdr:spPr>
        <a:xfrm>
          <a:off x="13703300" y="16554952"/>
          <a:ext cx="889000" cy="10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94</xdr:row>
      <xdr:rowOff>107093</xdr:rowOff>
    </xdr:from>
    <xdr:to>
      <xdr:col>21</xdr:col>
      <xdr:colOff>212725</xdr:colOff>
      <xdr:row>95</xdr:row>
      <xdr:rowOff>37243</xdr:rowOff>
    </xdr:to>
    <xdr:sp macro="" textlink="">
      <xdr:nvSpPr>
        <xdr:cNvPr id="700" name="フローチャート : 判断 699"/>
        <xdr:cNvSpPr/>
      </xdr:nvSpPr>
      <xdr:spPr>
        <a:xfrm>
          <a:off x="14541500" y="1622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53770</xdr:rowOff>
    </xdr:from>
    <xdr:ext cx="534377" cy="259045"/>
    <xdr:sp macro="" textlink="">
      <xdr:nvSpPr>
        <xdr:cNvPr id="701" name="テキスト ボックス 700"/>
        <xdr:cNvSpPr txBox="1"/>
      </xdr:nvSpPr>
      <xdr:spPr>
        <a:xfrm>
          <a:off x="14325111" y="159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59,045</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77693</xdr:rowOff>
    </xdr:from>
    <xdr:to>
      <xdr:col>19</xdr:col>
      <xdr:colOff>644525</xdr:colOff>
      <xdr:row>96</xdr:row>
      <xdr:rowOff>95752</xdr:rowOff>
    </xdr:to>
    <xdr:cxnSp macro="">
      <xdr:nvCxnSpPr>
        <xdr:cNvPr id="702" name="直線コネクタ 701"/>
        <xdr:cNvCxnSpPr/>
      </xdr:nvCxnSpPr>
      <xdr:spPr>
        <a:xfrm>
          <a:off x="12814300" y="16536893"/>
          <a:ext cx="889000" cy="1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88271</xdr:rowOff>
    </xdr:from>
    <xdr:to>
      <xdr:col>20</xdr:col>
      <xdr:colOff>9525</xdr:colOff>
      <xdr:row>95</xdr:row>
      <xdr:rowOff>18421</xdr:rowOff>
    </xdr:to>
    <xdr:sp macro="" textlink="">
      <xdr:nvSpPr>
        <xdr:cNvPr id="703" name="フローチャート : 判断 702"/>
        <xdr:cNvSpPr/>
      </xdr:nvSpPr>
      <xdr:spPr>
        <a:xfrm>
          <a:off x="13652500" y="162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34948</xdr:rowOff>
    </xdr:from>
    <xdr:ext cx="534377" cy="259045"/>
    <xdr:sp macro="" textlink="">
      <xdr:nvSpPr>
        <xdr:cNvPr id="704" name="テキスト ボックス 703"/>
        <xdr:cNvSpPr txBox="1"/>
      </xdr:nvSpPr>
      <xdr:spPr>
        <a:xfrm>
          <a:off x="13436111" y="1597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60,033</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107778</xdr:rowOff>
    </xdr:from>
    <xdr:to>
      <xdr:col>18</xdr:col>
      <xdr:colOff>492125</xdr:colOff>
      <xdr:row>95</xdr:row>
      <xdr:rowOff>37928</xdr:rowOff>
    </xdr:to>
    <xdr:sp macro="" textlink="">
      <xdr:nvSpPr>
        <xdr:cNvPr id="705" name="フローチャート : 判断 704"/>
        <xdr:cNvSpPr/>
      </xdr:nvSpPr>
      <xdr:spPr>
        <a:xfrm>
          <a:off x="12763500" y="1622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54455</xdr:rowOff>
    </xdr:from>
    <xdr:ext cx="534377" cy="259045"/>
    <xdr:sp macro="" textlink="">
      <xdr:nvSpPr>
        <xdr:cNvPr id="706" name="テキスト ボックス 705"/>
        <xdr:cNvSpPr txBox="1"/>
      </xdr:nvSpPr>
      <xdr:spPr>
        <a:xfrm>
          <a:off x="12547111" y="1599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59,009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61449</xdr:rowOff>
    </xdr:from>
    <xdr:to>
      <xdr:col>23</xdr:col>
      <xdr:colOff>568325</xdr:colOff>
      <xdr:row>96</xdr:row>
      <xdr:rowOff>163049</xdr:rowOff>
    </xdr:to>
    <xdr:sp macro="" textlink="">
      <xdr:nvSpPr>
        <xdr:cNvPr id="712" name="円/楕円 711"/>
        <xdr:cNvSpPr/>
      </xdr:nvSpPr>
      <xdr:spPr>
        <a:xfrm>
          <a:off x="16268700" y="1652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39876</xdr:rowOff>
    </xdr:from>
    <xdr:ext cx="534377" cy="259045"/>
    <xdr:sp macro="" textlink="">
      <xdr:nvSpPr>
        <xdr:cNvPr id="713" name="公債費該当値テキスト"/>
        <xdr:cNvSpPr txBox="1"/>
      </xdr:nvSpPr>
      <xdr:spPr>
        <a:xfrm>
          <a:off x="16370300" y="1649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43,441</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67450</xdr:rowOff>
    </xdr:from>
    <xdr:to>
      <xdr:col>22</xdr:col>
      <xdr:colOff>415925</xdr:colOff>
      <xdr:row>96</xdr:row>
      <xdr:rowOff>169050</xdr:rowOff>
    </xdr:to>
    <xdr:sp macro="" textlink="">
      <xdr:nvSpPr>
        <xdr:cNvPr id="714" name="円/楕円 713"/>
        <xdr:cNvSpPr/>
      </xdr:nvSpPr>
      <xdr:spPr>
        <a:xfrm>
          <a:off x="15430500" y="1652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160177</xdr:rowOff>
    </xdr:from>
    <xdr:ext cx="534377" cy="259045"/>
    <xdr:sp macro="" textlink="">
      <xdr:nvSpPr>
        <xdr:cNvPr id="715" name="テキスト ボックス 714"/>
        <xdr:cNvSpPr txBox="1"/>
      </xdr:nvSpPr>
      <xdr:spPr>
        <a:xfrm>
          <a:off x="15214111" y="1661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43,126</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55524</xdr:rowOff>
    </xdr:from>
    <xdr:to>
      <xdr:col>21</xdr:col>
      <xdr:colOff>212725</xdr:colOff>
      <xdr:row>96</xdr:row>
      <xdr:rowOff>157124</xdr:rowOff>
    </xdr:to>
    <xdr:sp macro="" textlink="">
      <xdr:nvSpPr>
        <xdr:cNvPr id="716" name="円/楕円 715"/>
        <xdr:cNvSpPr/>
      </xdr:nvSpPr>
      <xdr:spPr>
        <a:xfrm>
          <a:off x="14541500" y="1651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148251</xdr:rowOff>
    </xdr:from>
    <xdr:ext cx="534377" cy="259045"/>
    <xdr:sp macro="" textlink="">
      <xdr:nvSpPr>
        <xdr:cNvPr id="717" name="テキスト ボックス 716"/>
        <xdr:cNvSpPr txBox="1"/>
      </xdr:nvSpPr>
      <xdr:spPr>
        <a:xfrm>
          <a:off x="14325111" y="1660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43,752</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44952</xdr:rowOff>
    </xdr:from>
    <xdr:to>
      <xdr:col>20</xdr:col>
      <xdr:colOff>9525</xdr:colOff>
      <xdr:row>96</xdr:row>
      <xdr:rowOff>146552</xdr:rowOff>
    </xdr:to>
    <xdr:sp macro="" textlink="">
      <xdr:nvSpPr>
        <xdr:cNvPr id="718" name="円/楕円 717"/>
        <xdr:cNvSpPr/>
      </xdr:nvSpPr>
      <xdr:spPr>
        <a:xfrm>
          <a:off x="13652500" y="1650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137679</xdr:rowOff>
    </xdr:from>
    <xdr:ext cx="534377" cy="259045"/>
    <xdr:sp macro="" textlink="">
      <xdr:nvSpPr>
        <xdr:cNvPr id="719" name="テキスト ボックス 718"/>
        <xdr:cNvSpPr txBox="1"/>
      </xdr:nvSpPr>
      <xdr:spPr>
        <a:xfrm>
          <a:off x="13436111" y="1659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44,307</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26893</xdr:rowOff>
    </xdr:from>
    <xdr:to>
      <xdr:col>18</xdr:col>
      <xdr:colOff>492125</xdr:colOff>
      <xdr:row>96</xdr:row>
      <xdr:rowOff>128493</xdr:rowOff>
    </xdr:to>
    <xdr:sp macro="" textlink="">
      <xdr:nvSpPr>
        <xdr:cNvPr id="720" name="円/楕円 719"/>
        <xdr:cNvSpPr/>
      </xdr:nvSpPr>
      <xdr:spPr>
        <a:xfrm>
          <a:off x="12763500" y="1648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119620</xdr:rowOff>
    </xdr:from>
    <xdr:ext cx="534377" cy="259045"/>
    <xdr:sp macro="" textlink="">
      <xdr:nvSpPr>
        <xdr:cNvPr id="721" name="テキスト ボックス 720"/>
        <xdr:cNvSpPr txBox="1"/>
      </xdr:nvSpPr>
      <xdr:spPr>
        <a:xfrm>
          <a:off x="12547111" y="1657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45,255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32" name="直線コネクタ 731"/>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33" name="テキスト ボックス 732"/>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34" name="直線コネクタ 733"/>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35" name="テキスト ボックス 734"/>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36" name="直線コネクタ 735"/>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37" name="テキスト ボックス 736"/>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38" name="直線コネクタ 737"/>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39" name="テキスト ボックス 738"/>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40" name="直線コネクタ 739"/>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41" name="テキスト ボックス 740"/>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42" name="直線コネクタ 741"/>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43" name="テキスト ボックス 742"/>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5" name="テキスト ボックス 74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111942</xdr:rowOff>
    </xdr:from>
    <xdr:to>
      <xdr:col>32</xdr:col>
      <xdr:colOff>186689</xdr:colOff>
      <xdr:row>39</xdr:row>
      <xdr:rowOff>98878</xdr:rowOff>
    </xdr:to>
    <xdr:cxnSp macro="">
      <xdr:nvCxnSpPr>
        <xdr:cNvPr id="747" name="直線コネクタ 746"/>
        <xdr:cNvCxnSpPr/>
      </xdr:nvCxnSpPr>
      <xdr:spPr>
        <a:xfrm flipV="1">
          <a:off x="22159595" y="5255442"/>
          <a:ext cx="1269" cy="1529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48"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49" name="直線コネクタ 748"/>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58619</xdr:rowOff>
    </xdr:from>
    <xdr:ext cx="534377" cy="259045"/>
    <xdr:sp macro="" textlink="">
      <xdr:nvSpPr>
        <xdr:cNvPr id="750" name="諸支出金最大値テキスト"/>
        <xdr:cNvSpPr txBox="1"/>
      </xdr:nvSpPr>
      <xdr:spPr>
        <a:xfrm>
          <a:off x="22212300" y="503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14,055</a:t>
          </a:r>
          <a:endParaRPr kumimoji="1" lang="ja-JP" altLang="en-US" sz="1000" b="1">
            <a:latin typeface="ＭＳ Ｐゴシック"/>
          </a:endParaRPr>
        </a:p>
      </xdr:txBody>
    </xdr:sp>
    <xdr:clientData/>
  </xdr:oneCellAnchor>
  <xdr:twoCellAnchor>
    <xdr:from>
      <xdr:col>32</xdr:col>
      <xdr:colOff>98425</xdr:colOff>
      <xdr:row>30</xdr:row>
      <xdr:rowOff>111942</xdr:rowOff>
    </xdr:from>
    <xdr:to>
      <xdr:col>32</xdr:col>
      <xdr:colOff>276225</xdr:colOff>
      <xdr:row>30</xdr:row>
      <xdr:rowOff>111942</xdr:rowOff>
    </xdr:to>
    <xdr:cxnSp macro="">
      <xdr:nvCxnSpPr>
        <xdr:cNvPr id="751" name="直線コネクタ 750"/>
        <xdr:cNvCxnSpPr/>
      </xdr:nvCxnSpPr>
      <xdr:spPr>
        <a:xfrm>
          <a:off x="22072600" y="5255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107369</xdr:rowOff>
    </xdr:from>
    <xdr:to>
      <xdr:col>32</xdr:col>
      <xdr:colOff>187325</xdr:colOff>
      <xdr:row>39</xdr:row>
      <xdr:rowOff>35523</xdr:rowOff>
    </xdr:to>
    <xdr:cxnSp macro="">
      <xdr:nvCxnSpPr>
        <xdr:cNvPr id="752" name="直線コネクタ 751"/>
        <xdr:cNvCxnSpPr/>
      </xdr:nvCxnSpPr>
      <xdr:spPr>
        <a:xfrm>
          <a:off x="21323300" y="6622469"/>
          <a:ext cx="838200" cy="9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35</xdr:row>
      <xdr:rowOff>152272</xdr:rowOff>
    </xdr:from>
    <xdr:ext cx="469744" cy="259045"/>
    <xdr:sp macro="" textlink="">
      <xdr:nvSpPr>
        <xdr:cNvPr id="753" name="諸支出金平均値テキスト"/>
        <xdr:cNvSpPr txBox="1"/>
      </xdr:nvSpPr>
      <xdr:spPr>
        <a:xfrm>
          <a:off x="22212300" y="6153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3,978</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129395</xdr:rowOff>
    </xdr:from>
    <xdr:to>
      <xdr:col>32</xdr:col>
      <xdr:colOff>238125</xdr:colOff>
      <xdr:row>37</xdr:row>
      <xdr:rowOff>59545</xdr:rowOff>
    </xdr:to>
    <xdr:sp macro="" textlink="">
      <xdr:nvSpPr>
        <xdr:cNvPr id="754" name="フローチャート : 判断 753"/>
        <xdr:cNvSpPr/>
      </xdr:nvSpPr>
      <xdr:spPr>
        <a:xfrm>
          <a:off x="22110700" y="630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64915</xdr:rowOff>
    </xdr:from>
    <xdr:to>
      <xdr:col>31</xdr:col>
      <xdr:colOff>34925</xdr:colOff>
      <xdr:row>38</xdr:row>
      <xdr:rowOff>107369</xdr:rowOff>
    </xdr:to>
    <xdr:cxnSp macro="">
      <xdr:nvCxnSpPr>
        <xdr:cNvPr id="755" name="直線コネクタ 754"/>
        <xdr:cNvCxnSpPr/>
      </xdr:nvCxnSpPr>
      <xdr:spPr>
        <a:xfrm>
          <a:off x="20434300" y="6580015"/>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36</xdr:row>
      <xdr:rowOff>69632</xdr:rowOff>
    </xdr:from>
    <xdr:to>
      <xdr:col>31</xdr:col>
      <xdr:colOff>85725</xdr:colOff>
      <xdr:row>36</xdr:row>
      <xdr:rowOff>171232</xdr:rowOff>
    </xdr:to>
    <xdr:sp macro="" textlink="">
      <xdr:nvSpPr>
        <xdr:cNvPr id="756" name="フローチャート : 判断 755"/>
        <xdr:cNvSpPr/>
      </xdr:nvSpPr>
      <xdr:spPr>
        <a:xfrm>
          <a:off x="21272500" y="624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35</xdr:row>
      <xdr:rowOff>16309</xdr:rowOff>
    </xdr:from>
    <xdr:ext cx="469744" cy="259045"/>
    <xdr:sp macro="" textlink="">
      <xdr:nvSpPr>
        <xdr:cNvPr id="757" name="テキスト ボックス 756"/>
        <xdr:cNvSpPr txBox="1"/>
      </xdr:nvSpPr>
      <xdr:spPr>
        <a:xfrm>
          <a:off x="21088427" y="601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4,527</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60343</xdr:rowOff>
    </xdr:from>
    <xdr:to>
      <xdr:col>29</xdr:col>
      <xdr:colOff>517525</xdr:colOff>
      <xdr:row>38</xdr:row>
      <xdr:rowOff>64915</xdr:rowOff>
    </xdr:to>
    <xdr:cxnSp macro="">
      <xdr:nvCxnSpPr>
        <xdr:cNvPr id="758" name="直線コネクタ 757"/>
        <xdr:cNvCxnSpPr/>
      </xdr:nvCxnSpPr>
      <xdr:spPr>
        <a:xfrm>
          <a:off x="19545300" y="657544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35</xdr:row>
      <xdr:rowOff>117529</xdr:rowOff>
    </xdr:from>
    <xdr:to>
      <xdr:col>29</xdr:col>
      <xdr:colOff>568325</xdr:colOff>
      <xdr:row>36</xdr:row>
      <xdr:rowOff>47679</xdr:rowOff>
    </xdr:to>
    <xdr:sp macro="" textlink="">
      <xdr:nvSpPr>
        <xdr:cNvPr id="759" name="フローチャート : 判断 758"/>
        <xdr:cNvSpPr/>
      </xdr:nvSpPr>
      <xdr:spPr>
        <a:xfrm>
          <a:off x="20383500" y="611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34</xdr:row>
      <xdr:rowOff>64206</xdr:rowOff>
    </xdr:from>
    <xdr:ext cx="469744" cy="259045"/>
    <xdr:sp macro="" textlink="">
      <xdr:nvSpPr>
        <xdr:cNvPr id="760" name="テキスト ボックス 759"/>
        <xdr:cNvSpPr txBox="1"/>
      </xdr:nvSpPr>
      <xdr:spPr>
        <a:xfrm>
          <a:off x="20199427" y="589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5,662</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35633</xdr:rowOff>
    </xdr:from>
    <xdr:to>
      <xdr:col>28</xdr:col>
      <xdr:colOff>314325</xdr:colOff>
      <xdr:row>38</xdr:row>
      <xdr:rowOff>60343</xdr:rowOff>
    </xdr:to>
    <xdr:cxnSp macro="">
      <xdr:nvCxnSpPr>
        <xdr:cNvPr id="761" name="直線コネクタ 760"/>
        <xdr:cNvCxnSpPr/>
      </xdr:nvCxnSpPr>
      <xdr:spPr>
        <a:xfrm>
          <a:off x="18656300" y="6550733"/>
          <a:ext cx="889000" cy="24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44704</xdr:rowOff>
    </xdr:from>
    <xdr:to>
      <xdr:col>28</xdr:col>
      <xdr:colOff>365125</xdr:colOff>
      <xdr:row>36</xdr:row>
      <xdr:rowOff>146304</xdr:rowOff>
    </xdr:to>
    <xdr:sp macro="" textlink="">
      <xdr:nvSpPr>
        <xdr:cNvPr id="762" name="フローチャート : 判断 761"/>
        <xdr:cNvSpPr/>
      </xdr:nvSpPr>
      <xdr:spPr>
        <a:xfrm>
          <a:off x="19494500" y="621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34</xdr:row>
      <xdr:rowOff>162831</xdr:rowOff>
    </xdr:from>
    <xdr:ext cx="469744" cy="259045"/>
    <xdr:sp macro="" textlink="">
      <xdr:nvSpPr>
        <xdr:cNvPr id="763" name="テキスト ボックス 762"/>
        <xdr:cNvSpPr txBox="1"/>
      </xdr:nvSpPr>
      <xdr:spPr>
        <a:xfrm>
          <a:off x="19310427" y="5992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4,756</a:t>
          </a:r>
          <a:endParaRPr kumimoji="1" lang="ja-JP" altLang="en-US" sz="1000" b="1">
            <a:solidFill>
              <a:srgbClr val="000080"/>
            </a:solidFill>
            <a:latin typeface="ＭＳ Ｐゴシック"/>
          </a:endParaRPr>
        </a:p>
      </xdr:txBody>
    </xdr:sp>
    <xdr:clientData/>
  </xdr:oneCellAnchor>
  <xdr:twoCellAnchor>
    <xdr:from>
      <xdr:col>27</xdr:col>
      <xdr:colOff>60325</xdr:colOff>
      <xdr:row>35</xdr:row>
      <xdr:rowOff>128198</xdr:rowOff>
    </xdr:from>
    <xdr:to>
      <xdr:col>27</xdr:col>
      <xdr:colOff>161925</xdr:colOff>
      <xdr:row>36</xdr:row>
      <xdr:rowOff>58348</xdr:rowOff>
    </xdr:to>
    <xdr:sp macro="" textlink="">
      <xdr:nvSpPr>
        <xdr:cNvPr id="764" name="フローチャート : 判断 763"/>
        <xdr:cNvSpPr/>
      </xdr:nvSpPr>
      <xdr:spPr>
        <a:xfrm>
          <a:off x="18605500" y="612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34</xdr:row>
      <xdr:rowOff>74875</xdr:rowOff>
    </xdr:from>
    <xdr:ext cx="469744" cy="259045"/>
    <xdr:sp macro="" textlink="">
      <xdr:nvSpPr>
        <xdr:cNvPr id="765" name="テキスト ボックス 764"/>
        <xdr:cNvSpPr txBox="1"/>
      </xdr:nvSpPr>
      <xdr:spPr>
        <a:xfrm>
          <a:off x="18421427" y="5904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156173</xdr:rowOff>
    </xdr:from>
    <xdr:to>
      <xdr:col>32</xdr:col>
      <xdr:colOff>238125</xdr:colOff>
      <xdr:row>39</xdr:row>
      <xdr:rowOff>86323</xdr:rowOff>
    </xdr:to>
    <xdr:sp macro="" textlink="">
      <xdr:nvSpPr>
        <xdr:cNvPr id="771" name="円/楕円 770"/>
        <xdr:cNvSpPr/>
      </xdr:nvSpPr>
      <xdr:spPr>
        <a:xfrm>
          <a:off x="22110700" y="6671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71100</xdr:rowOff>
    </xdr:from>
    <xdr:ext cx="378565" cy="259045"/>
    <xdr:sp macro="" textlink="">
      <xdr:nvSpPr>
        <xdr:cNvPr id="772" name="諸支出金該当値テキスト"/>
        <xdr:cNvSpPr txBox="1"/>
      </xdr:nvSpPr>
      <xdr:spPr>
        <a:xfrm>
          <a:off x="22212300" y="65862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582</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56569</xdr:rowOff>
    </xdr:from>
    <xdr:to>
      <xdr:col>31</xdr:col>
      <xdr:colOff>85725</xdr:colOff>
      <xdr:row>38</xdr:row>
      <xdr:rowOff>158169</xdr:rowOff>
    </xdr:to>
    <xdr:sp macro="" textlink="">
      <xdr:nvSpPr>
        <xdr:cNvPr id="773" name="円/楕円 772"/>
        <xdr:cNvSpPr/>
      </xdr:nvSpPr>
      <xdr:spPr>
        <a:xfrm>
          <a:off x="21272500" y="657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149296</xdr:rowOff>
    </xdr:from>
    <xdr:ext cx="469744" cy="259045"/>
    <xdr:sp macro="" textlink="">
      <xdr:nvSpPr>
        <xdr:cNvPr id="774" name="テキスト ボックス 773"/>
        <xdr:cNvSpPr txBox="1"/>
      </xdr:nvSpPr>
      <xdr:spPr>
        <a:xfrm>
          <a:off x="21088427" y="666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1,497</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14115</xdr:rowOff>
    </xdr:from>
    <xdr:to>
      <xdr:col>29</xdr:col>
      <xdr:colOff>568325</xdr:colOff>
      <xdr:row>38</xdr:row>
      <xdr:rowOff>115715</xdr:rowOff>
    </xdr:to>
    <xdr:sp macro="" textlink="">
      <xdr:nvSpPr>
        <xdr:cNvPr id="775" name="円/楕円 774"/>
        <xdr:cNvSpPr/>
      </xdr:nvSpPr>
      <xdr:spPr>
        <a:xfrm>
          <a:off x="20383500" y="652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106842</xdr:rowOff>
    </xdr:from>
    <xdr:ext cx="469744" cy="259045"/>
    <xdr:sp macro="" textlink="">
      <xdr:nvSpPr>
        <xdr:cNvPr id="776" name="テキスト ボックス 775"/>
        <xdr:cNvSpPr txBox="1"/>
      </xdr:nvSpPr>
      <xdr:spPr>
        <a:xfrm>
          <a:off x="20199427" y="662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1,887</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9543</xdr:rowOff>
    </xdr:from>
    <xdr:to>
      <xdr:col>28</xdr:col>
      <xdr:colOff>365125</xdr:colOff>
      <xdr:row>38</xdr:row>
      <xdr:rowOff>111143</xdr:rowOff>
    </xdr:to>
    <xdr:sp macro="" textlink="">
      <xdr:nvSpPr>
        <xdr:cNvPr id="777" name="円/楕円 776"/>
        <xdr:cNvSpPr/>
      </xdr:nvSpPr>
      <xdr:spPr>
        <a:xfrm>
          <a:off x="19494500" y="652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102270</xdr:rowOff>
    </xdr:from>
    <xdr:ext cx="469744" cy="259045"/>
    <xdr:sp macro="" textlink="">
      <xdr:nvSpPr>
        <xdr:cNvPr id="778" name="テキスト ボックス 777"/>
        <xdr:cNvSpPr txBox="1"/>
      </xdr:nvSpPr>
      <xdr:spPr>
        <a:xfrm>
          <a:off x="19310427" y="661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1,929</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156283</xdr:rowOff>
    </xdr:from>
    <xdr:to>
      <xdr:col>27</xdr:col>
      <xdr:colOff>161925</xdr:colOff>
      <xdr:row>38</xdr:row>
      <xdr:rowOff>86433</xdr:rowOff>
    </xdr:to>
    <xdr:sp macro="" textlink="">
      <xdr:nvSpPr>
        <xdr:cNvPr id="779" name="円/楕円 778"/>
        <xdr:cNvSpPr/>
      </xdr:nvSpPr>
      <xdr:spPr>
        <a:xfrm>
          <a:off x="18605500" y="649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77560</xdr:rowOff>
    </xdr:from>
    <xdr:ext cx="469744" cy="259045"/>
    <xdr:sp macro="" textlink="">
      <xdr:nvSpPr>
        <xdr:cNvPr id="780" name="テキスト ボックス 779"/>
        <xdr:cNvSpPr txBox="1"/>
      </xdr:nvSpPr>
      <xdr:spPr>
        <a:xfrm>
          <a:off x="18421427" y="6592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2,156</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2" name="テキスト ボックス 79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4" name="テキスト ボックス 79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6" name="直線コネクタ 79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1" name="直線コネクタ 80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3" name="フローチャート : 判断 80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4" name="直線コネクタ 80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5" name="フローチャート : 判断 80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6" name="テキスト ボックス 805"/>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7" name="直線コネクタ 80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8" name="フローチャート : 判断 80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9" name="テキスト ボックス 808"/>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0" name="直線コネクタ 80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1" name="フローチャート : 判断 81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2" name="テキスト ボックス 811"/>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3" name="フローチャート : 判断 81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4" name="テキスト ボックス 813"/>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0" name="円/楕円 81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2" name="円/楕円 82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3" name="テキスト ボックス 822"/>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4" name="円/楕円 82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5" name="テキスト ボックス 824"/>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6" name="円/楕円 82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7" name="テキスト ボックス 826"/>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8" name="円/楕円 82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9" name="テキスト ボックス 828"/>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b="0" i="0" baseline="0">
              <a:solidFill>
                <a:schemeClr val="dk1"/>
              </a:solidFill>
              <a:effectLst/>
              <a:latin typeface="+mn-lt"/>
              <a:ea typeface="+mn-ea"/>
              <a:cs typeface="+mn-cs"/>
            </a:rPr>
            <a:t>・</a:t>
          </a:r>
          <a:r>
            <a:rPr lang="ja-JP" altLang="en-US" sz="1300" b="0" i="0" baseline="0">
              <a:solidFill>
                <a:schemeClr val="dk1"/>
              </a:solidFill>
              <a:effectLst/>
              <a:latin typeface="+mn-lt"/>
              <a:ea typeface="+mn-ea"/>
              <a:cs typeface="+mn-cs"/>
            </a:rPr>
            <a:t>総務</a:t>
          </a:r>
          <a:r>
            <a:rPr lang="ja-JP" altLang="ja-JP" sz="1300" b="0" i="0" baseline="0">
              <a:solidFill>
                <a:schemeClr val="dk1"/>
              </a:solidFill>
              <a:effectLst/>
              <a:latin typeface="+mn-lt"/>
              <a:ea typeface="+mn-ea"/>
              <a:cs typeface="+mn-cs"/>
            </a:rPr>
            <a:t>費は、住民一人当たり</a:t>
          </a:r>
          <a:r>
            <a:rPr lang="ja-JP" altLang="en-US" sz="1300" b="0" i="0" baseline="0">
              <a:solidFill>
                <a:schemeClr val="dk1"/>
              </a:solidFill>
              <a:effectLst/>
              <a:latin typeface="+mn-lt"/>
              <a:ea typeface="+mn-ea"/>
              <a:cs typeface="+mn-cs"/>
            </a:rPr>
            <a:t>４１，１０３</a:t>
          </a:r>
          <a:r>
            <a:rPr lang="ja-JP" altLang="ja-JP" sz="1300" b="0" i="0" baseline="0">
              <a:solidFill>
                <a:schemeClr val="dk1"/>
              </a:solidFill>
              <a:effectLst/>
              <a:latin typeface="+mn-lt"/>
              <a:ea typeface="+mn-ea"/>
              <a:cs typeface="+mn-cs"/>
            </a:rPr>
            <a:t>円となっている。決算全体で見ると、前年度と比べ</a:t>
          </a:r>
          <a:r>
            <a:rPr lang="en-US" altLang="ja-JP" sz="1300" b="0" i="0" baseline="0">
              <a:solidFill>
                <a:schemeClr val="dk1"/>
              </a:solidFill>
              <a:effectLst/>
              <a:latin typeface="+mn-lt"/>
              <a:ea typeface="+mn-ea"/>
              <a:cs typeface="+mn-cs"/>
            </a:rPr>
            <a:t>52</a:t>
          </a:r>
          <a:r>
            <a:rPr lang="ja-JP" altLang="ja-JP" sz="1300" b="0" i="0" baseline="0">
              <a:solidFill>
                <a:schemeClr val="dk1"/>
              </a:solidFill>
              <a:effectLst/>
              <a:latin typeface="+mn-lt"/>
              <a:ea typeface="+mn-ea"/>
              <a:cs typeface="+mn-cs"/>
            </a:rPr>
            <a:t>億</a:t>
          </a:r>
          <a:r>
            <a:rPr lang="en-US" altLang="ja-JP" sz="1300" b="0" i="0" baseline="0">
              <a:solidFill>
                <a:schemeClr val="dk1"/>
              </a:solidFill>
              <a:effectLst/>
              <a:latin typeface="+mn-lt"/>
              <a:ea typeface="+mn-ea"/>
              <a:cs typeface="+mn-cs"/>
            </a:rPr>
            <a:t>4,238</a:t>
          </a:r>
          <a:r>
            <a:rPr lang="ja-JP" altLang="ja-JP" sz="1300" b="0" i="0" baseline="0">
              <a:solidFill>
                <a:schemeClr val="dk1"/>
              </a:solidFill>
              <a:effectLst/>
              <a:latin typeface="+mn-lt"/>
              <a:ea typeface="+mn-ea"/>
              <a:cs typeface="+mn-cs"/>
            </a:rPr>
            <a:t>万円増の、</a:t>
          </a:r>
          <a:r>
            <a:rPr lang="en-US" altLang="ja-JP" sz="1300" b="0" i="0" baseline="0">
              <a:solidFill>
                <a:schemeClr val="dk1"/>
              </a:solidFill>
              <a:effectLst/>
              <a:latin typeface="+mn-lt"/>
              <a:ea typeface="+mn-ea"/>
              <a:cs typeface="+mn-cs"/>
            </a:rPr>
            <a:t>301</a:t>
          </a:r>
          <a:r>
            <a:rPr lang="ja-JP" altLang="ja-JP" sz="1300" b="0" i="0" baseline="0">
              <a:solidFill>
                <a:schemeClr val="dk1"/>
              </a:solidFill>
              <a:effectLst/>
              <a:latin typeface="+mn-lt"/>
              <a:ea typeface="+mn-ea"/>
              <a:cs typeface="+mn-cs"/>
            </a:rPr>
            <a:t>億</a:t>
          </a:r>
          <a:r>
            <a:rPr lang="en-US" altLang="ja-JP" sz="1300" b="0" i="0" baseline="0">
              <a:solidFill>
                <a:schemeClr val="dk1"/>
              </a:solidFill>
              <a:effectLst/>
              <a:latin typeface="+mn-lt"/>
              <a:ea typeface="+mn-ea"/>
              <a:cs typeface="+mn-cs"/>
            </a:rPr>
            <a:t>6,287</a:t>
          </a:r>
          <a:r>
            <a:rPr lang="ja-JP" altLang="ja-JP" sz="1300" b="0" i="0" baseline="0">
              <a:solidFill>
                <a:schemeClr val="dk1"/>
              </a:solidFill>
              <a:effectLst/>
              <a:latin typeface="+mn-lt"/>
              <a:ea typeface="+mn-ea"/>
              <a:cs typeface="+mn-cs"/>
            </a:rPr>
            <a:t>万円となっており、</a:t>
          </a:r>
          <a:r>
            <a:rPr lang="ja-JP" altLang="en-US" sz="1300" b="0" i="0" baseline="0">
              <a:solidFill>
                <a:schemeClr val="dk1"/>
              </a:solidFill>
              <a:effectLst/>
              <a:latin typeface="+mn-lt"/>
              <a:ea typeface="+mn-ea"/>
              <a:cs typeface="+mn-cs"/>
            </a:rPr>
            <a:t>熊本地震からの復旧事業に係る起債の後年度負担に備えた市債管理基金への積立</a:t>
          </a:r>
          <a:r>
            <a:rPr lang="en-US" altLang="ja-JP" sz="1300" b="0" i="0" baseline="0">
              <a:solidFill>
                <a:schemeClr val="dk1"/>
              </a:solidFill>
              <a:effectLst/>
              <a:latin typeface="+mn-lt"/>
              <a:ea typeface="+mn-ea"/>
              <a:cs typeface="+mn-cs"/>
            </a:rPr>
            <a:t>47</a:t>
          </a:r>
          <a:r>
            <a:rPr lang="ja-JP" altLang="en-US" sz="1300" b="0" i="0" baseline="0">
              <a:solidFill>
                <a:schemeClr val="dk1"/>
              </a:solidFill>
              <a:effectLst/>
              <a:latin typeface="+mn-lt"/>
              <a:ea typeface="+mn-ea"/>
              <a:cs typeface="+mn-cs"/>
            </a:rPr>
            <a:t>億円の増や、熊本地震対応に係る時間外勤務手当の約</a:t>
          </a:r>
          <a:r>
            <a:rPr lang="en-US" altLang="ja-JP" sz="1300" b="0" i="0" baseline="0">
              <a:solidFill>
                <a:schemeClr val="dk1"/>
              </a:solidFill>
              <a:effectLst/>
              <a:latin typeface="+mn-lt"/>
              <a:ea typeface="+mn-ea"/>
              <a:cs typeface="+mn-cs"/>
            </a:rPr>
            <a:t>13</a:t>
          </a:r>
          <a:r>
            <a:rPr lang="ja-JP" altLang="en-US" sz="1300" b="0" i="0" baseline="0">
              <a:solidFill>
                <a:schemeClr val="dk1"/>
              </a:solidFill>
              <a:effectLst/>
              <a:latin typeface="+mn-lt"/>
              <a:ea typeface="+mn-ea"/>
              <a:cs typeface="+mn-cs"/>
            </a:rPr>
            <a:t>億</a:t>
          </a:r>
          <a:r>
            <a:rPr lang="en-US" altLang="ja-JP" sz="1300" b="0" i="0" baseline="0">
              <a:solidFill>
                <a:schemeClr val="dk1"/>
              </a:solidFill>
              <a:effectLst/>
              <a:latin typeface="+mn-lt"/>
              <a:ea typeface="+mn-ea"/>
              <a:cs typeface="+mn-cs"/>
            </a:rPr>
            <a:t>5</a:t>
          </a:r>
          <a:r>
            <a:rPr lang="ja-JP" altLang="en-US" sz="1300" b="0" i="0" baseline="0">
              <a:solidFill>
                <a:sysClr val="windowText" lastClr="000000"/>
              </a:solidFill>
              <a:effectLst/>
              <a:latin typeface="+mn-lt"/>
              <a:ea typeface="+mn-ea"/>
              <a:cs typeface="+mn-cs"/>
            </a:rPr>
            <a:t>千万円</a:t>
          </a:r>
          <a:r>
            <a:rPr lang="ja-JP" altLang="ja-JP" sz="1300" b="0" i="0" baseline="0">
              <a:solidFill>
                <a:sysClr val="windowText" lastClr="000000"/>
              </a:solidFill>
              <a:effectLst/>
              <a:latin typeface="+mn-lt"/>
              <a:ea typeface="+mn-ea"/>
              <a:cs typeface="+mn-cs"/>
            </a:rPr>
            <a:t>増などによる。</a:t>
          </a:r>
          <a:endParaRPr lang="ja-JP" altLang="ja-JP" sz="1300">
            <a:solidFill>
              <a:sysClr val="windowText" lastClr="000000"/>
            </a:solidFill>
            <a:effectLst/>
          </a:endParaRPr>
        </a:p>
        <a:p>
          <a:r>
            <a:rPr lang="ja-JP" altLang="ja-JP" sz="1300" b="0" i="0" baseline="0">
              <a:solidFill>
                <a:schemeClr val="dk1"/>
              </a:solidFill>
              <a:effectLst/>
              <a:latin typeface="+mn-lt"/>
              <a:ea typeface="+mn-ea"/>
              <a:cs typeface="+mn-cs"/>
            </a:rPr>
            <a:t>・</a:t>
          </a:r>
          <a:r>
            <a:rPr lang="ja-JP" altLang="en-US" sz="1300" b="0" i="0" baseline="0">
              <a:solidFill>
                <a:schemeClr val="dk1"/>
              </a:solidFill>
              <a:effectLst/>
              <a:latin typeface="+mn-lt"/>
              <a:ea typeface="+mn-ea"/>
              <a:cs typeface="+mn-cs"/>
            </a:rPr>
            <a:t>民生</a:t>
          </a:r>
          <a:r>
            <a:rPr lang="ja-JP" altLang="ja-JP" sz="1300" b="0" i="0" baseline="0">
              <a:solidFill>
                <a:schemeClr val="dk1"/>
              </a:solidFill>
              <a:effectLst/>
              <a:latin typeface="+mn-lt"/>
              <a:ea typeface="+mn-ea"/>
              <a:cs typeface="+mn-cs"/>
            </a:rPr>
            <a:t>費</a:t>
          </a:r>
          <a:r>
            <a:rPr lang="ja-JP" altLang="en-US" sz="1300" b="0" i="0" baseline="0">
              <a:solidFill>
                <a:schemeClr val="dk1"/>
              </a:solidFill>
              <a:effectLst/>
              <a:latin typeface="+mn-lt"/>
              <a:ea typeface="+mn-ea"/>
              <a:cs typeface="+mn-cs"/>
            </a:rPr>
            <a:t>は、</a:t>
          </a:r>
          <a:r>
            <a:rPr lang="ja-JP" altLang="ja-JP" sz="1300" b="0" i="0" baseline="0">
              <a:solidFill>
                <a:schemeClr val="dk1"/>
              </a:solidFill>
              <a:effectLst/>
              <a:latin typeface="+mn-lt"/>
              <a:ea typeface="+mn-ea"/>
              <a:cs typeface="+mn-cs"/>
            </a:rPr>
            <a:t>住民一人当たり</a:t>
          </a:r>
          <a:r>
            <a:rPr lang="ja-JP" altLang="en-US" sz="1300" b="0" i="0" baseline="0">
              <a:solidFill>
                <a:schemeClr val="dk1"/>
              </a:solidFill>
              <a:effectLst/>
              <a:latin typeface="+mn-lt"/>
              <a:ea typeface="+mn-ea"/>
              <a:cs typeface="+mn-cs"/>
            </a:rPr>
            <a:t>２０７，５３８</a:t>
          </a:r>
          <a:r>
            <a:rPr lang="ja-JP" altLang="ja-JP" sz="1300" b="0" i="0" baseline="0">
              <a:solidFill>
                <a:schemeClr val="dk1"/>
              </a:solidFill>
              <a:effectLst/>
              <a:latin typeface="+mn-lt"/>
              <a:ea typeface="+mn-ea"/>
              <a:cs typeface="+mn-cs"/>
            </a:rPr>
            <a:t>円となって</a:t>
          </a:r>
          <a:r>
            <a:rPr lang="ja-JP" altLang="en-US" sz="1300" b="0" i="0" baseline="0">
              <a:solidFill>
                <a:schemeClr val="dk1"/>
              </a:solidFill>
              <a:effectLst/>
              <a:latin typeface="+mn-lt"/>
              <a:ea typeface="+mn-ea"/>
              <a:cs typeface="+mn-cs"/>
            </a:rPr>
            <a:t>いる。</a:t>
          </a:r>
          <a:r>
            <a:rPr lang="ja-JP" altLang="ja-JP" sz="1300" b="0" i="0" baseline="0">
              <a:solidFill>
                <a:schemeClr val="dk1"/>
              </a:solidFill>
              <a:effectLst/>
              <a:latin typeface="+mn-lt"/>
              <a:ea typeface="+mn-ea"/>
              <a:cs typeface="+mn-cs"/>
            </a:rPr>
            <a:t>決算全体で見ると、前年度に比べ</a:t>
          </a:r>
          <a:r>
            <a:rPr lang="en-US" altLang="ja-JP" sz="1300" b="0" i="0" baseline="0">
              <a:solidFill>
                <a:schemeClr val="dk1"/>
              </a:solidFill>
              <a:effectLst/>
              <a:latin typeface="+mn-lt"/>
              <a:ea typeface="+mn-ea"/>
              <a:cs typeface="+mn-cs"/>
            </a:rPr>
            <a:t>251</a:t>
          </a:r>
          <a:r>
            <a:rPr lang="ja-JP" altLang="ja-JP" sz="1300" b="0" i="0" baseline="0">
              <a:solidFill>
                <a:schemeClr val="dk1"/>
              </a:solidFill>
              <a:effectLst/>
              <a:latin typeface="+mn-lt"/>
              <a:ea typeface="+mn-ea"/>
              <a:cs typeface="+mn-cs"/>
            </a:rPr>
            <a:t>億</a:t>
          </a:r>
          <a:r>
            <a:rPr lang="en-US" altLang="ja-JP" sz="1300" b="0" i="0" baseline="0">
              <a:solidFill>
                <a:schemeClr val="dk1"/>
              </a:solidFill>
              <a:effectLst/>
              <a:latin typeface="+mn-lt"/>
              <a:ea typeface="+mn-ea"/>
              <a:cs typeface="+mn-cs"/>
            </a:rPr>
            <a:t>6,364</a:t>
          </a:r>
          <a:r>
            <a:rPr lang="ja-JP" altLang="ja-JP" sz="1300" b="0" i="0" baseline="0">
              <a:solidFill>
                <a:schemeClr val="dk1"/>
              </a:solidFill>
              <a:effectLst/>
              <a:latin typeface="+mn-lt"/>
              <a:ea typeface="+mn-ea"/>
              <a:cs typeface="+mn-cs"/>
            </a:rPr>
            <a:t>万円増の、</a:t>
          </a:r>
          <a:r>
            <a:rPr lang="en-US" altLang="ja-JP" sz="1300" b="0" i="0" baseline="0">
              <a:solidFill>
                <a:schemeClr val="dk1"/>
              </a:solidFill>
              <a:effectLst/>
              <a:latin typeface="+mn-lt"/>
              <a:ea typeface="+mn-ea"/>
              <a:cs typeface="+mn-cs"/>
            </a:rPr>
            <a:t>1,523</a:t>
          </a:r>
          <a:r>
            <a:rPr lang="ja-JP" altLang="ja-JP" sz="1300" b="0" i="0" baseline="0">
              <a:solidFill>
                <a:schemeClr val="dk1"/>
              </a:solidFill>
              <a:effectLst/>
              <a:latin typeface="+mn-lt"/>
              <a:ea typeface="+mn-ea"/>
              <a:cs typeface="+mn-cs"/>
            </a:rPr>
            <a:t>億</a:t>
          </a:r>
          <a:r>
            <a:rPr lang="en-US" altLang="ja-JP" sz="1300" b="0" i="0" baseline="0">
              <a:solidFill>
                <a:schemeClr val="dk1"/>
              </a:solidFill>
              <a:effectLst/>
              <a:latin typeface="+mn-lt"/>
              <a:ea typeface="+mn-ea"/>
              <a:cs typeface="+mn-cs"/>
            </a:rPr>
            <a:t>0,064</a:t>
          </a:r>
          <a:r>
            <a:rPr lang="ja-JP" altLang="ja-JP" sz="1300" b="0" i="0" baseline="0">
              <a:solidFill>
                <a:schemeClr val="dk1"/>
              </a:solidFill>
              <a:effectLst/>
              <a:latin typeface="+mn-lt"/>
              <a:ea typeface="+mn-ea"/>
              <a:cs typeface="+mn-cs"/>
            </a:rPr>
            <a:t>万円となっており、</a:t>
          </a:r>
          <a:r>
            <a:rPr lang="ja-JP" altLang="en-US" sz="1300" b="0" i="0" baseline="0">
              <a:solidFill>
                <a:sysClr val="windowText" lastClr="000000"/>
              </a:solidFill>
              <a:effectLst/>
              <a:latin typeface="+mn-lt"/>
              <a:ea typeface="+mn-ea"/>
              <a:cs typeface="+mn-cs"/>
            </a:rPr>
            <a:t>熊本地震に係る被災者住宅支援事業</a:t>
          </a:r>
          <a:r>
            <a:rPr lang="ja-JP" altLang="ja-JP" sz="1300" b="0" i="0" baseline="0">
              <a:solidFill>
                <a:sysClr val="windowText" lastClr="000000"/>
              </a:solidFill>
              <a:effectLst/>
              <a:latin typeface="+mn-lt"/>
              <a:ea typeface="+mn-ea"/>
              <a:cs typeface="+mn-cs"/>
            </a:rPr>
            <a:t>の約</a:t>
          </a:r>
          <a:r>
            <a:rPr lang="en-US" altLang="ja-JP" sz="1300" b="0" i="0" baseline="0">
              <a:solidFill>
                <a:sysClr val="windowText" lastClr="000000"/>
              </a:solidFill>
              <a:effectLst/>
              <a:latin typeface="+mn-lt"/>
              <a:ea typeface="+mn-ea"/>
              <a:cs typeface="+mn-cs"/>
            </a:rPr>
            <a:t>158</a:t>
          </a:r>
          <a:r>
            <a:rPr lang="ja-JP" altLang="ja-JP" sz="1300" b="0" i="0" baseline="0">
              <a:solidFill>
                <a:sysClr val="windowText" lastClr="000000"/>
              </a:solidFill>
              <a:effectLst/>
              <a:latin typeface="+mn-lt"/>
              <a:ea typeface="+mn-ea"/>
              <a:cs typeface="+mn-cs"/>
            </a:rPr>
            <a:t>億</a:t>
          </a:r>
          <a:r>
            <a:rPr lang="en-US" altLang="ja-JP" sz="1300" b="0" i="0" baseline="0">
              <a:solidFill>
                <a:sysClr val="windowText" lastClr="000000"/>
              </a:solidFill>
              <a:effectLst/>
              <a:latin typeface="+mn-lt"/>
              <a:ea typeface="+mn-ea"/>
              <a:cs typeface="+mn-cs"/>
            </a:rPr>
            <a:t>4</a:t>
          </a:r>
          <a:r>
            <a:rPr lang="ja-JP" altLang="ja-JP" sz="1300" b="0" i="0" baseline="0">
              <a:solidFill>
                <a:sysClr val="windowText" lastClr="000000"/>
              </a:solidFill>
              <a:effectLst/>
              <a:latin typeface="+mn-lt"/>
              <a:ea typeface="+mn-ea"/>
              <a:cs typeface="+mn-cs"/>
            </a:rPr>
            <a:t>千万円の</a:t>
          </a:r>
          <a:r>
            <a:rPr lang="ja-JP" altLang="en-US" sz="1300" b="0" i="0" baseline="0">
              <a:solidFill>
                <a:sysClr val="windowText" lastClr="000000"/>
              </a:solidFill>
              <a:effectLst/>
              <a:latin typeface="+mn-lt"/>
              <a:ea typeface="+mn-ea"/>
              <a:cs typeface="+mn-cs"/>
            </a:rPr>
            <a:t>皆</a:t>
          </a:r>
          <a:r>
            <a:rPr lang="ja-JP" altLang="ja-JP" sz="1300" b="0" i="0" baseline="0">
              <a:solidFill>
                <a:sysClr val="windowText" lastClr="000000"/>
              </a:solidFill>
              <a:effectLst/>
              <a:latin typeface="+mn-lt"/>
              <a:ea typeface="+mn-ea"/>
              <a:cs typeface="+mn-cs"/>
            </a:rPr>
            <a:t>増</a:t>
          </a:r>
          <a:r>
            <a:rPr lang="ja-JP" altLang="en-US" sz="1300" b="0" i="0" baseline="0">
              <a:solidFill>
                <a:sysClr val="windowText" lastClr="000000"/>
              </a:solidFill>
              <a:effectLst/>
              <a:latin typeface="+mn-lt"/>
              <a:ea typeface="+mn-ea"/>
              <a:cs typeface="+mn-cs"/>
            </a:rPr>
            <a:t>や、避難所設置運営経費の約</a:t>
          </a:r>
          <a:r>
            <a:rPr lang="en-US" altLang="ja-JP" sz="1300" b="0" i="0" baseline="0">
              <a:solidFill>
                <a:sysClr val="windowText" lastClr="000000"/>
              </a:solidFill>
              <a:effectLst/>
              <a:latin typeface="+mn-lt"/>
              <a:ea typeface="+mn-ea"/>
              <a:cs typeface="+mn-cs"/>
            </a:rPr>
            <a:t>4</a:t>
          </a:r>
          <a:r>
            <a:rPr lang="ja-JP" altLang="en-US" sz="1300" b="0" i="0" baseline="0">
              <a:solidFill>
                <a:sysClr val="windowText" lastClr="000000"/>
              </a:solidFill>
              <a:effectLst/>
              <a:latin typeface="+mn-lt"/>
              <a:ea typeface="+mn-ea"/>
              <a:cs typeface="+mn-cs"/>
            </a:rPr>
            <a:t>億</a:t>
          </a:r>
          <a:r>
            <a:rPr lang="en-US" altLang="ja-JP" sz="1300" b="0" i="0" baseline="0">
              <a:solidFill>
                <a:sysClr val="windowText" lastClr="000000"/>
              </a:solidFill>
              <a:effectLst/>
              <a:latin typeface="+mn-lt"/>
              <a:ea typeface="+mn-ea"/>
              <a:cs typeface="+mn-cs"/>
            </a:rPr>
            <a:t>3</a:t>
          </a:r>
          <a:r>
            <a:rPr lang="ja-JP" altLang="en-US" sz="1300" b="0" i="0" baseline="0">
              <a:solidFill>
                <a:sysClr val="windowText" lastClr="000000"/>
              </a:solidFill>
              <a:effectLst/>
              <a:latin typeface="+mn-lt"/>
              <a:ea typeface="+mn-ea"/>
              <a:cs typeface="+mn-cs"/>
            </a:rPr>
            <a:t>千万円の皆増</a:t>
          </a:r>
          <a:r>
            <a:rPr lang="ja-JP" altLang="ja-JP" sz="1300" b="0" i="0" baseline="0">
              <a:solidFill>
                <a:sysClr val="windowText" lastClr="000000"/>
              </a:solidFill>
              <a:effectLst/>
              <a:latin typeface="+mn-lt"/>
              <a:ea typeface="+mn-ea"/>
              <a:cs typeface="+mn-cs"/>
            </a:rPr>
            <a:t>などによる。</a:t>
          </a:r>
          <a:endParaRPr lang="en-US" altLang="ja-JP" sz="1300" b="0" i="0" baseline="0">
            <a:solidFill>
              <a:sysClr val="windowText" lastClr="00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mn-lt"/>
              <a:ea typeface="+mn-ea"/>
              <a:cs typeface="+mn-cs"/>
            </a:rPr>
            <a:t>・</a:t>
          </a:r>
          <a:r>
            <a:rPr lang="ja-JP" altLang="en-US" sz="1300" b="0" i="0" baseline="0">
              <a:solidFill>
                <a:schemeClr val="dk1"/>
              </a:solidFill>
              <a:effectLst/>
              <a:latin typeface="+mn-lt"/>
              <a:ea typeface="+mn-ea"/>
              <a:cs typeface="+mn-cs"/>
            </a:rPr>
            <a:t>衛生</a:t>
          </a:r>
          <a:r>
            <a:rPr lang="ja-JP" altLang="ja-JP" sz="1300" b="0" i="0" baseline="0">
              <a:solidFill>
                <a:schemeClr val="dk1"/>
              </a:solidFill>
              <a:effectLst/>
              <a:latin typeface="+mn-lt"/>
              <a:ea typeface="+mn-ea"/>
              <a:cs typeface="+mn-cs"/>
            </a:rPr>
            <a:t>費は、住民一人当たり</a:t>
          </a:r>
          <a:r>
            <a:rPr lang="ja-JP" altLang="en-US" sz="1300" b="0" i="0" baseline="0">
              <a:solidFill>
                <a:schemeClr val="dk1"/>
              </a:solidFill>
              <a:effectLst/>
              <a:latin typeface="+mn-lt"/>
              <a:ea typeface="+mn-ea"/>
              <a:cs typeface="+mn-cs"/>
            </a:rPr>
            <a:t>５９，５５４</a:t>
          </a:r>
          <a:r>
            <a:rPr lang="ja-JP" altLang="ja-JP" sz="1300" b="0" i="0" baseline="0">
              <a:solidFill>
                <a:schemeClr val="dk1"/>
              </a:solidFill>
              <a:effectLst/>
              <a:latin typeface="+mn-lt"/>
              <a:ea typeface="+mn-ea"/>
              <a:cs typeface="+mn-cs"/>
            </a:rPr>
            <a:t>円となっている。決算全体で見ると、前年度に比べ</a:t>
          </a:r>
          <a:r>
            <a:rPr lang="en-US" altLang="ja-JP" sz="1300" b="0" i="0" baseline="0">
              <a:solidFill>
                <a:schemeClr val="dk1"/>
              </a:solidFill>
              <a:effectLst/>
              <a:latin typeface="+mn-lt"/>
              <a:ea typeface="+mn-ea"/>
              <a:cs typeface="+mn-cs"/>
            </a:rPr>
            <a:t>177</a:t>
          </a:r>
          <a:r>
            <a:rPr lang="ja-JP" altLang="ja-JP" sz="1300" b="0" i="0" baseline="0">
              <a:solidFill>
                <a:schemeClr val="dk1"/>
              </a:solidFill>
              <a:effectLst/>
              <a:latin typeface="+mn-lt"/>
              <a:ea typeface="+mn-ea"/>
              <a:cs typeface="+mn-cs"/>
            </a:rPr>
            <a:t>億</a:t>
          </a:r>
          <a:r>
            <a:rPr lang="en-US" altLang="ja-JP" sz="1300" b="0" i="0" baseline="0">
              <a:solidFill>
                <a:schemeClr val="dk1"/>
              </a:solidFill>
              <a:effectLst/>
              <a:latin typeface="+mn-lt"/>
              <a:ea typeface="+mn-ea"/>
              <a:cs typeface="+mn-cs"/>
            </a:rPr>
            <a:t>0,497</a:t>
          </a:r>
          <a:r>
            <a:rPr lang="ja-JP" altLang="ja-JP" sz="1300" b="0" i="0" baseline="0">
              <a:solidFill>
                <a:schemeClr val="dk1"/>
              </a:solidFill>
              <a:effectLst/>
              <a:latin typeface="+mn-lt"/>
              <a:ea typeface="+mn-ea"/>
              <a:cs typeface="+mn-cs"/>
            </a:rPr>
            <a:t>万円増の、</a:t>
          </a:r>
          <a:r>
            <a:rPr lang="en-US" altLang="ja-JP" sz="1300" b="0" i="0" baseline="0">
              <a:solidFill>
                <a:schemeClr val="dk1"/>
              </a:solidFill>
              <a:effectLst/>
              <a:latin typeface="+mn-lt"/>
              <a:ea typeface="+mn-ea"/>
              <a:cs typeface="+mn-cs"/>
            </a:rPr>
            <a:t>437</a:t>
          </a:r>
          <a:r>
            <a:rPr lang="ja-JP" altLang="ja-JP" sz="1300" b="0" i="0" baseline="0">
              <a:solidFill>
                <a:schemeClr val="dk1"/>
              </a:solidFill>
              <a:effectLst/>
              <a:latin typeface="+mn-lt"/>
              <a:ea typeface="+mn-ea"/>
              <a:cs typeface="+mn-cs"/>
            </a:rPr>
            <a:t>億</a:t>
          </a:r>
          <a:r>
            <a:rPr lang="en-US" altLang="ja-JP" sz="1300" b="0" i="0" baseline="0">
              <a:solidFill>
                <a:schemeClr val="dk1"/>
              </a:solidFill>
              <a:effectLst/>
              <a:latin typeface="+mn-lt"/>
              <a:ea typeface="+mn-ea"/>
              <a:cs typeface="+mn-cs"/>
            </a:rPr>
            <a:t>0,325</a:t>
          </a:r>
          <a:r>
            <a:rPr lang="ja-JP" altLang="ja-JP" sz="1300" b="0" i="0" baseline="0">
              <a:solidFill>
                <a:schemeClr val="dk1"/>
              </a:solidFill>
              <a:effectLst/>
              <a:latin typeface="+mn-lt"/>
              <a:ea typeface="+mn-ea"/>
              <a:cs typeface="+mn-cs"/>
            </a:rPr>
            <a:t>万円となっており、新西部環境工場整備の終了に伴</a:t>
          </a:r>
          <a:r>
            <a:rPr lang="ja-JP" altLang="en-US" sz="1300" b="0" i="0" baseline="0">
              <a:solidFill>
                <a:schemeClr val="dk1"/>
              </a:solidFill>
              <a:effectLst/>
              <a:latin typeface="+mn-lt"/>
              <a:ea typeface="+mn-ea"/>
              <a:cs typeface="+mn-cs"/>
            </a:rPr>
            <a:t>い約</a:t>
          </a:r>
          <a:r>
            <a:rPr lang="en-US" altLang="ja-JP" sz="1300" b="0" i="0" baseline="0">
              <a:solidFill>
                <a:schemeClr val="dk1"/>
              </a:solidFill>
              <a:effectLst/>
              <a:latin typeface="+mn-lt"/>
              <a:ea typeface="+mn-ea"/>
              <a:cs typeface="+mn-cs"/>
            </a:rPr>
            <a:t>84.4</a:t>
          </a:r>
          <a:r>
            <a:rPr lang="ja-JP" altLang="en-US" sz="1300" b="0" i="0" baseline="0">
              <a:solidFill>
                <a:schemeClr val="dk1"/>
              </a:solidFill>
              <a:effectLst/>
              <a:latin typeface="+mn-lt"/>
              <a:ea typeface="+mn-ea"/>
              <a:cs typeface="+mn-cs"/>
            </a:rPr>
            <a:t>億円</a:t>
          </a:r>
          <a:r>
            <a:rPr lang="ja-JP" altLang="ja-JP" sz="1300" b="0" i="0" baseline="0">
              <a:solidFill>
                <a:schemeClr val="dk1"/>
              </a:solidFill>
              <a:effectLst/>
              <a:latin typeface="+mn-lt"/>
              <a:ea typeface="+mn-ea"/>
              <a:cs typeface="+mn-cs"/>
            </a:rPr>
            <a:t>減</a:t>
          </a:r>
          <a:r>
            <a:rPr lang="ja-JP" altLang="en-US" sz="1300" b="0" i="0" baseline="0">
              <a:solidFill>
                <a:schemeClr val="dk1"/>
              </a:solidFill>
              <a:effectLst/>
              <a:latin typeface="+mn-lt"/>
              <a:ea typeface="+mn-ea"/>
              <a:cs typeface="+mn-cs"/>
            </a:rPr>
            <a:t>となった一方、災害廃棄物処理経費の約</a:t>
          </a:r>
          <a:r>
            <a:rPr lang="en-US" altLang="ja-JP" sz="1300" b="0" i="0" baseline="0">
              <a:solidFill>
                <a:schemeClr val="dk1"/>
              </a:solidFill>
              <a:effectLst/>
              <a:latin typeface="+mn-lt"/>
              <a:ea typeface="+mn-ea"/>
              <a:cs typeface="+mn-cs"/>
            </a:rPr>
            <a:t>258</a:t>
          </a:r>
          <a:r>
            <a:rPr lang="ja-JP" altLang="en-US" sz="1300" b="0" i="0" baseline="0">
              <a:solidFill>
                <a:schemeClr val="dk1"/>
              </a:solidFill>
              <a:effectLst/>
              <a:latin typeface="+mn-lt"/>
              <a:ea typeface="+mn-ea"/>
              <a:cs typeface="+mn-cs"/>
            </a:rPr>
            <a:t>億</a:t>
          </a:r>
          <a:r>
            <a:rPr lang="en-US" altLang="ja-JP" sz="1300" b="0" i="0" baseline="0">
              <a:solidFill>
                <a:schemeClr val="dk1"/>
              </a:solidFill>
              <a:effectLst/>
              <a:latin typeface="+mn-lt"/>
              <a:ea typeface="+mn-ea"/>
              <a:cs typeface="+mn-cs"/>
            </a:rPr>
            <a:t>7</a:t>
          </a:r>
          <a:r>
            <a:rPr lang="ja-JP" altLang="en-US" sz="1300" b="0" i="0" baseline="0">
              <a:solidFill>
                <a:schemeClr val="dk1"/>
              </a:solidFill>
              <a:effectLst/>
              <a:latin typeface="+mn-lt"/>
              <a:ea typeface="+mn-ea"/>
              <a:cs typeface="+mn-cs"/>
            </a:rPr>
            <a:t>千万円の皆増</a:t>
          </a:r>
          <a:r>
            <a:rPr lang="ja-JP" altLang="ja-JP" sz="1300" b="0" i="0" baseline="0">
              <a:solidFill>
                <a:schemeClr val="dk1"/>
              </a:solidFill>
              <a:effectLst/>
              <a:latin typeface="+mn-lt"/>
              <a:ea typeface="+mn-ea"/>
              <a:cs typeface="+mn-cs"/>
            </a:rPr>
            <a:t>などが主な要因である</a:t>
          </a:r>
          <a:r>
            <a:rPr lang="ja-JP" altLang="en-US" sz="1300" b="0" i="0" baseline="0">
              <a:solidFill>
                <a:schemeClr val="dk1"/>
              </a:solidFill>
              <a:effectLst/>
              <a:latin typeface="+mn-lt"/>
              <a:ea typeface="+mn-ea"/>
              <a:cs typeface="+mn-cs"/>
            </a:rPr>
            <a:t>。</a:t>
          </a:r>
          <a:endParaRPr lang="ja-JP" altLang="ja-JP" sz="1300">
            <a:solidFill>
              <a:srgbClr val="FF0000"/>
            </a:solidFill>
            <a:effectLst/>
          </a:endParaRPr>
        </a:p>
        <a:p>
          <a:r>
            <a:rPr lang="ja-JP" altLang="en-US" sz="1300">
              <a:solidFill>
                <a:sysClr val="windowText" lastClr="000000"/>
              </a:solidFill>
              <a:effectLst/>
            </a:rPr>
            <a:t>・災害復旧費は、住民一人当たり１８，１５１円となっている。決算全体で見ると、前年度に比べ</a:t>
          </a:r>
          <a:r>
            <a:rPr lang="en-US" altLang="ja-JP" sz="1300">
              <a:solidFill>
                <a:sysClr val="windowText" lastClr="000000"/>
              </a:solidFill>
              <a:effectLst/>
            </a:rPr>
            <a:t>128</a:t>
          </a:r>
          <a:r>
            <a:rPr lang="ja-JP" altLang="en-US" sz="1300">
              <a:solidFill>
                <a:sysClr val="windowText" lastClr="000000"/>
              </a:solidFill>
              <a:effectLst/>
            </a:rPr>
            <a:t>億</a:t>
          </a:r>
          <a:r>
            <a:rPr lang="en-US" altLang="ja-JP" sz="1300">
              <a:solidFill>
                <a:sysClr val="windowText" lastClr="000000"/>
              </a:solidFill>
              <a:effectLst/>
            </a:rPr>
            <a:t>4,067</a:t>
          </a:r>
          <a:r>
            <a:rPr lang="ja-JP" altLang="en-US" sz="1300">
              <a:solidFill>
                <a:sysClr val="windowText" lastClr="000000"/>
              </a:solidFill>
              <a:effectLst/>
            </a:rPr>
            <a:t>万円増の、</a:t>
          </a:r>
          <a:r>
            <a:rPr lang="en-US" altLang="ja-JP" sz="1300">
              <a:solidFill>
                <a:sysClr val="windowText" lastClr="000000"/>
              </a:solidFill>
              <a:effectLst/>
            </a:rPr>
            <a:t>133</a:t>
          </a:r>
          <a:r>
            <a:rPr lang="ja-JP" altLang="en-US" sz="1300">
              <a:solidFill>
                <a:sysClr val="windowText" lastClr="000000"/>
              </a:solidFill>
              <a:effectLst/>
            </a:rPr>
            <a:t>億</a:t>
          </a:r>
          <a:r>
            <a:rPr lang="en-US" altLang="ja-JP" sz="1300">
              <a:solidFill>
                <a:sysClr val="windowText" lastClr="000000"/>
              </a:solidFill>
              <a:effectLst/>
            </a:rPr>
            <a:t>1,995</a:t>
          </a:r>
          <a:r>
            <a:rPr lang="ja-JP" altLang="en-US" sz="1300">
              <a:solidFill>
                <a:sysClr val="windowText" lastClr="000000"/>
              </a:solidFill>
              <a:effectLst/>
            </a:rPr>
            <a:t>万円となっており、</a:t>
          </a:r>
          <a:r>
            <a:rPr lang="ja-JP" altLang="ja-JP" sz="1300" b="0" i="0" baseline="0">
              <a:solidFill>
                <a:sysClr val="windowText" lastClr="000000"/>
              </a:solidFill>
              <a:effectLst/>
              <a:latin typeface="+mn-lt"/>
              <a:ea typeface="+mn-ea"/>
              <a:cs typeface="+mn-cs"/>
            </a:rPr>
            <a:t>熊本地震災害復旧に係る事業費の約</a:t>
          </a:r>
          <a:r>
            <a:rPr lang="en-US" altLang="ja-JP" sz="1300" b="0" i="0" baseline="0">
              <a:solidFill>
                <a:sysClr val="windowText" lastClr="000000"/>
              </a:solidFill>
              <a:effectLst/>
              <a:latin typeface="+mn-lt"/>
              <a:ea typeface="+mn-ea"/>
              <a:cs typeface="+mn-cs"/>
            </a:rPr>
            <a:t>129.4</a:t>
          </a:r>
          <a:r>
            <a:rPr lang="ja-JP" altLang="ja-JP" sz="1300" b="0" i="0" baseline="0">
              <a:solidFill>
                <a:sysClr val="windowText" lastClr="000000"/>
              </a:solidFill>
              <a:effectLst/>
              <a:latin typeface="+mn-lt"/>
              <a:ea typeface="+mn-ea"/>
              <a:cs typeface="+mn-cs"/>
            </a:rPr>
            <a:t>億円が皆増したことが主な要因である。</a:t>
          </a:r>
          <a:endParaRPr lang="ja-JP" altLang="ja-JP" sz="13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熊本県熊本市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財政調整基金残高は、</a:t>
          </a:r>
          <a:r>
            <a:rPr kumimoji="1" lang="ja-JP" altLang="en-US" sz="1400">
              <a:solidFill>
                <a:schemeClr val="dk1"/>
              </a:solidFill>
              <a:effectLst/>
              <a:latin typeface="+mn-lt"/>
              <a:ea typeface="+mn-ea"/>
              <a:cs typeface="+mn-cs"/>
            </a:rPr>
            <a:t>震災関連事業の財源として約３０億円を取り崩した結果、平成２８年度末残高で約７１億円となった</a:t>
          </a:r>
          <a:r>
            <a:rPr kumimoji="1" lang="ja-JP" altLang="ja-JP" sz="1400">
              <a:solidFill>
                <a:schemeClr val="dk1"/>
              </a:solidFill>
              <a:effectLst/>
              <a:latin typeface="+mn-lt"/>
              <a:ea typeface="+mn-ea"/>
              <a:cs typeface="+mn-cs"/>
            </a:rPr>
            <a:t>。</a:t>
          </a:r>
          <a:endParaRPr lang="ja-JP" altLang="ja-JP" sz="1400">
            <a:effectLst/>
          </a:endParaRPr>
        </a:p>
        <a:p>
          <a:r>
            <a:rPr kumimoji="1" lang="ja-JP" altLang="en-US" sz="1400">
              <a:solidFill>
                <a:schemeClr val="dk1"/>
              </a:solidFill>
              <a:effectLst/>
              <a:latin typeface="+mn-lt"/>
              <a:ea typeface="+mn-ea"/>
              <a:cs typeface="+mn-cs"/>
            </a:rPr>
            <a:t>・実質収支は、決算剰余金に加え、一時的に普通会計で受け入れた熊本城関係寄附金収入等により、５０．９億円（前年度比＋９．９億円）となった。</a:t>
          </a:r>
          <a:endParaRPr kumimoji="1" lang="en-US" altLang="ja-JP" sz="1400">
            <a:solidFill>
              <a:schemeClr val="dk1"/>
            </a:solidFill>
            <a:effectLst/>
            <a:latin typeface="+mn-lt"/>
            <a:ea typeface="+mn-ea"/>
            <a:cs typeface="+mn-cs"/>
          </a:endParaRPr>
        </a:p>
        <a:p>
          <a:r>
            <a:rPr kumimoji="1" lang="ja-JP" altLang="en-US"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実質単年度収支は、</a:t>
          </a:r>
          <a:r>
            <a:rPr kumimoji="1" lang="ja-JP" altLang="en-US" sz="1400">
              <a:solidFill>
                <a:schemeClr val="dk1"/>
              </a:solidFill>
              <a:effectLst/>
              <a:latin typeface="+mn-lt"/>
              <a:ea typeface="+mn-ea"/>
              <a:cs typeface="+mn-cs"/>
            </a:rPr>
            <a:t>震災関連事業費の皆増等に</a:t>
          </a:r>
          <a:r>
            <a:rPr kumimoji="1" lang="ja-JP" altLang="ja-JP" sz="1400">
              <a:solidFill>
                <a:schemeClr val="dk1"/>
              </a:solidFill>
              <a:effectLst/>
              <a:latin typeface="+mn-lt"/>
              <a:ea typeface="+mn-ea"/>
              <a:cs typeface="+mn-cs"/>
            </a:rPr>
            <a:t>より、決算額ベースで</a:t>
          </a:r>
          <a:r>
            <a:rPr kumimoji="1" lang="ja-JP" altLang="en-US" sz="1400">
              <a:solidFill>
                <a:schemeClr val="dk1"/>
              </a:solidFill>
              <a:effectLst/>
              <a:latin typeface="+mn-lt"/>
              <a:ea typeface="+mn-ea"/>
              <a:cs typeface="+mn-cs"/>
            </a:rPr>
            <a:t>約</a:t>
          </a:r>
          <a:r>
            <a:rPr kumimoji="1" lang="en-US" altLang="ja-JP" sz="1400">
              <a:solidFill>
                <a:schemeClr val="dk1"/>
              </a:solidFill>
              <a:effectLst/>
              <a:latin typeface="+mn-lt"/>
              <a:ea typeface="+mn-ea"/>
              <a:cs typeface="+mn-cs"/>
            </a:rPr>
            <a:t>20</a:t>
          </a:r>
          <a:r>
            <a:rPr kumimoji="1" lang="ja-JP" altLang="ja-JP" sz="1400">
              <a:solidFill>
                <a:schemeClr val="dk1"/>
              </a:solidFill>
              <a:effectLst/>
              <a:latin typeface="+mn-lt"/>
              <a:ea typeface="+mn-ea"/>
              <a:cs typeface="+mn-cs"/>
            </a:rPr>
            <a:t>億</a:t>
          </a:r>
          <a:r>
            <a:rPr kumimoji="1" lang="ja-JP" altLang="en-US" sz="1400">
              <a:solidFill>
                <a:schemeClr val="dk1"/>
              </a:solidFill>
              <a:effectLst/>
              <a:latin typeface="+mn-lt"/>
              <a:ea typeface="+mn-ea"/>
              <a:cs typeface="+mn-cs"/>
            </a:rPr>
            <a:t>円</a:t>
          </a:r>
          <a:r>
            <a:rPr kumimoji="1" lang="ja-JP" altLang="ja-JP" sz="1400">
              <a:solidFill>
                <a:schemeClr val="dk1"/>
              </a:solidFill>
              <a:effectLst/>
              <a:latin typeface="+mn-lt"/>
              <a:ea typeface="+mn-ea"/>
              <a:cs typeface="+mn-cs"/>
            </a:rPr>
            <a:t>の</a:t>
          </a:r>
          <a:r>
            <a:rPr kumimoji="1" lang="ja-JP" altLang="en-US" sz="1400">
              <a:solidFill>
                <a:schemeClr val="dk1"/>
              </a:solidFill>
              <a:effectLst/>
              <a:latin typeface="+mn-lt"/>
              <a:ea typeface="+mn-ea"/>
              <a:cs typeface="+mn-cs"/>
            </a:rPr>
            <a:t>赤字</a:t>
          </a:r>
          <a:r>
            <a:rPr kumimoji="1" lang="ja-JP" altLang="ja-JP" sz="1400">
              <a:solidFill>
                <a:schemeClr val="dk1"/>
              </a:solidFill>
              <a:effectLst/>
              <a:latin typeface="+mn-lt"/>
              <a:ea typeface="+mn-ea"/>
              <a:cs typeface="+mn-cs"/>
            </a:rPr>
            <a:t>となった</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熊本県熊本市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の国民健康保険会計については、熊本地震に伴う保険料及び一部負担金の減免を実施したものの、全額国庫補助の対象となっていることから収支への影響はなく、震災に伴う減免を除く保険料調定額が、保険料改定に伴い増加していること等から、昨年度の単年度収支</a:t>
          </a:r>
          <a:r>
            <a:rPr kumimoji="1" lang="en-US" altLang="ja-JP" sz="1400">
              <a:latin typeface="ＭＳ ゴシック" pitchFamily="49" charset="-128"/>
              <a:ea typeface="ＭＳ ゴシック" pitchFamily="49" charset="-128"/>
            </a:rPr>
            <a:t>20.2</a:t>
          </a:r>
          <a:r>
            <a:rPr kumimoji="1" lang="ja-JP" altLang="en-US" sz="1400">
              <a:latin typeface="ＭＳ ゴシック" pitchFamily="49" charset="-128"/>
              <a:ea typeface="ＭＳ ゴシック" pitchFamily="49" charset="-128"/>
            </a:rPr>
            <a:t>億円の赤字に比べ、</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億円の赤字と、大幅に収支が改善したもの。</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・しかしながら、依然として累積赤字を抱えていることから、</a:t>
          </a:r>
          <a:r>
            <a:rPr kumimoji="1" lang="ja-JP" altLang="ja-JP" sz="1400">
              <a:solidFill>
                <a:schemeClr val="dk1"/>
              </a:solidFill>
              <a:effectLst/>
              <a:latin typeface="+mn-lt"/>
              <a:ea typeface="+mn-ea"/>
              <a:cs typeface="+mn-cs"/>
            </a:rPr>
            <a:t>国民健康保険については、今後も引き続き、保険料収納率の向上対策や医療費の適正化等に積極的に取り組</a:t>
          </a:r>
          <a:r>
            <a:rPr kumimoji="1" lang="ja-JP" altLang="en-US" sz="1400">
              <a:solidFill>
                <a:schemeClr val="dk1"/>
              </a:solidFill>
              <a:effectLst/>
              <a:latin typeface="+mn-lt"/>
              <a:ea typeface="+mn-ea"/>
              <a:cs typeface="+mn-cs"/>
            </a:rPr>
            <a:t>み、</a:t>
          </a:r>
          <a:r>
            <a:rPr kumimoji="1" lang="ja-JP" altLang="en-US" sz="1400">
              <a:latin typeface="ＭＳ ゴシック" pitchFamily="49" charset="-128"/>
              <a:ea typeface="ＭＳ ゴシック" pitchFamily="49" charset="-128"/>
            </a:rPr>
            <a:t>健全化に努める。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0.8" zeroHeight="1"/>
  <cols>
    <col min="1" max="11" width="2.109375" style="141" customWidth="1"/>
    <col min="12" max="12" width="2.21875" style="141" customWidth="1"/>
    <col min="13" max="17" width="2.33203125" style="141" customWidth="1"/>
    <col min="18" max="119" width="2.109375" style="141" customWidth="1"/>
    <col min="120" max="16384" width="0" style="141" hidden="1"/>
  </cols>
  <sheetData>
    <row r="1" spans="1:119" ht="33" customHeight="1">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375756318</v>
      </c>
      <c r="BO4" s="381"/>
      <c r="BP4" s="381"/>
      <c r="BQ4" s="381"/>
      <c r="BR4" s="381"/>
      <c r="BS4" s="381"/>
      <c r="BT4" s="381"/>
      <c r="BU4" s="382"/>
      <c r="BV4" s="380">
        <v>313518836</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3.2</v>
      </c>
      <c r="CU4" s="387"/>
      <c r="CV4" s="387"/>
      <c r="CW4" s="387"/>
      <c r="CX4" s="387"/>
      <c r="CY4" s="387"/>
      <c r="CZ4" s="387"/>
      <c r="DA4" s="388"/>
      <c r="DB4" s="386">
        <v>2.6</v>
      </c>
      <c r="DC4" s="387"/>
      <c r="DD4" s="387"/>
      <c r="DE4" s="387"/>
      <c r="DF4" s="387"/>
      <c r="DG4" s="387"/>
      <c r="DH4" s="387"/>
      <c r="DI4" s="388"/>
      <c r="DJ4" s="139"/>
      <c r="DK4" s="139"/>
      <c r="DL4" s="139"/>
      <c r="DM4" s="139"/>
      <c r="DN4" s="139"/>
      <c r="DO4" s="139"/>
    </row>
    <row r="5" spans="1:119" ht="18.75" customHeight="1">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364822404</v>
      </c>
      <c r="BO5" s="418"/>
      <c r="BP5" s="418"/>
      <c r="BQ5" s="418"/>
      <c r="BR5" s="418"/>
      <c r="BS5" s="418"/>
      <c r="BT5" s="418"/>
      <c r="BU5" s="419"/>
      <c r="BV5" s="417">
        <v>308162476</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92.4</v>
      </c>
      <c r="CU5" s="415"/>
      <c r="CV5" s="415"/>
      <c r="CW5" s="415"/>
      <c r="CX5" s="415"/>
      <c r="CY5" s="415"/>
      <c r="CZ5" s="415"/>
      <c r="DA5" s="416"/>
      <c r="DB5" s="414">
        <v>90.9</v>
      </c>
      <c r="DC5" s="415"/>
      <c r="DD5" s="415"/>
      <c r="DE5" s="415"/>
      <c r="DF5" s="415"/>
      <c r="DG5" s="415"/>
      <c r="DH5" s="415"/>
      <c r="DI5" s="416"/>
      <c r="DJ5" s="139"/>
      <c r="DK5" s="139"/>
      <c r="DL5" s="139"/>
      <c r="DM5" s="139"/>
      <c r="DN5" s="139"/>
      <c r="DO5" s="139"/>
    </row>
    <row r="6" spans="1:119" ht="18.75" customHeight="1">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10933914</v>
      </c>
      <c r="BO6" s="418"/>
      <c r="BP6" s="418"/>
      <c r="BQ6" s="418"/>
      <c r="BR6" s="418"/>
      <c r="BS6" s="418"/>
      <c r="BT6" s="418"/>
      <c r="BU6" s="419"/>
      <c r="BV6" s="417">
        <v>5356360</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103.6</v>
      </c>
      <c r="CU6" s="455"/>
      <c r="CV6" s="455"/>
      <c r="CW6" s="455"/>
      <c r="CX6" s="455"/>
      <c r="CY6" s="455"/>
      <c r="CZ6" s="455"/>
      <c r="DA6" s="456"/>
      <c r="DB6" s="454">
        <v>102.6</v>
      </c>
      <c r="DC6" s="455"/>
      <c r="DD6" s="455"/>
      <c r="DE6" s="455"/>
      <c r="DF6" s="455"/>
      <c r="DG6" s="455"/>
      <c r="DH6" s="455"/>
      <c r="DI6" s="456"/>
      <c r="DJ6" s="139"/>
      <c r="DK6" s="139"/>
      <c r="DL6" s="139"/>
      <c r="DM6" s="139"/>
      <c r="DN6" s="139"/>
      <c r="DO6" s="139"/>
    </row>
    <row r="7" spans="1:119" ht="18.75" customHeight="1">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5847332</v>
      </c>
      <c r="BO7" s="418"/>
      <c r="BP7" s="418"/>
      <c r="BQ7" s="418"/>
      <c r="BR7" s="418"/>
      <c r="BS7" s="418"/>
      <c r="BT7" s="418"/>
      <c r="BU7" s="419"/>
      <c r="BV7" s="417">
        <v>1258280</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161218179</v>
      </c>
      <c r="CU7" s="418"/>
      <c r="CV7" s="418"/>
      <c r="CW7" s="418"/>
      <c r="CX7" s="418"/>
      <c r="CY7" s="418"/>
      <c r="CZ7" s="418"/>
      <c r="DA7" s="419"/>
      <c r="DB7" s="417">
        <v>159090833</v>
      </c>
      <c r="DC7" s="418"/>
      <c r="DD7" s="418"/>
      <c r="DE7" s="418"/>
      <c r="DF7" s="418"/>
      <c r="DG7" s="418"/>
      <c r="DH7" s="418"/>
      <c r="DI7" s="419"/>
      <c r="DJ7" s="139"/>
      <c r="DK7" s="139"/>
      <c r="DL7" s="139"/>
      <c r="DM7" s="139"/>
      <c r="DN7" s="139"/>
      <c r="DO7" s="139"/>
    </row>
    <row r="8" spans="1:119" ht="18.75" customHeight="1" thickBot="1">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5086582</v>
      </c>
      <c r="BO8" s="418"/>
      <c r="BP8" s="418"/>
      <c r="BQ8" s="418"/>
      <c r="BR8" s="418"/>
      <c r="BS8" s="418"/>
      <c r="BT8" s="418"/>
      <c r="BU8" s="419"/>
      <c r="BV8" s="417">
        <v>4098080</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0.72</v>
      </c>
      <c r="CU8" s="458"/>
      <c r="CV8" s="458"/>
      <c r="CW8" s="458"/>
      <c r="CX8" s="458"/>
      <c r="CY8" s="458"/>
      <c r="CZ8" s="458"/>
      <c r="DA8" s="459"/>
      <c r="DB8" s="457">
        <v>0.71</v>
      </c>
      <c r="DC8" s="458"/>
      <c r="DD8" s="458"/>
      <c r="DE8" s="458"/>
      <c r="DF8" s="458"/>
      <c r="DG8" s="458"/>
      <c r="DH8" s="458"/>
      <c r="DI8" s="459"/>
      <c r="DJ8" s="139"/>
      <c r="DK8" s="139"/>
      <c r="DL8" s="139"/>
      <c r="DM8" s="139"/>
      <c r="DN8" s="139"/>
      <c r="DO8" s="139"/>
    </row>
    <row r="9" spans="1:119" ht="18.75" customHeight="1" thickBot="1">
      <c r="A9" s="140"/>
      <c r="B9" s="411" t="s">
        <v>96</v>
      </c>
      <c r="C9" s="412"/>
      <c r="D9" s="412"/>
      <c r="E9" s="412"/>
      <c r="F9" s="412"/>
      <c r="G9" s="412"/>
      <c r="H9" s="412"/>
      <c r="I9" s="412"/>
      <c r="J9" s="412"/>
      <c r="K9" s="460"/>
      <c r="L9" s="461" t="s">
        <v>97</v>
      </c>
      <c r="M9" s="462"/>
      <c r="N9" s="462"/>
      <c r="O9" s="462"/>
      <c r="P9" s="462"/>
      <c r="Q9" s="463"/>
      <c r="R9" s="464">
        <v>740822</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100</v>
      </c>
      <c r="AV9" s="450"/>
      <c r="AW9" s="450"/>
      <c r="AX9" s="450"/>
      <c r="AY9" s="451" t="s">
        <v>101</v>
      </c>
      <c r="AZ9" s="452"/>
      <c r="BA9" s="452"/>
      <c r="BB9" s="452"/>
      <c r="BC9" s="452"/>
      <c r="BD9" s="452"/>
      <c r="BE9" s="452"/>
      <c r="BF9" s="452"/>
      <c r="BG9" s="452"/>
      <c r="BH9" s="452"/>
      <c r="BI9" s="452"/>
      <c r="BJ9" s="452"/>
      <c r="BK9" s="452"/>
      <c r="BL9" s="452"/>
      <c r="BM9" s="453"/>
      <c r="BN9" s="417">
        <v>988502</v>
      </c>
      <c r="BO9" s="418"/>
      <c r="BP9" s="418"/>
      <c r="BQ9" s="418"/>
      <c r="BR9" s="418"/>
      <c r="BS9" s="418"/>
      <c r="BT9" s="418"/>
      <c r="BU9" s="419"/>
      <c r="BV9" s="417">
        <v>1090825</v>
      </c>
      <c r="BW9" s="418"/>
      <c r="BX9" s="418"/>
      <c r="BY9" s="418"/>
      <c r="BZ9" s="418"/>
      <c r="CA9" s="418"/>
      <c r="CB9" s="418"/>
      <c r="CC9" s="419"/>
      <c r="CD9" s="420" t="s">
        <v>102</v>
      </c>
      <c r="CE9" s="421"/>
      <c r="CF9" s="421"/>
      <c r="CG9" s="421"/>
      <c r="CH9" s="421"/>
      <c r="CI9" s="421"/>
      <c r="CJ9" s="421"/>
      <c r="CK9" s="421"/>
      <c r="CL9" s="421"/>
      <c r="CM9" s="421"/>
      <c r="CN9" s="421"/>
      <c r="CO9" s="421"/>
      <c r="CP9" s="421"/>
      <c r="CQ9" s="421"/>
      <c r="CR9" s="421"/>
      <c r="CS9" s="422"/>
      <c r="CT9" s="414">
        <v>15.1</v>
      </c>
      <c r="CU9" s="415"/>
      <c r="CV9" s="415"/>
      <c r="CW9" s="415"/>
      <c r="CX9" s="415"/>
      <c r="CY9" s="415"/>
      <c r="CZ9" s="415"/>
      <c r="DA9" s="416"/>
      <c r="DB9" s="414">
        <v>16.2</v>
      </c>
      <c r="DC9" s="415"/>
      <c r="DD9" s="415"/>
      <c r="DE9" s="415"/>
      <c r="DF9" s="415"/>
      <c r="DG9" s="415"/>
      <c r="DH9" s="415"/>
      <c r="DI9" s="416"/>
      <c r="DJ9" s="139"/>
      <c r="DK9" s="139"/>
      <c r="DL9" s="139"/>
      <c r="DM9" s="139"/>
      <c r="DN9" s="139"/>
      <c r="DO9" s="139"/>
    </row>
    <row r="10" spans="1:119" ht="18.75" customHeight="1" thickBot="1">
      <c r="A10" s="140"/>
      <c r="B10" s="411"/>
      <c r="C10" s="412"/>
      <c r="D10" s="412"/>
      <c r="E10" s="412"/>
      <c r="F10" s="412"/>
      <c r="G10" s="412"/>
      <c r="H10" s="412"/>
      <c r="I10" s="412"/>
      <c r="J10" s="412"/>
      <c r="K10" s="460"/>
      <c r="L10" s="467" t="s">
        <v>103</v>
      </c>
      <c r="M10" s="447"/>
      <c r="N10" s="447"/>
      <c r="O10" s="447"/>
      <c r="P10" s="447"/>
      <c r="Q10" s="448"/>
      <c r="R10" s="468">
        <v>734474</v>
      </c>
      <c r="S10" s="469"/>
      <c r="T10" s="469"/>
      <c r="U10" s="469"/>
      <c r="V10" s="470"/>
      <c r="W10" s="405"/>
      <c r="X10" s="406"/>
      <c r="Y10" s="406"/>
      <c r="Z10" s="406"/>
      <c r="AA10" s="406"/>
      <c r="AB10" s="406"/>
      <c r="AC10" s="406"/>
      <c r="AD10" s="406"/>
      <c r="AE10" s="406"/>
      <c r="AF10" s="406"/>
      <c r="AG10" s="406"/>
      <c r="AH10" s="406"/>
      <c r="AI10" s="406"/>
      <c r="AJ10" s="406"/>
      <c r="AK10" s="406"/>
      <c r="AL10" s="409"/>
      <c r="AM10" s="446" t="s">
        <v>104</v>
      </c>
      <c r="AN10" s="447"/>
      <c r="AO10" s="447"/>
      <c r="AP10" s="447"/>
      <c r="AQ10" s="447"/>
      <c r="AR10" s="447"/>
      <c r="AS10" s="447"/>
      <c r="AT10" s="448"/>
      <c r="AU10" s="449" t="s">
        <v>105</v>
      </c>
      <c r="AV10" s="450"/>
      <c r="AW10" s="450"/>
      <c r="AX10" s="450"/>
      <c r="AY10" s="451" t="s">
        <v>106</v>
      </c>
      <c r="AZ10" s="452"/>
      <c r="BA10" s="452"/>
      <c r="BB10" s="452"/>
      <c r="BC10" s="452"/>
      <c r="BD10" s="452"/>
      <c r="BE10" s="452"/>
      <c r="BF10" s="452"/>
      <c r="BG10" s="452"/>
      <c r="BH10" s="452"/>
      <c r="BI10" s="452"/>
      <c r="BJ10" s="452"/>
      <c r="BK10" s="452"/>
      <c r="BL10" s="452"/>
      <c r="BM10" s="453"/>
      <c r="BN10" s="417">
        <v>1524501</v>
      </c>
      <c r="BO10" s="418"/>
      <c r="BP10" s="418"/>
      <c r="BQ10" s="418"/>
      <c r="BR10" s="418"/>
      <c r="BS10" s="418"/>
      <c r="BT10" s="418"/>
      <c r="BU10" s="419"/>
      <c r="BV10" s="417">
        <v>1737517</v>
      </c>
      <c r="BW10" s="418"/>
      <c r="BX10" s="418"/>
      <c r="BY10" s="418"/>
      <c r="BZ10" s="418"/>
      <c r="CA10" s="418"/>
      <c r="CB10" s="418"/>
      <c r="CC10" s="419"/>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411"/>
      <c r="C11" s="412"/>
      <c r="D11" s="412"/>
      <c r="E11" s="412"/>
      <c r="F11" s="412"/>
      <c r="G11" s="412"/>
      <c r="H11" s="412"/>
      <c r="I11" s="412"/>
      <c r="J11" s="412"/>
      <c r="K11" s="460"/>
      <c r="L11" s="471" t="s">
        <v>108</v>
      </c>
      <c r="M11" s="472"/>
      <c r="N11" s="472"/>
      <c r="O11" s="472"/>
      <c r="P11" s="472"/>
      <c r="Q11" s="473"/>
      <c r="R11" s="474" t="s">
        <v>109</v>
      </c>
      <c r="S11" s="475"/>
      <c r="T11" s="475"/>
      <c r="U11" s="475"/>
      <c r="V11" s="476"/>
      <c r="W11" s="405"/>
      <c r="X11" s="406"/>
      <c r="Y11" s="406"/>
      <c r="Z11" s="406"/>
      <c r="AA11" s="406"/>
      <c r="AB11" s="406"/>
      <c r="AC11" s="406"/>
      <c r="AD11" s="406"/>
      <c r="AE11" s="406"/>
      <c r="AF11" s="406"/>
      <c r="AG11" s="406"/>
      <c r="AH11" s="406"/>
      <c r="AI11" s="406"/>
      <c r="AJ11" s="406"/>
      <c r="AK11" s="406"/>
      <c r="AL11" s="409"/>
      <c r="AM11" s="446" t="s">
        <v>110</v>
      </c>
      <c r="AN11" s="447"/>
      <c r="AO11" s="447"/>
      <c r="AP11" s="447"/>
      <c r="AQ11" s="447"/>
      <c r="AR11" s="447"/>
      <c r="AS11" s="447"/>
      <c r="AT11" s="448"/>
      <c r="AU11" s="449" t="s">
        <v>100</v>
      </c>
      <c r="AV11" s="450"/>
      <c r="AW11" s="450"/>
      <c r="AX11" s="450"/>
      <c r="AY11" s="451" t="s">
        <v>111</v>
      </c>
      <c r="AZ11" s="452"/>
      <c r="BA11" s="452"/>
      <c r="BB11" s="452"/>
      <c r="BC11" s="452"/>
      <c r="BD11" s="452"/>
      <c r="BE11" s="452"/>
      <c r="BF11" s="452"/>
      <c r="BG11" s="452"/>
      <c r="BH11" s="452"/>
      <c r="BI11" s="452"/>
      <c r="BJ11" s="452"/>
      <c r="BK11" s="452"/>
      <c r="BL11" s="452"/>
      <c r="BM11" s="453"/>
      <c r="BN11" s="417" t="s">
        <v>112</v>
      </c>
      <c r="BO11" s="418"/>
      <c r="BP11" s="418"/>
      <c r="BQ11" s="418"/>
      <c r="BR11" s="418"/>
      <c r="BS11" s="418"/>
      <c r="BT11" s="418"/>
      <c r="BU11" s="419"/>
      <c r="BV11" s="417">
        <v>38059</v>
      </c>
      <c r="BW11" s="418"/>
      <c r="BX11" s="418"/>
      <c r="BY11" s="418"/>
      <c r="BZ11" s="418"/>
      <c r="CA11" s="418"/>
      <c r="CB11" s="418"/>
      <c r="CC11" s="419"/>
      <c r="CD11" s="420" t="s">
        <v>113</v>
      </c>
      <c r="CE11" s="421"/>
      <c r="CF11" s="421"/>
      <c r="CG11" s="421"/>
      <c r="CH11" s="421"/>
      <c r="CI11" s="421"/>
      <c r="CJ11" s="421"/>
      <c r="CK11" s="421"/>
      <c r="CL11" s="421"/>
      <c r="CM11" s="421"/>
      <c r="CN11" s="421"/>
      <c r="CO11" s="421"/>
      <c r="CP11" s="421"/>
      <c r="CQ11" s="421"/>
      <c r="CR11" s="421"/>
      <c r="CS11" s="422"/>
      <c r="CT11" s="457" t="s">
        <v>112</v>
      </c>
      <c r="CU11" s="458"/>
      <c r="CV11" s="458"/>
      <c r="CW11" s="458"/>
      <c r="CX11" s="458"/>
      <c r="CY11" s="458"/>
      <c r="CZ11" s="458"/>
      <c r="DA11" s="459"/>
      <c r="DB11" s="457" t="s">
        <v>112</v>
      </c>
      <c r="DC11" s="458"/>
      <c r="DD11" s="458"/>
      <c r="DE11" s="458"/>
      <c r="DF11" s="458"/>
      <c r="DG11" s="458"/>
      <c r="DH11" s="458"/>
      <c r="DI11" s="459"/>
      <c r="DJ11" s="139"/>
      <c r="DK11" s="139"/>
      <c r="DL11" s="139"/>
      <c r="DM11" s="139"/>
      <c r="DN11" s="139"/>
      <c r="DO11" s="139"/>
    </row>
    <row r="12" spans="1:119" ht="18.75" customHeight="1">
      <c r="A12" s="140"/>
      <c r="B12" s="477" t="s">
        <v>114</v>
      </c>
      <c r="C12" s="478"/>
      <c r="D12" s="478"/>
      <c r="E12" s="478"/>
      <c r="F12" s="478"/>
      <c r="G12" s="478"/>
      <c r="H12" s="478"/>
      <c r="I12" s="478"/>
      <c r="J12" s="478"/>
      <c r="K12" s="479"/>
      <c r="L12" s="486" t="s">
        <v>115</v>
      </c>
      <c r="M12" s="487"/>
      <c r="N12" s="487"/>
      <c r="O12" s="487"/>
      <c r="P12" s="487"/>
      <c r="Q12" s="488"/>
      <c r="R12" s="489">
        <v>733844</v>
      </c>
      <c r="S12" s="490"/>
      <c r="T12" s="490"/>
      <c r="U12" s="490"/>
      <c r="V12" s="491"/>
      <c r="W12" s="492" t="s">
        <v>1</v>
      </c>
      <c r="X12" s="450"/>
      <c r="Y12" s="450"/>
      <c r="Z12" s="450"/>
      <c r="AA12" s="450"/>
      <c r="AB12" s="493"/>
      <c r="AC12" s="449" t="s">
        <v>116</v>
      </c>
      <c r="AD12" s="450"/>
      <c r="AE12" s="450"/>
      <c r="AF12" s="450"/>
      <c r="AG12" s="493"/>
      <c r="AH12" s="449" t="s">
        <v>117</v>
      </c>
      <c r="AI12" s="450"/>
      <c r="AJ12" s="450"/>
      <c r="AK12" s="450"/>
      <c r="AL12" s="494"/>
      <c r="AM12" s="446" t="s">
        <v>118</v>
      </c>
      <c r="AN12" s="447"/>
      <c r="AO12" s="447"/>
      <c r="AP12" s="447"/>
      <c r="AQ12" s="447"/>
      <c r="AR12" s="447"/>
      <c r="AS12" s="447"/>
      <c r="AT12" s="448"/>
      <c r="AU12" s="449" t="s">
        <v>119</v>
      </c>
      <c r="AV12" s="450"/>
      <c r="AW12" s="450"/>
      <c r="AX12" s="450"/>
      <c r="AY12" s="451" t="s">
        <v>120</v>
      </c>
      <c r="AZ12" s="452"/>
      <c r="BA12" s="452"/>
      <c r="BB12" s="452"/>
      <c r="BC12" s="452"/>
      <c r="BD12" s="452"/>
      <c r="BE12" s="452"/>
      <c r="BF12" s="452"/>
      <c r="BG12" s="452"/>
      <c r="BH12" s="452"/>
      <c r="BI12" s="452"/>
      <c r="BJ12" s="452"/>
      <c r="BK12" s="452"/>
      <c r="BL12" s="452"/>
      <c r="BM12" s="453"/>
      <c r="BN12" s="417">
        <v>4510000</v>
      </c>
      <c r="BO12" s="418"/>
      <c r="BP12" s="418"/>
      <c r="BQ12" s="418"/>
      <c r="BR12" s="418"/>
      <c r="BS12" s="418"/>
      <c r="BT12" s="418"/>
      <c r="BU12" s="419"/>
      <c r="BV12" s="417">
        <v>1720000</v>
      </c>
      <c r="BW12" s="418"/>
      <c r="BX12" s="418"/>
      <c r="BY12" s="418"/>
      <c r="BZ12" s="418"/>
      <c r="CA12" s="418"/>
      <c r="CB12" s="418"/>
      <c r="CC12" s="419"/>
      <c r="CD12" s="420" t="s">
        <v>121</v>
      </c>
      <c r="CE12" s="421"/>
      <c r="CF12" s="421"/>
      <c r="CG12" s="421"/>
      <c r="CH12" s="421"/>
      <c r="CI12" s="421"/>
      <c r="CJ12" s="421"/>
      <c r="CK12" s="421"/>
      <c r="CL12" s="421"/>
      <c r="CM12" s="421"/>
      <c r="CN12" s="421"/>
      <c r="CO12" s="421"/>
      <c r="CP12" s="421"/>
      <c r="CQ12" s="421"/>
      <c r="CR12" s="421"/>
      <c r="CS12" s="422"/>
      <c r="CT12" s="457" t="s">
        <v>122</v>
      </c>
      <c r="CU12" s="458"/>
      <c r="CV12" s="458"/>
      <c r="CW12" s="458"/>
      <c r="CX12" s="458"/>
      <c r="CY12" s="458"/>
      <c r="CZ12" s="458"/>
      <c r="DA12" s="459"/>
      <c r="DB12" s="457" t="s">
        <v>122</v>
      </c>
      <c r="DC12" s="458"/>
      <c r="DD12" s="458"/>
      <c r="DE12" s="458"/>
      <c r="DF12" s="458"/>
      <c r="DG12" s="458"/>
      <c r="DH12" s="458"/>
      <c r="DI12" s="459"/>
      <c r="DJ12" s="139"/>
      <c r="DK12" s="139"/>
      <c r="DL12" s="139"/>
      <c r="DM12" s="139"/>
      <c r="DN12" s="139"/>
      <c r="DO12" s="139"/>
    </row>
    <row r="13" spans="1:119" ht="18.75" customHeight="1">
      <c r="A13" s="140"/>
      <c r="B13" s="480"/>
      <c r="C13" s="481"/>
      <c r="D13" s="481"/>
      <c r="E13" s="481"/>
      <c r="F13" s="481"/>
      <c r="G13" s="481"/>
      <c r="H13" s="481"/>
      <c r="I13" s="481"/>
      <c r="J13" s="481"/>
      <c r="K13" s="482"/>
      <c r="L13" s="150"/>
      <c r="M13" s="505" t="s">
        <v>123</v>
      </c>
      <c r="N13" s="506"/>
      <c r="O13" s="506"/>
      <c r="P13" s="506"/>
      <c r="Q13" s="507"/>
      <c r="R13" s="498">
        <v>729092</v>
      </c>
      <c r="S13" s="499"/>
      <c r="T13" s="499"/>
      <c r="U13" s="499"/>
      <c r="V13" s="500"/>
      <c r="W13" s="433" t="s">
        <v>124</v>
      </c>
      <c r="X13" s="434"/>
      <c r="Y13" s="434"/>
      <c r="Z13" s="434"/>
      <c r="AA13" s="434"/>
      <c r="AB13" s="424"/>
      <c r="AC13" s="468">
        <v>12472</v>
      </c>
      <c r="AD13" s="469"/>
      <c r="AE13" s="469"/>
      <c r="AF13" s="469"/>
      <c r="AG13" s="508"/>
      <c r="AH13" s="468">
        <v>12280</v>
      </c>
      <c r="AI13" s="469"/>
      <c r="AJ13" s="469"/>
      <c r="AK13" s="469"/>
      <c r="AL13" s="470"/>
      <c r="AM13" s="446" t="s">
        <v>125</v>
      </c>
      <c r="AN13" s="447"/>
      <c r="AO13" s="447"/>
      <c r="AP13" s="447"/>
      <c r="AQ13" s="447"/>
      <c r="AR13" s="447"/>
      <c r="AS13" s="447"/>
      <c r="AT13" s="448"/>
      <c r="AU13" s="449" t="s">
        <v>126</v>
      </c>
      <c r="AV13" s="450"/>
      <c r="AW13" s="450"/>
      <c r="AX13" s="450"/>
      <c r="AY13" s="451" t="s">
        <v>127</v>
      </c>
      <c r="AZ13" s="452"/>
      <c r="BA13" s="452"/>
      <c r="BB13" s="452"/>
      <c r="BC13" s="452"/>
      <c r="BD13" s="452"/>
      <c r="BE13" s="452"/>
      <c r="BF13" s="452"/>
      <c r="BG13" s="452"/>
      <c r="BH13" s="452"/>
      <c r="BI13" s="452"/>
      <c r="BJ13" s="452"/>
      <c r="BK13" s="452"/>
      <c r="BL13" s="452"/>
      <c r="BM13" s="453"/>
      <c r="BN13" s="417">
        <v>-1996997</v>
      </c>
      <c r="BO13" s="418"/>
      <c r="BP13" s="418"/>
      <c r="BQ13" s="418"/>
      <c r="BR13" s="418"/>
      <c r="BS13" s="418"/>
      <c r="BT13" s="418"/>
      <c r="BU13" s="419"/>
      <c r="BV13" s="417">
        <v>1146401</v>
      </c>
      <c r="BW13" s="418"/>
      <c r="BX13" s="418"/>
      <c r="BY13" s="418"/>
      <c r="BZ13" s="418"/>
      <c r="CA13" s="418"/>
      <c r="CB13" s="418"/>
      <c r="CC13" s="419"/>
      <c r="CD13" s="420" t="s">
        <v>128</v>
      </c>
      <c r="CE13" s="421"/>
      <c r="CF13" s="421"/>
      <c r="CG13" s="421"/>
      <c r="CH13" s="421"/>
      <c r="CI13" s="421"/>
      <c r="CJ13" s="421"/>
      <c r="CK13" s="421"/>
      <c r="CL13" s="421"/>
      <c r="CM13" s="421"/>
      <c r="CN13" s="421"/>
      <c r="CO13" s="421"/>
      <c r="CP13" s="421"/>
      <c r="CQ13" s="421"/>
      <c r="CR13" s="421"/>
      <c r="CS13" s="422"/>
      <c r="CT13" s="414">
        <v>9.3000000000000007</v>
      </c>
      <c r="CU13" s="415"/>
      <c r="CV13" s="415"/>
      <c r="CW13" s="415"/>
      <c r="CX13" s="415"/>
      <c r="CY13" s="415"/>
      <c r="CZ13" s="415"/>
      <c r="DA13" s="416"/>
      <c r="DB13" s="414">
        <v>9.6</v>
      </c>
      <c r="DC13" s="415"/>
      <c r="DD13" s="415"/>
      <c r="DE13" s="415"/>
      <c r="DF13" s="415"/>
      <c r="DG13" s="415"/>
      <c r="DH13" s="415"/>
      <c r="DI13" s="416"/>
      <c r="DJ13" s="139"/>
      <c r="DK13" s="139"/>
      <c r="DL13" s="139"/>
      <c r="DM13" s="139"/>
      <c r="DN13" s="139"/>
      <c r="DO13" s="139"/>
    </row>
    <row r="14" spans="1:119" ht="18.75" customHeight="1" thickBot="1">
      <c r="A14" s="140"/>
      <c r="B14" s="480"/>
      <c r="C14" s="481"/>
      <c r="D14" s="481"/>
      <c r="E14" s="481"/>
      <c r="F14" s="481"/>
      <c r="G14" s="481"/>
      <c r="H14" s="481"/>
      <c r="I14" s="481"/>
      <c r="J14" s="481"/>
      <c r="K14" s="482"/>
      <c r="L14" s="495" t="s">
        <v>129</v>
      </c>
      <c r="M14" s="496"/>
      <c r="N14" s="496"/>
      <c r="O14" s="496"/>
      <c r="P14" s="496"/>
      <c r="Q14" s="497"/>
      <c r="R14" s="498">
        <v>735234</v>
      </c>
      <c r="S14" s="499"/>
      <c r="T14" s="499"/>
      <c r="U14" s="499"/>
      <c r="V14" s="500"/>
      <c r="W14" s="407"/>
      <c r="X14" s="408"/>
      <c r="Y14" s="408"/>
      <c r="Z14" s="408"/>
      <c r="AA14" s="408"/>
      <c r="AB14" s="397"/>
      <c r="AC14" s="501">
        <v>3.8</v>
      </c>
      <c r="AD14" s="502"/>
      <c r="AE14" s="502"/>
      <c r="AF14" s="502"/>
      <c r="AG14" s="503"/>
      <c r="AH14" s="501">
        <v>3.9</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130</v>
      </c>
      <c r="CE14" s="510"/>
      <c r="CF14" s="510"/>
      <c r="CG14" s="510"/>
      <c r="CH14" s="510"/>
      <c r="CI14" s="510"/>
      <c r="CJ14" s="510"/>
      <c r="CK14" s="510"/>
      <c r="CL14" s="510"/>
      <c r="CM14" s="510"/>
      <c r="CN14" s="510"/>
      <c r="CO14" s="510"/>
      <c r="CP14" s="510"/>
      <c r="CQ14" s="510"/>
      <c r="CR14" s="510"/>
      <c r="CS14" s="511"/>
      <c r="CT14" s="512">
        <v>124</v>
      </c>
      <c r="CU14" s="513"/>
      <c r="CV14" s="513"/>
      <c r="CW14" s="513"/>
      <c r="CX14" s="513"/>
      <c r="CY14" s="513"/>
      <c r="CZ14" s="513"/>
      <c r="DA14" s="514"/>
      <c r="DB14" s="512">
        <v>125.5</v>
      </c>
      <c r="DC14" s="513"/>
      <c r="DD14" s="513"/>
      <c r="DE14" s="513"/>
      <c r="DF14" s="513"/>
      <c r="DG14" s="513"/>
      <c r="DH14" s="513"/>
      <c r="DI14" s="514"/>
      <c r="DJ14" s="139"/>
      <c r="DK14" s="139"/>
      <c r="DL14" s="139"/>
      <c r="DM14" s="139"/>
      <c r="DN14" s="139"/>
      <c r="DO14" s="139"/>
    </row>
    <row r="15" spans="1:119" ht="18.75" customHeight="1">
      <c r="A15" s="140"/>
      <c r="B15" s="480"/>
      <c r="C15" s="481"/>
      <c r="D15" s="481"/>
      <c r="E15" s="481"/>
      <c r="F15" s="481"/>
      <c r="G15" s="481"/>
      <c r="H15" s="481"/>
      <c r="I15" s="481"/>
      <c r="J15" s="481"/>
      <c r="K15" s="482"/>
      <c r="L15" s="150"/>
      <c r="M15" s="505" t="s">
        <v>123</v>
      </c>
      <c r="N15" s="506"/>
      <c r="O15" s="506"/>
      <c r="P15" s="506"/>
      <c r="Q15" s="507"/>
      <c r="R15" s="498">
        <v>730589</v>
      </c>
      <c r="S15" s="499"/>
      <c r="T15" s="499"/>
      <c r="U15" s="499"/>
      <c r="V15" s="500"/>
      <c r="W15" s="433" t="s">
        <v>131</v>
      </c>
      <c r="X15" s="434"/>
      <c r="Y15" s="434"/>
      <c r="Z15" s="434"/>
      <c r="AA15" s="434"/>
      <c r="AB15" s="424"/>
      <c r="AC15" s="468">
        <v>55443</v>
      </c>
      <c r="AD15" s="469"/>
      <c r="AE15" s="469"/>
      <c r="AF15" s="469"/>
      <c r="AG15" s="508"/>
      <c r="AH15" s="468">
        <v>53403</v>
      </c>
      <c r="AI15" s="469"/>
      <c r="AJ15" s="469"/>
      <c r="AK15" s="469"/>
      <c r="AL15" s="470"/>
      <c r="AM15" s="446"/>
      <c r="AN15" s="447"/>
      <c r="AO15" s="447"/>
      <c r="AP15" s="447"/>
      <c r="AQ15" s="447"/>
      <c r="AR15" s="447"/>
      <c r="AS15" s="447"/>
      <c r="AT15" s="448"/>
      <c r="AU15" s="449"/>
      <c r="AV15" s="450"/>
      <c r="AW15" s="450"/>
      <c r="AX15" s="450"/>
      <c r="AY15" s="377" t="s">
        <v>132</v>
      </c>
      <c r="AZ15" s="378"/>
      <c r="BA15" s="378"/>
      <c r="BB15" s="378"/>
      <c r="BC15" s="378"/>
      <c r="BD15" s="378"/>
      <c r="BE15" s="378"/>
      <c r="BF15" s="378"/>
      <c r="BG15" s="378"/>
      <c r="BH15" s="378"/>
      <c r="BI15" s="378"/>
      <c r="BJ15" s="378"/>
      <c r="BK15" s="378"/>
      <c r="BL15" s="378"/>
      <c r="BM15" s="379"/>
      <c r="BN15" s="380">
        <v>87340717</v>
      </c>
      <c r="BO15" s="381"/>
      <c r="BP15" s="381"/>
      <c r="BQ15" s="381"/>
      <c r="BR15" s="381"/>
      <c r="BS15" s="381"/>
      <c r="BT15" s="381"/>
      <c r="BU15" s="382"/>
      <c r="BV15" s="380">
        <v>84722897</v>
      </c>
      <c r="BW15" s="381"/>
      <c r="BX15" s="381"/>
      <c r="BY15" s="381"/>
      <c r="BZ15" s="381"/>
      <c r="CA15" s="381"/>
      <c r="CB15" s="381"/>
      <c r="CC15" s="382"/>
      <c r="CD15" s="515" t="s">
        <v>133</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480"/>
      <c r="C16" s="481"/>
      <c r="D16" s="481"/>
      <c r="E16" s="481"/>
      <c r="F16" s="481"/>
      <c r="G16" s="481"/>
      <c r="H16" s="481"/>
      <c r="I16" s="481"/>
      <c r="J16" s="481"/>
      <c r="K16" s="482"/>
      <c r="L16" s="495" t="s">
        <v>134</v>
      </c>
      <c r="M16" s="526"/>
      <c r="N16" s="526"/>
      <c r="O16" s="526"/>
      <c r="P16" s="526"/>
      <c r="Q16" s="527"/>
      <c r="R16" s="518" t="s">
        <v>135</v>
      </c>
      <c r="S16" s="519"/>
      <c r="T16" s="519"/>
      <c r="U16" s="519"/>
      <c r="V16" s="520"/>
      <c r="W16" s="407"/>
      <c r="X16" s="408"/>
      <c r="Y16" s="408"/>
      <c r="Z16" s="408"/>
      <c r="AA16" s="408"/>
      <c r="AB16" s="397"/>
      <c r="AC16" s="501">
        <v>17</v>
      </c>
      <c r="AD16" s="502"/>
      <c r="AE16" s="502"/>
      <c r="AF16" s="502"/>
      <c r="AG16" s="503"/>
      <c r="AH16" s="501">
        <v>16.8</v>
      </c>
      <c r="AI16" s="502"/>
      <c r="AJ16" s="502"/>
      <c r="AK16" s="502"/>
      <c r="AL16" s="504"/>
      <c r="AM16" s="446"/>
      <c r="AN16" s="447"/>
      <c r="AO16" s="447"/>
      <c r="AP16" s="447"/>
      <c r="AQ16" s="447"/>
      <c r="AR16" s="447"/>
      <c r="AS16" s="447"/>
      <c r="AT16" s="448"/>
      <c r="AU16" s="449"/>
      <c r="AV16" s="450"/>
      <c r="AW16" s="450"/>
      <c r="AX16" s="450"/>
      <c r="AY16" s="451" t="s">
        <v>136</v>
      </c>
      <c r="AZ16" s="452"/>
      <c r="BA16" s="452"/>
      <c r="BB16" s="452"/>
      <c r="BC16" s="452"/>
      <c r="BD16" s="452"/>
      <c r="BE16" s="452"/>
      <c r="BF16" s="452"/>
      <c r="BG16" s="452"/>
      <c r="BH16" s="452"/>
      <c r="BI16" s="452"/>
      <c r="BJ16" s="452"/>
      <c r="BK16" s="452"/>
      <c r="BL16" s="452"/>
      <c r="BM16" s="453"/>
      <c r="BN16" s="417">
        <v>118999191</v>
      </c>
      <c r="BO16" s="418"/>
      <c r="BP16" s="418"/>
      <c r="BQ16" s="418"/>
      <c r="BR16" s="418"/>
      <c r="BS16" s="418"/>
      <c r="BT16" s="418"/>
      <c r="BU16" s="419"/>
      <c r="BV16" s="417">
        <v>116040808</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c r="A17" s="140"/>
      <c r="B17" s="483"/>
      <c r="C17" s="484"/>
      <c r="D17" s="484"/>
      <c r="E17" s="484"/>
      <c r="F17" s="484"/>
      <c r="G17" s="484"/>
      <c r="H17" s="484"/>
      <c r="I17" s="484"/>
      <c r="J17" s="484"/>
      <c r="K17" s="485"/>
      <c r="L17" s="155"/>
      <c r="M17" s="521" t="s">
        <v>137</v>
      </c>
      <c r="N17" s="522"/>
      <c r="O17" s="522"/>
      <c r="P17" s="522"/>
      <c r="Q17" s="523"/>
      <c r="R17" s="518" t="s">
        <v>135</v>
      </c>
      <c r="S17" s="519"/>
      <c r="T17" s="519"/>
      <c r="U17" s="519"/>
      <c r="V17" s="520"/>
      <c r="W17" s="433" t="s">
        <v>138</v>
      </c>
      <c r="X17" s="434"/>
      <c r="Y17" s="434"/>
      <c r="Z17" s="434"/>
      <c r="AA17" s="434"/>
      <c r="AB17" s="424"/>
      <c r="AC17" s="468">
        <v>257637</v>
      </c>
      <c r="AD17" s="469"/>
      <c r="AE17" s="469"/>
      <c r="AF17" s="469"/>
      <c r="AG17" s="508"/>
      <c r="AH17" s="468">
        <v>251965</v>
      </c>
      <c r="AI17" s="469"/>
      <c r="AJ17" s="469"/>
      <c r="AK17" s="469"/>
      <c r="AL17" s="470"/>
      <c r="AM17" s="446"/>
      <c r="AN17" s="447"/>
      <c r="AO17" s="447"/>
      <c r="AP17" s="447"/>
      <c r="AQ17" s="447"/>
      <c r="AR17" s="447"/>
      <c r="AS17" s="447"/>
      <c r="AT17" s="448"/>
      <c r="AU17" s="449"/>
      <c r="AV17" s="450"/>
      <c r="AW17" s="450"/>
      <c r="AX17" s="450"/>
      <c r="AY17" s="451" t="s">
        <v>139</v>
      </c>
      <c r="AZ17" s="452"/>
      <c r="BA17" s="452"/>
      <c r="BB17" s="452"/>
      <c r="BC17" s="452"/>
      <c r="BD17" s="452"/>
      <c r="BE17" s="452"/>
      <c r="BF17" s="452"/>
      <c r="BG17" s="452"/>
      <c r="BH17" s="452"/>
      <c r="BI17" s="452"/>
      <c r="BJ17" s="452"/>
      <c r="BK17" s="452"/>
      <c r="BL17" s="452"/>
      <c r="BM17" s="453"/>
      <c r="BN17" s="417">
        <v>112211611</v>
      </c>
      <c r="BO17" s="418"/>
      <c r="BP17" s="418"/>
      <c r="BQ17" s="418"/>
      <c r="BR17" s="418"/>
      <c r="BS17" s="418"/>
      <c r="BT17" s="418"/>
      <c r="BU17" s="419"/>
      <c r="BV17" s="417">
        <v>108744670</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c r="A18" s="140"/>
      <c r="B18" s="528" t="s">
        <v>140</v>
      </c>
      <c r="C18" s="460"/>
      <c r="D18" s="460"/>
      <c r="E18" s="529"/>
      <c r="F18" s="529"/>
      <c r="G18" s="529"/>
      <c r="H18" s="529"/>
      <c r="I18" s="529"/>
      <c r="J18" s="529"/>
      <c r="K18" s="529"/>
      <c r="L18" s="530">
        <v>390.32</v>
      </c>
      <c r="M18" s="530"/>
      <c r="N18" s="530"/>
      <c r="O18" s="530"/>
      <c r="P18" s="530"/>
      <c r="Q18" s="530"/>
      <c r="R18" s="531"/>
      <c r="S18" s="531"/>
      <c r="T18" s="531"/>
      <c r="U18" s="531"/>
      <c r="V18" s="532"/>
      <c r="W18" s="435"/>
      <c r="X18" s="436"/>
      <c r="Y18" s="436"/>
      <c r="Z18" s="436"/>
      <c r="AA18" s="436"/>
      <c r="AB18" s="427"/>
      <c r="AC18" s="533">
        <v>79.099999999999994</v>
      </c>
      <c r="AD18" s="534"/>
      <c r="AE18" s="534"/>
      <c r="AF18" s="534"/>
      <c r="AG18" s="535"/>
      <c r="AH18" s="533">
        <v>79.3</v>
      </c>
      <c r="AI18" s="534"/>
      <c r="AJ18" s="534"/>
      <c r="AK18" s="534"/>
      <c r="AL18" s="536"/>
      <c r="AM18" s="446"/>
      <c r="AN18" s="447"/>
      <c r="AO18" s="447"/>
      <c r="AP18" s="447"/>
      <c r="AQ18" s="447"/>
      <c r="AR18" s="447"/>
      <c r="AS18" s="447"/>
      <c r="AT18" s="448"/>
      <c r="AU18" s="449"/>
      <c r="AV18" s="450"/>
      <c r="AW18" s="450"/>
      <c r="AX18" s="450"/>
      <c r="AY18" s="451" t="s">
        <v>141</v>
      </c>
      <c r="AZ18" s="452"/>
      <c r="BA18" s="452"/>
      <c r="BB18" s="452"/>
      <c r="BC18" s="452"/>
      <c r="BD18" s="452"/>
      <c r="BE18" s="452"/>
      <c r="BF18" s="452"/>
      <c r="BG18" s="452"/>
      <c r="BH18" s="452"/>
      <c r="BI18" s="452"/>
      <c r="BJ18" s="452"/>
      <c r="BK18" s="452"/>
      <c r="BL18" s="452"/>
      <c r="BM18" s="453"/>
      <c r="BN18" s="417">
        <v>149853513</v>
      </c>
      <c r="BO18" s="418"/>
      <c r="BP18" s="418"/>
      <c r="BQ18" s="418"/>
      <c r="BR18" s="418"/>
      <c r="BS18" s="418"/>
      <c r="BT18" s="418"/>
      <c r="BU18" s="419"/>
      <c r="BV18" s="417">
        <v>150864065</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c r="A19" s="140"/>
      <c r="B19" s="528" t="s">
        <v>142</v>
      </c>
      <c r="C19" s="460"/>
      <c r="D19" s="460"/>
      <c r="E19" s="529"/>
      <c r="F19" s="529"/>
      <c r="G19" s="529"/>
      <c r="H19" s="529"/>
      <c r="I19" s="529"/>
      <c r="J19" s="529"/>
      <c r="K19" s="529"/>
      <c r="L19" s="537">
        <v>1898</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143</v>
      </c>
      <c r="AZ19" s="452"/>
      <c r="BA19" s="452"/>
      <c r="BB19" s="452"/>
      <c r="BC19" s="452"/>
      <c r="BD19" s="452"/>
      <c r="BE19" s="452"/>
      <c r="BF19" s="452"/>
      <c r="BG19" s="452"/>
      <c r="BH19" s="452"/>
      <c r="BI19" s="452"/>
      <c r="BJ19" s="452"/>
      <c r="BK19" s="452"/>
      <c r="BL19" s="452"/>
      <c r="BM19" s="453"/>
      <c r="BN19" s="417">
        <v>197083858</v>
      </c>
      <c r="BO19" s="418"/>
      <c r="BP19" s="418"/>
      <c r="BQ19" s="418"/>
      <c r="BR19" s="418"/>
      <c r="BS19" s="418"/>
      <c r="BT19" s="418"/>
      <c r="BU19" s="419"/>
      <c r="BV19" s="417">
        <v>183235293</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c r="A20" s="140"/>
      <c r="B20" s="528" t="s">
        <v>144</v>
      </c>
      <c r="C20" s="460"/>
      <c r="D20" s="460"/>
      <c r="E20" s="529"/>
      <c r="F20" s="529"/>
      <c r="G20" s="529"/>
      <c r="H20" s="529"/>
      <c r="I20" s="529"/>
      <c r="J20" s="529"/>
      <c r="K20" s="529"/>
      <c r="L20" s="537">
        <v>315456</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c r="A21" s="140"/>
      <c r="B21" s="544" t="s">
        <v>145</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c r="A22" s="140"/>
      <c r="B22" s="547" t="s">
        <v>146</v>
      </c>
      <c r="C22" s="548"/>
      <c r="D22" s="549"/>
      <c r="E22" s="429" t="s">
        <v>1</v>
      </c>
      <c r="F22" s="434"/>
      <c r="G22" s="434"/>
      <c r="H22" s="434"/>
      <c r="I22" s="434"/>
      <c r="J22" s="434"/>
      <c r="K22" s="424"/>
      <c r="L22" s="429" t="s">
        <v>147</v>
      </c>
      <c r="M22" s="434"/>
      <c r="N22" s="434"/>
      <c r="O22" s="434"/>
      <c r="P22" s="424"/>
      <c r="Q22" s="556" t="s">
        <v>148</v>
      </c>
      <c r="R22" s="557"/>
      <c r="S22" s="557"/>
      <c r="T22" s="557"/>
      <c r="U22" s="557"/>
      <c r="V22" s="558"/>
      <c r="W22" s="562" t="s">
        <v>149</v>
      </c>
      <c r="X22" s="548"/>
      <c r="Y22" s="549"/>
      <c r="Z22" s="429" t="s">
        <v>1</v>
      </c>
      <c r="AA22" s="434"/>
      <c r="AB22" s="434"/>
      <c r="AC22" s="434"/>
      <c r="AD22" s="434"/>
      <c r="AE22" s="434"/>
      <c r="AF22" s="434"/>
      <c r="AG22" s="424"/>
      <c r="AH22" s="575" t="s">
        <v>150</v>
      </c>
      <c r="AI22" s="434"/>
      <c r="AJ22" s="434"/>
      <c r="AK22" s="434"/>
      <c r="AL22" s="424"/>
      <c r="AM22" s="575" t="s">
        <v>151</v>
      </c>
      <c r="AN22" s="576"/>
      <c r="AO22" s="576"/>
      <c r="AP22" s="576"/>
      <c r="AQ22" s="576"/>
      <c r="AR22" s="577"/>
      <c r="AS22" s="556" t="s">
        <v>148</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152</v>
      </c>
      <c r="AZ23" s="378"/>
      <c r="BA23" s="378"/>
      <c r="BB23" s="378"/>
      <c r="BC23" s="378"/>
      <c r="BD23" s="378"/>
      <c r="BE23" s="378"/>
      <c r="BF23" s="378"/>
      <c r="BG23" s="378"/>
      <c r="BH23" s="378"/>
      <c r="BI23" s="378"/>
      <c r="BJ23" s="378"/>
      <c r="BK23" s="378"/>
      <c r="BL23" s="378"/>
      <c r="BM23" s="379"/>
      <c r="BN23" s="417">
        <v>397939242</v>
      </c>
      <c r="BO23" s="418"/>
      <c r="BP23" s="418"/>
      <c r="BQ23" s="418"/>
      <c r="BR23" s="418"/>
      <c r="BS23" s="418"/>
      <c r="BT23" s="418"/>
      <c r="BU23" s="419"/>
      <c r="BV23" s="417">
        <v>365993491</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c r="A24" s="140"/>
      <c r="B24" s="550"/>
      <c r="C24" s="551"/>
      <c r="D24" s="552"/>
      <c r="E24" s="467" t="s">
        <v>153</v>
      </c>
      <c r="F24" s="447"/>
      <c r="G24" s="447"/>
      <c r="H24" s="447"/>
      <c r="I24" s="447"/>
      <c r="J24" s="447"/>
      <c r="K24" s="448"/>
      <c r="L24" s="468">
        <v>1</v>
      </c>
      <c r="M24" s="469"/>
      <c r="N24" s="469"/>
      <c r="O24" s="469"/>
      <c r="P24" s="508"/>
      <c r="Q24" s="468">
        <v>11860</v>
      </c>
      <c r="R24" s="469"/>
      <c r="S24" s="469"/>
      <c r="T24" s="469"/>
      <c r="U24" s="469"/>
      <c r="V24" s="508"/>
      <c r="W24" s="563"/>
      <c r="X24" s="551"/>
      <c r="Y24" s="552"/>
      <c r="Z24" s="467" t="s">
        <v>154</v>
      </c>
      <c r="AA24" s="447"/>
      <c r="AB24" s="447"/>
      <c r="AC24" s="447"/>
      <c r="AD24" s="447"/>
      <c r="AE24" s="447"/>
      <c r="AF24" s="447"/>
      <c r="AG24" s="448"/>
      <c r="AH24" s="468">
        <v>4884</v>
      </c>
      <c r="AI24" s="469"/>
      <c r="AJ24" s="469"/>
      <c r="AK24" s="469"/>
      <c r="AL24" s="508"/>
      <c r="AM24" s="468">
        <v>15946260</v>
      </c>
      <c r="AN24" s="469"/>
      <c r="AO24" s="469"/>
      <c r="AP24" s="469"/>
      <c r="AQ24" s="469"/>
      <c r="AR24" s="508"/>
      <c r="AS24" s="468">
        <v>3265</v>
      </c>
      <c r="AT24" s="469"/>
      <c r="AU24" s="469"/>
      <c r="AV24" s="469"/>
      <c r="AW24" s="469"/>
      <c r="AX24" s="470"/>
      <c r="AY24" s="583" t="s">
        <v>155</v>
      </c>
      <c r="AZ24" s="584"/>
      <c r="BA24" s="584"/>
      <c r="BB24" s="584"/>
      <c r="BC24" s="584"/>
      <c r="BD24" s="584"/>
      <c r="BE24" s="584"/>
      <c r="BF24" s="584"/>
      <c r="BG24" s="584"/>
      <c r="BH24" s="584"/>
      <c r="BI24" s="584"/>
      <c r="BJ24" s="584"/>
      <c r="BK24" s="584"/>
      <c r="BL24" s="584"/>
      <c r="BM24" s="585"/>
      <c r="BN24" s="417">
        <v>245115157</v>
      </c>
      <c r="BO24" s="418"/>
      <c r="BP24" s="418"/>
      <c r="BQ24" s="418"/>
      <c r="BR24" s="418"/>
      <c r="BS24" s="418"/>
      <c r="BT24" s="418"/>
      <c r="BU24" s="419"/>
      <c r="BV24" s="417">
        <v>230833666</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c r="A25" s="140"/>
      <c r="B25" s="550"/>
      <c r="C25" s="551"/>
      <c r="D25" s="552"/>
      <c r="E25" s="467" t="s">
        <v>156</v>
      </c>
      <c r="F25" s="447"/>
      <c r="G25" s="447"/>
      <c r="H25" s="447"/>
      <c r="I25" s="447"/>
      <c r="J25" s="447"/>
      <c r="K25" s="448"/>
      <c r="L25" s="468">
        <v>2</v>
      </c>
      <c r="M25" s="469"/>
      <c r="N25" s="469"/>
      <c r="O25" s="469"/>
      <c r="P25" s="508"/>
      <c r="Q25" s="468">
        <v>9440</v>
      </c>
      <c r="R25" s="469"/>
      <c r="S25" s="469"/>
      <c r="T25" s="469"/>
      <c r="U25" s="469"/>
      <c r="V25" s="508"/>
      <c r="W25" s="563"/>
      <c r="X25" s="551"/>
      <c r="Y25" s="552"/>
      <c r="Z25" s="467" t="s">
        <v>157</v>
      </c>
      <c r="AA25" s="447"/>
      <c r="AB25" s="447"/>
      <c r="AC25" s="447"/>
      <c r="AD25" s="447"/>
      <c r="AE25" s="447"/>
      <c r="AF25" s="447"/>
      <c r="AG25" s="448"/>
      <c r="AH25" s="468">
        <v>802</v>
      </c>
      <c r="AI25" s="469"/>
      <c r="AJ25" s="469"/>
      <c r="AK25" s="469"/>
      <c r="AL25" s="508"/>
      <c r="AM25" s="468">
        <v>2453318</v>
      </c>
      <c r="AN25" s="469"/>
      <c r="AO25" s="469"/>
      <c r="AP25" s="469"/>
      <c r="AQ25" s="469"/>
      <c r="AR25" s="508"/>
      <c r="AS25" s="468">
        <v>3059</v>
      </c>
      <c r="AT25" s="469"/>
      <c r="AU25" s="469"/>
      <c r="AV25" s="469"/>
      <c r="AW25" s="469"/>
      <c r="AX25" s="470"/>
      <c r="AY25" s="377" t="s">
        <v>158</v>
      </c>
      <c r="AZ25" s="378"/>
      <c r="BA25" s="378"/>
      <c r="BB25" s="378"/>
      <c r="BC25" s="378"/>
      <c r="BD25" s="378"/>
      <c r="BE25" s="378"/>
      <c r="BF25" s="378"/>
      <c r="BG25" s="378"/>
      <c r="BH25" s="378"/>
      <c r="BI25" s="378"/>
      <c r="BJ25" s="378"/>
      <c r="BK25" s="378"/>
      <c r="BL25" s="378"/>
      <c r="BM25" s="379"/>
      <c r="BN25" s="380">
        <v>82076242</v>
      </c>
      <c r="BO25" s="381"/>
      <c r="BP25" s="381"/>
      <c r="BQ25" s="381"/>
      <c r="BR25" s="381"/>
      <c r="BS25" s="381"/>
      <c r="BT25" s="381"/>
      <c r="BU25" s="382"/>
      <c r="BV25" s="380">
        <v>52324659</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c r="A26" s="140"/>
      <c r="B26" s="550"/>
      <c r="C26" s="551"/>
      <c r="D26" s="552"/>
      <c r="E26" s="467" t="s">
        <v>159</v>
      </c>
      <c r="F26" s="447"/>
      <c r="G26" s="447"/>
      <c r="H26" s="447"/>
      <c r="I26" s="447"/>
      <c r="J26" s="447"/>
      <c r="K26" s="448"/>
      <c r="L26" s="468">
        <v>1</v>
      </c>
      <c r="M26" s="469"/>
      <c r="N26" s="469"/>
      <c r="O26" s="469"/>
      <c r="P26" s="508"/>
      <c r="Q26" s="468">
        <v>7030</v>
      </c>
      <c r="R26" s="469"/>
      <c r="S26" s="469"/>
      <c r="T26" s="469"/>
      <c r="U26" s="469"/>
      <c r="V26" s="508"/>
      <c r="W26" s="563"/>
      <c r="X26" s="551"/>
      <c r="Y26" s="552"/>
      <c r="Z26" s="467" t="s">
        <v>160</v>
      </c>
      <c r="AA26" s="573"/>
      <c r="AB26" s="573"/>
      <c r="AC26" s="573"/>
      <c r="AD26" s="573"/>
      <c r="AE26" s="573"/>
      <c r="AF26" s="573"/>
      <c r="AG26" s="574"/>
      <c r="AH26" s="468">
        <v>518</v>
      </c>
      <c r="AI26" s="469"/>
      <c r="AJ26" s="469"/>
      <c r="AK26" s="469"/>
      <c r="AL26" s="508"/>
      <c r="AM26" s="468">
        <v>1872052</v>
      </c>
      <c r="AN26" s="469"/>
      <c r="AO26" s="469"/>
      <c r="AP26" s="469"/>
      <c r="AQ26" s="469"/>
      <c r="AR26" s="508"/>
      <c r="AS26" s="468">
        <v>3614</v>
      </c>
      <c r="AT26" s="469"/>
      <c r="AU26" s="469"/>
      <c r="AV26" s="469"/>
      <c r="AW26" s="469"/>
      <c r="AX26" s="470"/>
      <c r="AY26" s="420" t="s">
        <v>161</v>
      </c>
      <c r="AZ26" s="421"/>
      <c r="BA26" s="421"/>
      <c r="BB26" s="421"/>
      <c r="BC26" s="421"/>
      <c r="BD26" s="421"/>
      <c r="BE26" s="421"/>
      <c r="BF26" s="421"/>
      <c r="BG26" s="421"/>
      <c r="BH26" s="421"/>
      <c r="BI26" s="421"/>
      <c r="BJ26" s="421"/>
      <c r="BK26" s="421"/>
      <c r="BL26" s="421"/>
      <c r="BM26" s="422"/>
      <c r="BN26" s="417">
        <v>3279784</v>
      </c>
      <c r="BO26" s="418"/>
      <c r="BP26" s="418"/>
      <c r="BQ26" s="418"/>
      <c r="BR26" s="418"/>
      <c r="BS26" s="418"/>
      <c r="BT26" s="418"/>
      <c r="BU26" s="419"/>
      <c r="BV26" s="417">
        <v>1854588</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c r="A27" s="140"/>
      <c r="B27" s="550"/>
      <c r="C27" s="551"/>
      <c r="D27" s="552"/>
      <c r="E27" s="467" t="s">
        <v>162</v>
      </c>
      <c r="F27" s="447"/>
      <c r="G27" s="447"/>
      <c r="H27" s="447"/>
      <c r="I27" s="447"/>
      <c r="J27" s="447"/>
      <c r="K27" s="448"/>
      <c r="L27" s="468">
        <v>1</v>
      </c>
      <c r="M27" s="469"/>
      <c r="N27" s="469"/>
      <c r="O27" s="469"/>
      <c r="P27" s="508"/>
      <c r="Q27" s="468">
        <v>8180</v>
      </c>
      <c r="R27" s="469"/>
      <c r="S27" s="469"/>
      <c r="T27" s="469"/>
      <c r="U27" s="469"/>
      <c r="V27" s="508"/>
      <c r="W27" s="563"/>
      <c r="X27" s="551"/>
      <c r="Y27" s="552"/>
      <c r="Z27" s="467" t="s">
        <v>163</v>
      </c>
      <c r="AA27" s="447"/>
      <c r="AB27" s="447"/>
      <c r="AC27" s="447"/>
      <c r="AD27" s="447"/>
      <c r="AE27" s="447"/>
      <c r="AF27" s="447"/>
      <c r="AG27" s="448"/>
      <c r="AH27" s="468">
        <v>3525</v>
      </c>
      <c r="AI27" s="469"/>
      <c r="AJ27" s="469"/>
      <c r="AK27" s="469"/>
      <c r="AL27" s="508"/>
      <c r="AM27" s="468">
        <v>13667125</v>
      </c>
      <c r="AN27" s="469"/>
      <c r="AO27" s="469"/>
      <c r="AP27" s="469"/>
      <c r="AQ27" s="469"/>
      <c r="AR27" s="508"/>
      <c r="AS27" s="468">
        <v>3877</v>
      </c>
      <c r="AT27" s="469"/>
      <c r="AU27" s="469"/>
      <c r="AV27" s="469"/>
      <c r="AW27" s="469"/>
      <c r="AX27" s="470"/>
      <c r="AY27" s="509" t="s">
        <v>164</v>
      </c>
      <c r="AZ27" s="510"/>
      <c r="BA27" s="510"/>
      <c r="BB27" s="510"/>
      <c r="BC27" s="510"/>
      <c r="BD27" s="510"/>
      <c r="BE27" s="510"/>
      <c r="BF27" s="510"/>
      <c r="BG27" s="510"/>
      <c r="BH27" s="510"/>
      <c r="BI27" s="510"/>
      <c r="BJ27" s="510"/>
      <c r="BK27" s="510"/>
      <c r="BL27" s="510"/>
      <c r="BM27" s="511"/>
      <c r="BN27" s="586" t="s">
        <v>122</v>
      </c>
      <c r="BO27" s="587"/>
      <c r="BP27" s="587"/>
      <c r="BQ27" s="587"/>
      <c r="BR27" s="587"/>
      <c r="BS27" s="587"/>
      <c r="BT27" s="587"/>
      <c r="BU27" s="588"/>
      <c r="BV27" s="586" t="s">
        <v>122</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c r="A28" s="140"/>
      <c r="B28" s="550"/>
      <c r="C28" s="551"/>
      <c r="D28" s="552"/>
      <c r="E28" s="467" t="s">
        <v>165</v>
      </c>
      <c r="F28" s="447"/>
      <c r="G28" s="447"/>
      <c r="H28" s="447"/>
      <c r="I28" s="447"/>
      <c r="J28" s="447"/>
      <c r="K28" s="448"/>
      <c r="L28" s="468">
        <v>1</v>
      </c>
      <c r="M28" s="469"/>
      <c r="N28" s="469"/>
      <c r="O28" s="469"/>
      <c r="P28" s="508"/>
      <c r="Q28" s="468">
        <v>7440</v>
      </c>
      <c r="R28" s="469"/>
      <c r="S28" s="469"/>
      <c r="T28" s="469"/>
      <c r="U28" s="469"/>
      <c r="V28" s="508"/>
      <c r="W28" s="563"/>
      <c r="X28" s="551"/>
      <c r="Y28" s="552"/>
      <c r="Z28" s="467" t="s">
        <v>166</v>
      </c>
      <c r="AA28" s="447"/>
      <c r="AB28" s="447"/>
      <c r="AC28" s="447"/>
      <c r="AD28" s="447"/>
      <c r="AE28" s="447"/>
      <c r="AF28" s="447"/>
      <c r="AG28" s="448"/>
      <c r="AH28" s="468" t="s">
        <v>122</v>
      </c>
      <c r="AI28" s="469"/>
      <c r="AJ28" s="469"/>
      <c r="AK28" s="469"/>
      <c r="AL28" s="508"/>
      <c r="AM28" s="468" t="s">
        <v>122</v>
      </c>
      <c r="AN28" s="469"/>
      <c r="AO28" s="469"/>
      <c r="AP28" s="469"/>
      <c r="AQ28" s="469"/>
      <c r="AR28" s="508"/>
      <c r="AS28" s="468" t="s">
        <v>122</v>
      </c>
      <c r="AT28" s="469"/>
      <c r="AU28" s="469"/>
      <c r="AV28" s="469"/>
      <c r="AW28" s="469"/>
      <c r="AX28" s="470"/>
      <c r="AY28" s="589" t="s">
        <v>167</v>
      </c>
      <c r="AZ28" s="590"/>
      <c r="BA28" s="590"/>
      <c r="BB28" s="591"/>
      <c r="BC28" s="377" t="s">
        <v>168</v>
      </c>
      <c r="BD28" s="378"/>
      <c r="BE28" s="378"/>
      <c r="BF28" s="378"/>
      <c r="BG28" s="378"/>
      <c r="BH28" s="378"/>
      <c r="BI28" s="378"/>
      <c r="BJ28" s="378"/>
      <c r="BK28" s="378"/>
      <c r="BL28" s="378"/>
      <c r="BM28" s="379"/>
      <c r="BN28" s="380">
        <v>7089568</v>
      </c>
      <c r="BO28" s="381"/>
      <c r="BP28" s="381"/>
      <c r="BQ28" s="381"/>
      <c r="BR28" s="381"/>
      <c r="BS28" s="381"/>
      <c r="BT28" s="381"/>
      <c r="BU28" s="382"/>
      <c r="BV28" s="380">
        <v>10075067</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c r="A29" s="140"/>
      <c r="B29" s="550"/>
      <c r="C29" s="551"/>
      <c r="D29" s="552"/>
      <c r="E29" s="467" t="s">
        <v>169</v>
      </c>
      <c r="F29" s="447"/>
      <c r="G29" s="447"/>
      <c r="H29" s="447"/>
      <c r="I29" s="447"/>
      <c r="J29" s="447"/>
      <c r="K29" s="448"/>
      <c r="L29" s="468">
        <v>46</v>
      </c>
      <c r="M29" s="469"/>
      <c r="N29" s="469"/>
      <c r="O29" s="469"/>
      <c r="P29" s="508"/>
      <c r="Q29" s="468">
        <v>6740</v>
      </c>
      <c r="R29" s="469"/>
      <c r="S29" s="469"/>
      <c r="T29" s="469"/>
      <c r="U29" s="469"/>
      <c r="V29" s="508"/>
      <c r="W29" s="564"/>
      <c r="X29" s="565"/>
      <c r="Y29" s="566"/>
      <c r="Z29" s="467" t="s">
        <v>170</v>
      </c>
      <c r="AA29" s="447"/>
      <c r="AB29" s="447"/>
      <c r="AC29" s="447"/>
      <c r="AD29" s="447"/>
      <c r="AE29" s="447"/>
      <c r="AF29" s="447"/>
      <c r="AG29" s="448"/>
      <c r="AH29" s="468">
        <v>8409</v>
      </c>
      <c r="AI29" s="469"/>
      <c r="AJ29" s="469"/>
      <c r="AK29" s="469"/>
      <c r="AL29" s="508"/>
      <c r="AM29" s="468">
        <v>29613385</v>
      </c>
      <c r="AN29" s="469"/>
      <c r="AO29" s="469"/>
      <c r="AP29" s="469"/>
      <c r="AQ29" s="469"/>
      <c r="AR29" s="508"/>
      <c r="AS29" s="468">
        <v>3522</v>
      </c>
      <c r="AT29" s="469"/>
      <c r="AU29" s="469"/>
      <c r="AV29" s="469"/>
      <c r="AW29" s="469"/>
      <c r="AX29" s="470"/>
      <c r="AY29" s="592"/>
      <c r="AZ29" s="593"/>
      <c r="BA29" s="593"/>
      <c r="BB29" s="594"/>
      <c r="BC29" s="451" t="s">
        <v>171</v>
      </c>
      <c r="BD29" s="452"/>
      <c r="BE29" s="452"/>
      <c r="BF29" s="452"/>
      <c r="BG29" s="452"/>
      <c r="BH29" s="452"/>
      <c r="BI29" s="452"/>
      <c r="BJ29" s="452"/>
      <c r="BK29" s="452"/>
      <c r="BL29" s="452"/>
      <c r="BM29" s="453"/>
      <c r="BN29" s="417">
        <v>5387197</v>
      </c>
      <c r="BO29" s="418"/>
      <c r="BP29" s="418"/>
      <c r="BQ29" s="418"/>
      <c r="BR29" s="418"/>
      <c r="BS29" s="418"/>
      <c r="BT29" s="418"/>
      <c r="BU29" s="419"/>
      <c r="BV29" s="417">
        <v>687197</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172</v>
      </c>
      <c r="X30" s="571"/>
      <c r="Y30" s="571"/>
      <c r="Z30" s="571"/>
      <c r="AA30" s="571"/>
      <c r="AB30" s="571"/>
      <c r="AC30" s="571"/>
      <c r="AD30" s="571"/>
      <c r="AE30" s="571"/>
      <c r="AF30" s="571"/>
      <c r="AG30" s="572"/>
      <c r="AH30" s="533">
        <v>100.9</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173</v>
      </c>
      <c r="BD30" s="584"/>
      <c r="BE30" s="584"/>
      <c r="BF30" s="584"/>
      <c r="BG30" s="584"/>
      <c r="BH30" s="584"/>
      <c r="BI30" s="584"/>
      <c r="BJ30" s="584"/>
      <c r="BK30" s="584"/>
      <c r="BL30" s="584"/>
      <c r="BM30" s="585"/>
      <c r="BN30" s="586">
        <v>4617865</v>
      </c>
      <c r="BO30" s="587"/>
      <c r="BP30" s="587"/>
      <c r="BQ30" s="587"/>
      <c r="BR30" s="587"/>
      <c r="BS30" s="587"/>
      <c r="BT30" s="587"/>
      <c r="BU30" s="588"/>
      <c r="BV30" s="586">
        <v>2799082</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441" t="s">
        <v>180</v>
      </c>
      <c r="D33" s="441"/>
      <c r="E33" s="406" t="s">
        <v>181</v>
      </c>
      <c r="F33" s="406"/>
      <c r="G33" s="406"/>
      <c r="H33" s="406"/>
      <c r="I33" s="406"/>
      <c r="J33" s="406"/>
      <c r="K33" s="406"/>
      <c r="L33" s="406"/>
      <c r="M33" s="406"/>
      <c r="N33" s="406"/>
      <c r="O33" s="406"/>
      <c r="P33" s="406"/>
      <c r="Q33" s="406"/>
      <c r="R33" s="406"/>
      <c r="S33" s="406"/>
      <c r="T33" s="169"/>
      <c r="U33" s="441" t="s">
        <v>180</v>
      </c>
      <c r="V33" s="441"/>
      <c r="W33" s="406" t="s">
        <v>181</v>
      </c>
      <c r="X33" s="406"/>
      <c r="Y33" s="406"/>
      <c r="Z33" s="406"/>
      <c r="AA33" s="406"/>
      <c r="AB33" s="406"/>
      <c r="AC33" s="406"/>
      <c r="AD33" s="406"/>
      <c r="AE33" s="406"/>
      <c r="AF33" s="406"/>
      <c r="AG33" s="406"/>
      <c r="AH33" s="406"/>
      <c r="AI33" s="406"/>
      <c r="AJ33" s="406"/>
      <c r="AK33" s="406"/>
      <c r="AL33" s="169"/>
      <c r="AM33" s="441" t="s">
        <v>180</v>
      </c>
      <c r="AN33" s="441"/>
      <c r="AO33" s="406" t="s">
        <v>181</v>
      </c>
      <c r="AP33" s="406"/>
      <c r="AQ33" s="406"/>
      <c r="AR33" s="406"/>
      <c r="AS33" s="406"/>
      <c r="AT33" s="406"/>
      <c r="AU33" s="406"/>
      <c r="AV33" s="406"/>
      <c r="AW33" s="406"/>
      <c r="AX33" s="406"/>
      <c r="AY33" s="406"/>
      <c r="AZ33" s="406"/>
      <c r="BA33" s="406"/>
      <c r="BB33" s="406"/>
      <c r="BC33" s="406"/>
      <c r="BD33" s="170"/>
      <c r="BE33" s="406" t="s">
        <v>182</v>
      </c>
      <c r="BF33" s="406"/>
      <c r="BG33" s="406" t="s">
        <v>183</v>
      </c>
      <c r="BH33" s="406"/>
      <c r="BI33" s="406"/>
      <c r="BJ33" s="406"/>
      <c r="BK33" s="406"/>
      <c r="BL33" s="406"/>
      <c r="BM33" s="406"/>
      <c r="BN33" s="406"/>
      <c r="BO33" s="406"/>
      <c r="BP33" s="406"/>
      <c r="BQ33" s="406"/>
      <c r="BR33" s="406"/>
      <c r="BS33" s="406"/>
      <c r="BT33" s="406"/>
      <c r="BU33" s="406"/>
      <c r="BV33" s="170"/>
      <c r="BW33" s="441" t="s">
        <v>182</v>
      </c>
      <c r="BX33" s="441"/>
      <c r="BY33" s="406" t="s">
        <v>184</v>
      </c>
      <c r="BZ33" s="406"/>
      <c r="CA33" s="406"/>
      <c r="CB33" s="406"/>
      <c r="CC33" s="406"/>
      <c r="CD33" s="406"/>
      <c r="CE33" s="406"/>
      <c r="CF33" s="406"/>
      <c r="CG33" s="406"/>
      <c r="CH33" s="406"/>
      <c r="CI33" s="406"/>
      <c r="CJ33" s="406"/>
      <c r="CK33" s="406"/>
      <c r="CL33" s="406"/>
      <c r="CM33" s="406"/>
      <c r="CN33" s="169"/>
      <c r="CO33" s="441" t="s">
        <v>180</v>
      </c>
      <c r="CP33" s="441"/>
      <c r="CQ33" s="406" t="s">
        <v>185</v>
      </c>
      <c r="CR33" s="406"/>
      <c r="CS33" s="406"/>
      <c r="CT33" s="406"/>
      <c r="CU33" s="406"/>
      <c r="CV33" s="406"/>
      <c r="CW33" s="406"/>
      <c r="CX33" s="406"/>
      <c r="CY33" s="406"/>
      <c r="CZ33" s="406"/>
      <c r="DA33" s="406"/>
      <c r="DB33" s="406"/>
      <c r="DC33" s="406"/>
      <c r="DD33" s="406"/>
      <c r="DE33" s="406"/>
      <c r="DF33" s="169"/>
      <c r="DG33" s="406" t="s">
        <v>186</v>
      </c>
      <c r="DH33" s="406"/>
      <c r="DI33" s="171"/>
      <c r="DJ33" s="139"/>
      <c r="DK33" s="139"/>
      <c r="DL33" s="139"/>
      <c r="DM33" s="139"/>
      <c r="DN33" s="139"/>
      <c r="DO33" s="139"/>
    </row>
    <row r="34" spans="1:119" ht="32.25" customHeight="1">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9</v>
      </c>
      <c r="V34" s="598"/>
      <c r="W34" s="599" t="str">
        <f>IF('各会計、関係団体の財政状況及び健全化判断比率'!B28="","",'各会計、関係団体の財政状況及び健全化判断比率'!B28)</f>
        <v>国民健康保険会計</v>
      </c>
      <c r="X34" s="599"/>
      <c r="Y34" s="599"/>
      <c r="Z34" s="599"/>
      <c r="AA34" s="599"/>
      <c r="AB34" s="599"/>
      <c r="AC34" s="599"/>
      <c r="AD34" s="599"/>
      <c r="AE34" s="599"/>
      <c r="AF34" s="599"/>
      <c r="AG34" s="599"/>
      <c r="AH34" s="599"/>
      <c r="AI34" s="599"/>
      <c r="AJ34" s="599"/>
      <c r="AK34" s="599"/>
      <c r="AL34" s="167"/>
      <c r="AM34" s="598">
        <f>IF(AO34="","",MAX(C34:D43,U34:V43)+1)</f>
        <v>14</v>
      </c>
      <c r="AN34" s="598"/>
      <c r="AO34" s="599" t="str">
        <f>IF('各会計、関係団体の財政状況及び健全化判断比率'!B33="","",'各会計、関係団体の財政状況及び健全化判断比率'!B33)</f>
        <v>病院事業会計</v>
      </c>
      <c r="AP34" s="599"/>
      <c r="AQ34" s="599"/>
      <c r="AR34" s="599"/>
      <c r="AS34" s="599"/>
      <c r="AT34" s="599"/>
      <c r="AU34" s="599"/>
      <c r="AV34" s="599"/>
      <c r="AW34" s="599"/>
      <c r="AX34" s="599"/>
      <c r="AY34" s="599"/>
      <c r="AZ34" s="599"/>
      <c r="BA34" s="599"/>
      <c r="BB34" s="599"/>
      <c r="BC34" s="599"/>
      <c r="BD34" s="167"/>
      <c r="BE34" s="598">
        <f>IF(BG34="","",MAX(C34:D43,U34:V43,AM34:AN43)+1)</f>
        <v>19</v>
      </c>
      <c r="BF34" s="598"/>
      <c r="BG34" s="599" t="str">
        <f>IF('各会計、関係団体の財政状況及び健全化判断比率'!B38="","",'各会計、関係団体の財政状況及び健全化判断比率'!B38)</f>
        <v>農業集落排水事業会計</v>
      </c>
      <c r="BH34" s="599"/>
      <c r="BI34" s="599"/>
      <c r="BJ34" s="599"/>
      <c r="BK34" s="599"/>
      <c r="BL34" s="599"/>
      <c r="BM34" s="599"/>
      <c r="BN34" s="599"/>
      <c r="BO34" s="599"/>
      <c r="BP34" s="599"/>
      <c r="BQ34" s="599"/>
      <c r="BR34" s="599"/>
      <c r="BS34" s="599"/>
      <c r="BT34" s="599"/>
      <c r="BU34" s="599"/>
      <c r="BV34" s="167"/>
      <c r="BW34" s="598">
        <f>IF(BY34="","",MAX(C34:D43,U34:V43,AM34:AN43,BE34:BF43)+1)</f>
        <v>21</v>
      </c>
      <c r="BX34" s="598"/>
      <c r="BY34" s="599" t="str">
        <f>IF('各会計、関係団体の財政状況及び健全化判断比率'!B68="","",'各会計、関係団体の財政状況及び健全化判断比率'!B68)</f>
        <v>山鹿植木広域行政事務組合</v>
      </c>
      <c r="BZ34" s="599"/>
      <c r="CA34" s="599"/>
      <c r="CB34" s="599"/>
      <c r="CC34" s="599"/>
      <c r="CD34" s="599"/>
      <c r="CE34" s="599"/>
      <c r="CF34" s="599"/>
      <c r="CG34" s="599"/>
      <c r="CH34" s="599"/>
      <c r="CI34" s="599"/>
      <c r="CJ34" s="599"/>
      <c r="CK34" s="599"/>
      <c r="CL34" s="599"/>
      <c r="CM34" s="599"/>
      <c r="CN34" s="167"/>
      <c r="CO34" s="598">
        <f>IF(CQ34="","",MAX(C34:D43,U34:V43,AM34:AN43,BE34:BF43,BW34:BX43)+1)</f>
        <v>24</v>
      </c>
      <c r="CP34" s="598"/>
      <c r="CQ34" s="599" t="str">
        <f>IF('各会計、関係団体の財政状況及び健全化判断比率'!BS7="","",'各会計、関係団体の財政状況及び健全化判断比率'!BS7)</f>
        <v>熊本市勤労者福祉センター</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c r="A35" s="140"/>
      <c r="B35" s="166"/>
      <c r="C35" s="598">
        <f>IF(E35="","",C34+1)</f>
        <v>2</v>
      </c>
      <c r="D35" s="598"/>
      <c r="E35" s="599" t="str">
        <f>IF('各会計、関係団体の財政状況及び健全化判断比率'!B8="","",'各会計、関係団体の財政状況及び健全化判断比率'!B8)</f>
        <v>母子父子寡婦福祉資金貸付事業会計</v>
      </c>
      <c r="F35" s="599"/>
      <c r="G35" s="599"/>
      <c r="H35" s="599"/>
      <c r="I35" s="599"/>
      <c r="J35" s="599"/>
      <c r="K35" s="599"/>
      <c r="L35" s="599"/>
      <c r="M35" s="599"/>
      <c r="N35" s="599"/>
      <c r="O35" s="599"/>
      <c r="P35" s="599"/>
      <c r="Q35" s="599"/>
      <c r="R35" s="599"/>
      <c r="S35" s="599"/>
      <c r="T35" s="167"/>
      <c r="U35" s="598">
        <f>IF(W35="","",U34+1)</f>
        <v>10</v>
      </c>
      <c r="V35" s="598"/>
      <c r="W35" s="599" t="str">
        <f>IF('各会計、関係団体の財政状況及び健全化判断比率'!B29="","",'各会計、関係団体の財政状況及び健全化判断比率'!B29)</f>
        <v>介護保険会計</v>
      </c>
      <c r="X35" s="599"/>
      <c r="Y35" s="599"/>
      <c r="Z35" s="599"/>
      <c r="AA35" s="599"/>
      <c r="AB35" s="599"/>
      <c r="AC35" s="599"/>
      <c r="AD35" s="599"/>
      <c r="AE35" s="599"/>
      <c r="AF35" s="599"/>
      <c r="AG35" s="599"/>
      <c r="AH35" s="599"/>
      <c r="AI35" s="599"/>
      <c r="AJ35" s="599"/>
      <c r="AK35" s="599"/>
      <c r="AL35" s="167"/>
      <c r="AM35" s="598">
        <f t="shared" ref="AM35:AM43" si="0">IF(AO35="","",AM34+1)</f>
        <v>15</v>
      </c>
      <c r="AN35" s="598"/>
      <c r="AO35" s="599" t="str">
        <f>IF('各会計、関係団体の財政状況及び健全化判断比率'!B34="","",'各会計、関係団体の財政状況及び健全化判断比率'!B34)</f>
        <v>水道事業会計</v>
      </c>
      <c r="AP35" s="599"/>
      <c r="AQ35" s="599"/>
      <c r="AR35" s="599"/>
      <c r="AS35" s="599"/>
      <c r="AT35" s="599"/>
      <c r="AU35" s="599"/>
      <c r="AV35" s="599"/>
      <c r="AW35" s="599"/>
      <c r="AX35" s="599"/>
      <c r="AY35" s="599"/>
      <c r="AZ35" s="599"/>
      <c r="BA35" s="599"/>
      <c r="BB35" s="599"/>
      <c r="BC35" s="599"/>
      <c r="BD35" s="167"/>
      <c r="BE35" s="598">
        <f t="shared" ref="BE35:BE43" si="1">IF(BG35="","",BE34+1)</f>
        <v>20</v>
      </c>
      <c r="BF35" s="598"/>
      <c r="BG35" s="599" t="str">
        <f>IF('各会計、関係団体の財政状況及び健全化判断比率'!B39="","",'各会計、関係団体の財政状況及び健全化判断比率'!B39)</f>
        <v>食品工業団地用地会計</v>
      </c>
      <c r="BH35" s="599"/>
      <c r="BI35" s="599"/>
      <c r="BJ35" s="599"/>
      <c r="BK35" s="599"/>
      <c r="BL35" s="599"/>
      <c r="BM35" s="599"/>
      <c r="BN35" s="599"/>
      <c r="BO35" s="599"/>
      <c r="BP35" s="599"/>
      <c r="BQ35" s="599"/>
      <c r="BR35" s="599"/>
      <c r="BS35" s="599"/>
      <c r="BT35" s="599"/>
      <c r="BU35" s="599"/>
      <c r="BV35" s="167"/>
      <c r="BW35" s="598">
        <f t="shared" ref="BW35:BW43" si="2">IF(BY35="","",BW34+1)</f>
        <v>22</v>
      </c>
      <c r="BX35" s="598"/>
      <c r="BY35" s="599" t="str">
        <f>IF('各会計、関係団体の財政状況及び健全化判断比率'!B69="","",'各会計、関係団体の財政状況及び健全化判断比率'!B69)</f>
        <v>熊本県後期高齢者医療広域連合（一般会計）</v>
      </c>
      <c r="BZ35" s="599"/>
      <c r="CA35" s="599"/>
      <c r="CB35" s="599"/>
      <c r="CC35" s="599"/>
      <c r="CD35" s="599"/>
      <c r="CE35" s="599"/>
      <c r="CF35" s="599"/>
      <c r="CG35" s="599"/>
      <c r="CH35" s="599"/>
      <c r="CI35" s="599"/>
      <c r="CJ35" s="599"/>
      <c r="CK35" s="599"/>
      <c r="CL35" s="599"/>
      <c r="CM35" s="599"/>
      <c r="CN35" s="167"/>
      <c r="CO35" s="598">
        <f t="shared" ref="CO35:CO43" si="3">IF(CQ35="","",CO34+1)</f>
        <v>25</v>
      </c>
      <c r="CP35" s="598"/>
      <c r="CQ35" s="599" t="str">
        <f>IF('各会計、関係団体の財政状況及び健全化判断比率'!BS8="","",'各会計、関係団体の財政状況及び健全化判断比率'!BS8)</f>
        <v>熊本市上下水道サービス公社</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c r="A36" s="140"/>
      <c r="B36" s="166"/>
      <c r="C36" s="598">
        <f>IF(E36="","",C35+1)</f>
        <v>3</v>
      </c>
      <c r="D36" s="598"/>
      <c r="E36" s="599" t="str">
        <f>IF('各会計、関係団体の財政状況及び健全化判断比率'!B9="","",'各会計、関係団体の財政状況及び健全化判断比率'!B9)</f>
        <v>産業振興資金会計</v>
      </c>
      <c r="F36" s="599"/>
      <c r="G36" s="599"/>
      <c r="H36" s="599"/>
      <c r="I36" s="599"/>
      <c r="J36" s="599"/>
      <c r="K36" s="599"/>
      <c r="L36" s="599"/>
      <c r="M36" s="599"/>
      <c r="N36" s="599"/>
      <c r="O36" s="599"/>
      <c r="P36" s="599"/>
      <c r="Q36" s="599"/>
      <c r="R36" s="599"/>
      <c r="S36" s="599"/>
      <c r="T36" s="167"/>
      <c r="U36" s="598">
        <f t="shared" ref="U36:U43" si="4">IF(W36="","",U35+1)</f>
        <v>11</v>
      </c>
      <c r="V36" s="598"/>
      <c r="W36" s="599" t="str">
        <f>IF('各会計、関係団体の財政状況及び健全化判断比率'!B30="","",'各会計、関係団体の財政状況及び健全化判断比率'!B30)</f>
        <v>後期高齢者医療会計</v>
      </c>
      <c r="X36" s="599"/>
      <c r="Y36" s="599"/>
      <c r="Z36" s="599"/>
      <c r="AA36" s="599"/>
      <c r="AB36" s="599"/>
      <c r="AC36" s="599"/>
      <c r="AD36" s="599"/>
      <c r="AE36" s="599"/>
      <c r="AF36" s="599"/>
      <c r="AG36" s="599"/>
      <c r="AH36" s="599"/>
      <c r="AI36" s="599"/>
      <c r="AJ36" s="599"/>
      <c r="AK36" s="599"/>
      <c r="AL36" s="167"/>
      <c r="AM36" s="598">
        <f t="shared" si="0"/>
        <v>16</v>
      </c>
      <c r="AN36" s="598"/>
      <c r="AO36" s="599" t="str">
        <f>IF('各会計、関係団体の財政状況及び健全化判断比率'!B35="","",'各会計、関係団体の財政状況及び健全化判断比率'!B35)</f>
        <v>工業用水道事業会計</v>
      </c>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23</v>
      </c>
      <c r="BX36" s="598"/>
      <c r="BY36" s="599" t="str">
        <f>IF('各会計、関係団体の財政状況及び健全化判断比率'!B70="","",'各会計、関係団体の財政状況及び健全化判断比率'!B70)</f>
        <v>熊本県後期高齢者医療広域連合（後期高齢者医療特別会計）</v>
      </c>
      <c r="BZ36" s="599"/>
      <c r="CA36" s="599"/>
      <c r="CB36" s="599"/>
      <c r="CC36" s="599"/>
      <c r="CD36" s="599"/>
      <c r="CE36" s="599"/>
      <c r="CF36" s="599"/>
      <c r="CG36" s="599"/>
      <c r="CH36" s="599"/>
      <c r="CI36" s="599"/>
      <c r="CJ36" s="599"/>
      <c r="CK36" s="599"/>
      <c r="CL36" s="599"/>
      <c r="CM36" s="599"/>
      <c r="CN36" s="167"/>
      <c r="CO36" s="598">
        <f t="shared" si="3"/>
        <v>26</v>
      </c>
      <c r="CP36" s="598"/>
      <c r="CQ36" s="599" t="str">
        <f>IF('各会計、関係団体の財政状況及び健全化判断比率'!BS9="","",'各会計、関係団体の財政状況及び健全化判断比率'!BS9)</f>
        <v>熊本市駐車場公社</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c r="A37" s="140"/>
      <c r="B37" s="166"/>
      <c r="C37" s="598">
        <f>IF(E37="","",C36+1)</f>
        <v>4</v>
      </c>
      <c r="D37" s="598"/>
      <c r="E37" s="599" t="str">
        <f>IF('各会計、関係団体の財政状況及び健全化判断比率'!B10="","",'各会計、関係団体の財政状況及び健全化判断比率'!B10)</f>
        <v>都市開発資金貸付事業会計</v>
      </c>
      <c r="F37" s="599"/>
      <c r="G37" s="599"/>
      <c r="H37" s="599"/>
      <c r="I37" s="599"/>
      <c r="J37" s="599"/>
      <c r="K37" s="599"/>
      <c r="L37" s="599"/>
      <c r="M37" s="599"/>
      <c r="N37" s="599"/>
      <c r="O37" s="599"/>
      <c r="P37" s="599"/>
      <c r="Q37" s="599"/>
      <c r="R37" s="599"/>
      <c r="S37" s="599"/>
      <c r="T37" s="167"/>
      <c r="U37" s="598">
        <f t="shared" si="4"/>
        <v>12</v>
      </c>
      <c r="V37" s="598"/>
      <c r="W37" s="599" t="str">
        <f>IF('各会計、関係団体の財政状況及び健全化判断比率'!B31="","",'各会計、関係団体の財政状況及び健全化判断比率'!B31)</f>
        <v>競輪事業会計</v>
      </c>
      <c r="X37" s="599"/>
      <c r="Y37" s="599"/>
      <c r="Z37" s="599"/>
      <c r="AA37" s="599"/>
      <c r="AB37" s="599"/>
      <c r="AC37" s="599"/>
      <c r="AD37" s="599"/>
      <c r="AE37" s="599"/>
      <c r="AF37" s="599"/>
      <c r="AG37" s="599"/>
      <c r="AH37" s="599"/>
      <c r="AI37" s="599"/>
      <c r="AJ37" s="599"/>
      <c r="AK37" s="599"/>
      <c r="AL37" s="167"/>
      <c r="AM37" s="598">
        <f t="shared" si="0"/>
        <v>17</v>
      </c>
      <c r="AN37" s="598"/>
      <c r="AO37" s="599" t="str">
        <f>IF('各会計、関係団体の財政状況及び健全化判断比率'!B36="","",'各会計、関係団体の財政状況及び健全化判断比率'!B36)</f>
        <v>下水道事業会計</v>
      </c>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t="str">
        <f t="shared" si="2"/>
        <v/>
      </c>
      <c r="BX37" s="598"/>
      <c r="BY37" s="599" t="str">
        <f>IF('各会計、関係団体の財政状況及び健全化判断比率'!B71="","",'各会計、関係団体の財政状況及び健全化判断比率'!B71)</f>
        <v/>
      </c>
      <c r="BZ37" s="599"/>
      <c r="CA37" s="599"/>
      <c r="CB37" s="599"/>
      <c r="CC37" s="599"/>
      <c r="CD37" s="599"/>
      <c r="CE37" s="599"/>
      <c r="CF37" s="599"/>
      <c r="CG37" s="599"/>
      <c r="CH37" s="599"/>
      <c r="CI37" s="599"/>
      <c r="CJ37" s="599"/>
      <c r="CK37" s="599"/>
      <c r="CL37" s="599"/>
      <c r="CM37" s="599"/>
      <c r="CN37" s="167"/>
      <c r="CO37" s="598">
        <f t="shared" si="3"/>
        <v>27</v>
      </c>
      <c r="CP37" s="598"/>
      <c r="CQ37" s="599" t="str">
        <f>IF('各会計、関係団体の財政状況及び健全化判断比率'!BS10="","",'各会計、関係団体の財政状況及び健全化判断比率'!BS10)</f>
        <v>熊本市社会教育振興事業団</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c r="A38" s="140"/>
      <c r="B38" s="166"/>
      <c r="C38" s="598">
        <f t="shared" ref="C38:C43" si="5">IF(E38="","",C37+1)</f>
        <v>5</v>
      </c>
      <c r="D38" s="598"/>
      <c r="E38" s="599" t="str">
        <f>IF('各会計、関係団体の財政状況及び健全化判断比率'!B11="","",'各会計、関係団体の財政状況及び健全化判断比率'!B11)</f>
        <v>熊本駅西土地区画整理事業会計</v>
      </c>
      <c r="F38" s="599"/>
      <c r="G38" s="599"/>
      <c r="H38" s="599"/>
      <c r="I38" s="599"/>
      <c r="J38" s="599"/>
      <c r="K38" s="599"/>
      <c r="L38" s="599"/>
      <c r="M38" s="599"/>
      <c r="N38" s="599"/>
      <c r="O38" s="599"/>
      <c r="P38" s="599"/>
      <c r="Q38" s="599"/>
      <c r="R38" s="599"/>
      <c r="S38" s="599"/>
      <c r="T38" s="167"/>
      <c r="U38" s="598">
        <f t="shared" si="4"/>
        <v>13</v>
      </c>
      <c r="V38" s="598"/>
      <c r="W38" s="599" t="str">
        <f>IF('各会計、関係団体の財政状況及び健全化判断比率'!B32="","",'各会計、関係団体の財政状況及び健全化判断比率'!B32)</f>
        <v>地下駐車場事業会計</v>
      </c>
      <c r="X38" s="599"/>
      <c r="Y38" s="599"/>
      <c r="Z38" s="599"/>
      <c r="AA38" s="599"/>
      <c r="AB38" s="599"/>
      <c r="AC38" s="599"/>
      <c r="AD38" s="599"/>
      <c r="AE38" s="599"/>
      <c r="AF38" s="599"/>
      <c r="AG38" s="599"/>
      <c r="AH38" s="599"/>
      <c r="AI38" s="599"/>
      <c r="AJ38" s="599"/>
      <c r="AK38" s="599"/>
      <c r="AL38" s="167"/>
      <c r="AM38" s="598">
        <f t="shared" si="0"/>
        <v>18</v>
      </c>
      <c r="AN38" s="598"/>
      <c r="AO38" s="599" t="str">
        <f>IF('各会計、関係団体の財政状況及び健全化判断比率'!B37="","",'各会計、関係団体の財政状況及び健全化判断比率'!B37)</f>
        <v>交通事業会計</v>
      </c>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t="str">
        <f t="shared" si="2"/>
        <v/>
      </c>
      <c r="BX38" s="598"/>
      <c r="BY38" s="599" t="str">
        <f>IF('各会計、関係団体の財政状況及び健全化判断比率'!B72="","",'各会計、関係団体の財政状況及び健全化判断比率'!B72)</f>
        <v/>
      </c>
      <c r="BZ38" s="599"/>
      <c r="CA38" s="599"/>
      <c r="CB38" s="599"/>
      <c r="CC38" s="599"/>
      <c r="CD38" s="599"/>
      <c r="CE38" s="599"/>
      <c r="CF38" s="599"/>
      <c r="CG38" s="599"/>
      <c r="CH38" s="599"/>
      <c r="CI38" s="599"/>
      <c r="CJ38" s="599"/>
      <c r="CK38" s="599"/>
      <c r="CL38" s="599"/>
      <c r="CM38" s="599"/>
      <c r="CN38" s="167"/>
      <c r="CO38" s="598">
        <f t="shared" si="3"/>
        <v>28</v>
      </c>
      <c r="CP38" s="598"/>
      <c r="CQ38" s="599" t="str">
        <f>IF('各会計、関係団体の財政状況及び健全化判断比率'!BS11="","",'各会計、関係団体の財政状況及び健全化判断比率'!BS11)</f>
        <v>熊本市美術文化振興財団</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c r="A39" s="140"/>
      <c r="B39" s="166"/>
      <c r="C39" s="598">
        <f t="shared" si="5"/>
        <v>6</v>
      </c>
      <c r="D39" s="598"/>
      <c r="E39" s="599" t="str">
        <f>IF('各会計、関係団体の財政状況及び健全化判断比率'!B12="","",'各会計、関係団体の財政状況及び健全化判断比率'!B12)</f>
        <v>植木中央土地区画整理事業会計</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t="str">
        <f t="shared" si="2"/>
        <v/>
      </c>
      <c r="BX39" s="598"/>
      <c r="BY39" s="599" t="str">
        <f>IF('各会計、関係団体の財政状況及び健全化判断比率'!B73="","",'各会計、関係団体の財政状況及び健全化判断比率'!B73)</f>
        <v/>
      </c>
      <c r="BZ39" s="599"/>
      <c r="CA39" s="599"/>
      <c r="CB39" s="599"/>
      <c r="CC39" s="599"/>
      <c r="CD39" s="599"/>
      <c r="CE39" s="599"/>
      <c r="CF39" s="599"/>
      <c r="CG39" s="599"/>
      <c r="CH39" s="599"/>
      <c r="CI39" s="599"/>
      <c r="CJ39" s="599"/>
      <c r="CK39" s="599"/>
      <c r="CL39" s="599"/>
      <c r="CM39" s="599"/>
      <c r="CN39" s="167"/>
      <c r="CO39" s="598">
        <f t="shared" si="3"/>
        <v>29</v>
      </c>
      <c r="CP39" s="598"/>
      <c r="CQ39" s="599" t="str">
        <f>IF('各会計、関係団体の財政状況及び健全化判断比率'!BS12="","",'各会計、関係団体の財政状況及び健全化判断比率'!BS12)</f>
        <v>くまもと地下水財団</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c r="A40" s="140"/>
      <c r="B40" s="166"/>
      <c r="C40" s="598">
        <f t="shared" si="5"/>
        <v>7</v>
      </c>
      <c r="D40" s="598"/>
      <c r="E40" s="599" t="str">
        <f>IF('各会計、関係団体の財政状況及び健全化判断比率'!B13="","",'各会計、関係団体の財政状況及び健全化判断比率'!B13)</f>
        <v>奨学金貸付事業会計</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t="str">
        <f t="shared" si="2"/>
        <v/>
      </c>
      <c r="BX40" s="598"/>
      <c r="BY40" s="599" t="str">
        <f>IF('各会計、関係団体の財政状況及び健全化判断比率'!B74="","",'各会計、関係団体の財政状況及び健全化判断比率'!B74)</f>
        <v/>
      </c>
      <c r="BZ40" s="599"/>
      <c r="CA40" s="599"/>
      <c r="CB40" s="599"/>
      <c r="CC40" s="599"/>
      <c r="CD40" s="599"/>
      <c r="CE40" s="599"/>
      <c r="CF40" s="599"/>
      <c r="CG40" s="599"/>
      <c r="CH40" s="599"/>
      <c r="CI40" s="599"/>
      <c r="CJ40" s="599"/>
      <c r="CK40" s="599"/>
      <c r="CL40" s="599"/>
      <c r="CM40" s="599"/>
      <c r="CN40" s="167"/>
      <c r="CO40" s="598">
        <f t="shared" si="3"/>
        <v>30</v>
      </c>
      <c r="CP40" s="598"/>
      <c r="CQ40" s="599" t="str">
        <f>IF('各会計、関係団体の財政状況及び健全化判断比率'!BS13="","",'各会計、関係団体の財政状況及び健全化判断比率'!BS13)</f>
        <v>熊本市国際交流振興事業団</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c r="A41" s="140"/>
      <c r="B41" s="166"/>
      <c r="C41" s="598">
        <f t="shared" si="5"/>
        <v>8</v>
      </c>
      <c r="D41" s="598"/>
      <c r="E41" s="599" t="str">
        <f>IF('各会計、関係団体の財政状況及び健全化判断比率'!B14="","",'各会計、関係団体の財政状況及び健全化判断比率'!B14)</f>
        <v>公債管理会計</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t="str">
        <f t="shared" si="2"/>
        <v/>
      </c>
      <c r="BX41" s="598"/>
      <c r="BY41" s="599" t="str">
        <f>IF('各会計、関係団体の財政状況及び健全化判断比率'!B75="","",'各会計、関係団体の財政状況及び健全化判断比率'!B75)</f>
        <v/>
      </c>
      <c r="BZ41" s="599"/>
      <c r="CA41" s="599"/>
      <c r="CB41" s="599"/>
      <c r="CC41" s="599"/>
      <c r="CD41" s="599"/>
      <c r="CE41" s="599"/>
      <c r="CF41" s="599"/>
      <c r="CG41" s="599"/>
      <c r="CH41" s="599"/>
      <c r="CI41" s="599"/>
      <c r="CJ41" s="599"/>
      <c r="CK41" s="599"/>
      <c r="CL41" s="599"/>
      <c r="CM41" s="599"/>
      <c r="CN41" s="167"/>
      <c r="CO41" s="598">
        <f t="shared" si="3"/>
        <v>31</v>
      </c>
      <c r="CP41" s="598"/>
      <c r="CQ41" s="599" t="str">
        <f>IF('各会計、関係団体の財政状況及び健全化判断比率'!BS14="","",'各会計、関係団体の財政状況及び健全化判断比率'!BS14)</f>
        <v>熊本市学校給食会</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7"/>
      <c r="CO42" s="598">
        <f t="shared" si="3"/>
        <v>32</v>
      </c>
      <c r="CP42" s="598"/>
      <c r="CQ42" s="599" t="str">
        <f>IF('各会計、関係団体の財政状況及び健全化判断比率'!BS15="","",'各会計、関係団体の財政状況及び健全化判断比率'!BS15)</f>
        <v>熊本流通情報センター</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f t="shared" si="3"/>
        <v>33</v>
      </c>
      <c r="CP43" s="598"/>
      <c r="CQ43" s="599" t="str">
        <f>IF('各会計、関係団体の財政状況及び健全化判断比率'!BS16="","",'各会計、関係団体の財政状況及び健全化判断比率'!BS16)</f>
        <v>熊本国際観光コンベンション協会</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191</v>
      </c>
    </row>
    <row r="50" spans="5:5">
      <c r="E50" s="141" t="s">
        <v>192</v>
      </c>
    </row>
    <row r="51" spans="5:5">
      <c r="E51" s="141" t="s">
        <v>193</v>
      </c>
    </row>
    <row r="52" spans="5:5">
      <c r="E52" s="141" t="s">
        <v>194</v>
      </c>
    </row>
    <row r="53" spans="5:5"/>
    <row r="54" spans="5:5"/>
    <row r="55" spans="5:5"/>
    <row r="56" spans="5:5"/>
    <row r="57" spans="5:5" hidden="1"/>
    <row r="58" spans="5:5" hidden="1"/>
    <row r="59" spans="5:5" hidden="1"/>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 customHeight="1" zeroHeight="1"/>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532</v>
      </c>
      <c r="G33" s="29" t="s">
        <v>533</v>
      </c>
      <c r="H33" s="29" t="s">
        <v>534</v>
      </c>
      <c r="I33" s="29" t="s">
        <v>535</v>
      </c>
      <c r="J33" s="30" t="s">
        <v>536</v>
      </c>
      <c r="K33" s="22"/>
      <c r="L33" s="22"/>
      <c r="M33" s="22"/>
      <c r="N33" s="22"/>
      <c r="O33" s="22"/>
      <c r="P33" s="22"/>
    </row>
    <row r="34" spans="1:16" ht="39" customHeight="1">
      <c r="A34" s="22"/>
      <c r="B34" s="31"/>
      <c r="C34" s="1184" t="s">
        <v>541</v>
      </c>
      <c r="D34" s="1184"/>
      <c r="E34" s="1185"/>
      <c r="F34" s="32" t="s">
        <v>542</v>
      </c>
      <c r="G34" s="33" t="s">
        <v>543</v>
      </c>
      <c r="H34" s="33" t="s">
        <v>544</v>
      </c>
      <c r="I34" s="33" t="s">
        <v>545</v>
      </c>
      <c r="J34" s="34" t="s">
        <v>546</v>
      </c>
      <c r="K34" s="22"/>
      <c r="L34" s="22"/>
      <c r="M34" s="22"/>
      <c r="N34" s="22"/>
      <c r="O34" s="22"/>
      <c r="P34" s="22"/>
    </row>
    <row r="35" spans="1:16" ht="39" customHeight="1">
      <c r="A35" s="22"/>
      <c r="B35" s="35"/>
      <c r="C35" s="1178" t="s">
        <v>547</v>
      </c>
      <c r="D35" s="1179"/>
      <c r="E35" s="1180"/>
      <c r="F35" s="36">
        <v>7</v>
      </c>
      <c r="G35" s="37">
        <v>6.84</v>
      </c>
      <c r="H35" s="37">
        <v>7.19</v>
      </c>
      <c r="I35" s="37">
        <v>7.49</v>
      </c>
      <c r="J35" s="38">
        <v>7.4</v>
      </c>
      <c r="K35" s="22"/>
      <c r="L35" s="22"/>
      <c r="M35" s="22"/>
      <c r="N35" s="22"/>
      <c r="O35" s="22"/>
      <c r="P35" s="22"/>
    </row>
    <row r="36" spans="1:16" ht="39" customHeight="1">
      <c r="A36" s="22"/>
      <c r="B36" s="35"/>
      <c r="C36" s="1178" t="s">
        <v>548</v>
      </c>
      <c r="D36" s="1179"/>
      <c r="E36" s="1180"/>
      <c r="F36" s="36">
        <v>5.7</v>
      </c>
      <c r="G36" s="37">
        <v>5.81</v>
      </c>
      <c r="H36" s="37">
        <v>6.21</v>
      </c>
      <c r="I36" s="37">
        <v>6.6</v>
      </c>
      <c r="J36" s="38">
        <v>5.77</v>
      </c>
      <c r="K36" s="22"/>
      <c r="L36" s="22"/>
      <c r="M36" s="22"/>
      <c r="N36" s="22"/>
      <c r="O36" s="22"/>
      <c r="P36" s="22"/>
    </row>
    <row r="37" spans="1:16" ht="39" customHeight="1">
      <c r="A37" s="22"/>
      <c r="B37" s="35"/>
      <c r="C37" s="1178" t="s">
        <v>549</v>
      </c>
      <c r="D37" s="1179"/>
      <c r="E37" s="1180"/>
      <c r="F37" s="36">
        <v>1.68</v>
      </c>
      <c r="G37" s="37">
        <v>2.06</v>
      </c>
      <c r="H37" s="37">
        <v>1.75</v>
      </c>
      <c r="I37" s="37">
        <v>2.4</v>
      </c>
      <c r="J37" s="38">
        <v>2.93</v>
      </c>
      <c r="K37" s="22"/>
      <c r="L37" s="22"/>
      <c r="M37" s="22"/>
      <c r="N37" s="22"/>
      <c r="O37" s="22"/>
      <c r="P37" s="22"/>
    </row>
    <row r="38" spans="1:16" ht="39" customHeight="1">
      <c r="A38" s="22"/>
      <c r="B38" s="35"/>
      <c r="C38" s="1178" t="s">
        <v>550</v>
      </c>
      <c r="D38" s="1179"/>
      <c r="E38" s="1180"/>
      <c r="F38" s="36">
        <v>0.99</v>
      </c>
      <c r="G38" s="37">
        <v>1.1000000000000001</v>
      </c>
      <c r="H38" s="37">
        <v>0.69</v>
      </c>
      <c r="I38" s="37">
        <v>0.99</v>
      </c>
      <c r="J38" s="38">
        <v>0.94</v>
      </c>
      <c r="K38" s="22"/>
      <c r="L38" s="22"/>
      <c r="M38" s="22"/>
      <c r="N38" s="22"/>
      <c r="O38" s="22"/>
      <c r="P38" s="22"/>
    </row>
    <row r="39" spans="1:16" ht="39" customHeight="1">
      <c r="A39" s="22"/>
      <c r="B39" s="35"/>
      <c r="C39" s="1178" t="s">
        <v>551</v>
      </c>
      <c r="D39" s="1179"/>
      <c r="E39" s="1180"/>
      <c r="F39" s="36" t="s">
        <v>552</v>
      </c>
      <c r="G39" s="37" t="s">
        <v>553</v>
      </c>
      <c r="H39" s="37" t="s">
        <v>554</v>
      </c>
      <c r="I39" s="37">
        <v>0.5</v>
      </c>
      <c r="J39" s="38">
        <v>0.59</v>
      </c>
      <c r="K39" s="22"/>
      <c r="L39" s="22"/>
      <c r="M39" s="22"/>
      <c r="N39" s="22"/>
      <c r="O39" s="22"/>
      <c r="P39" s="22"/>
    </row>
    <row r="40" spans="1:16" ht="39" customHeight="1">
      <c r="A40" s="22"/>
      <c r="B40" s="35"/>
      <c r="C40" s="1178" t="s">
        <v>555</v>
      </c>
      <c r="D40" s="1179"/>
      <c r="E40" s="1180"/>
      <c r="F40" s="36">
        <v>0.3</v>
      </c>
      <c r="G40" s="37">
        <v>0.19</v>
      </c>
      <c r="H40" s="37">
        <v>0.13</v>
      </c>
      <c r="I40" s="37">
        <v>0.2</v>
      </c>
      <c r="J40" s="38">
        <v>0.15</v>
      </c>
      <c r="K40" s="22"/>
      <c r="L40" s="22"/>
      <c r="M40" s="22"/>
      <c r="N40" s="22"/>
      <c r="O40" s="22"/>
      <c r="P40" s="22"/>
    </row>
    <row r="41" spans="1:16" ht="39" customHeight="1">
      <c r="A41" s="22"/>
      <c r="B41" s="35"/>
      <c r="C41" s="1178" t="s">
        <v>556</v>
      </c>
      <c r="D41" s="1179"/>
      <c r="E41" s="1180"/>
      <c r="F41" s="36">
        <v>0.15</v>
      </c>
      <c r="G41" s="37">
        <v>0.14000000000000001</v>
      </c>
      <c r="H41" s="37">
        <v>0.14000000000000001</v>
      </c>
      <c r="I41" s="37">
        <v>0.15</v>
      </c>
      <c r="J41" s="38">
        <v>0.13</v>
      </c>
      <c r="K41" s="22"/>
      <c r="L41" s="22"/>
      <c r="M41" s="22"/>
      <c r="N41" s="22"/>
      <c r="O41" s="22"/>
      <c r="P41" s="22"/>
    </row>
    <row r="42" spans="1:16" ht="39" customHeight="1">
      <c r="A42" s="22"/>
      <c r="B42" s="39"/>
      <c r="C42" s="1178" t="s">
        <v>557</v>
      </c>
      <c r="D42" s="1179"/>
      <c r="E42" s="1180"/>
      <c r="F42" s="36" t="s">
        <v>493</v>
      </c>
      <c r="G42" s="37" t="s">
        <v>493</v>
      </c>
      <c r="H42" s="37" t="s">
        <v>493</v>
      </c>
      <c r="I42" s="37" t="s">
        <v>493</v>
      </c>
      <c r="J42" s="38" t="s">
        <v>493</v>
      </c>
      <c r="K42" s="22"/>
      <c r="L42" s="22"/>
      <c r="M42" s="22"/>
      <c r="N42" s="22"/>
      <c r="O42" s="22"/>
      <c r="P42" s="22"/>
    </row>
    <row r="43" spans="1:16" ht="39" customHeight="1" thickBot="1">
      <c r="A43" s="22"/>
      <c r="B43" s="40"/>
      <c r="C43" s="1181" t="s">
        <v>558</v>
      </c>
      <c r="D43" s="1182"/>
      <c r="E43" s="1183"/>
      <c r="F43" s="41">
        <v>1.01</v>
      </c>
      <c r="G43" s="42">
        <v>1.02</v>
      </c>
      <c r="H43" s="42">
        <v>1.25</v>
      </c>
      <c r="I43" s="42">
        <v>0.94</v>
      </c>
      <c r="J43" s="43">
        <v>0.24</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532</v>
      </c>
      <c r="L44" s="56" t="s">
        <v>533</v>
      </c>
      <c r="M44" s="56" t="s">
        <v>534</v>
      </c>
      <c r="N44" s="56" t="s">
        <v>535</v>
      </c>
      <c r="O44" s="57" t="s">
        <v>536</v>
      </c>
      <c r="P44" s="48"/>
      <c r="Q44" s="48"/>
      <c r="R44" s="48"/>
      <c r="S44" s="48"/>
      <c r="T44" s="48"/>
      <c r="U44" s="48"/>
    </row>
    <row r="45" spans="1:21" ht="30.75" customHeight="1">
      <c r="A45" s="48"/>
      <c r="B45" s="1194" t="s">
        <v>11</v>
      </c>
      <c r="C45" s="1195"/>
      <c r="D45" s="58"/>
      <c r="E45" s="1200" t="s">
        <v>12</v>
      </c>
      <c r="F45" s="1200"/>
      <c r="G45" s="1200"/>
      <c r="H45" s="1200"/>
      <c r="I45" s="1200"/>
      <c r="J45" s="1201"/>
      <c r="K45" s="59">
        <v>32879</v>
      </c>
      <c r="L45" s="60">
        <v>32520</v>
      </c>
      <c r="M45" s="60">
        <v>32131</v>
      </c>
      <c r="N45" s="60">
        <v>31644</v>
      </c>
      <c r="O45" s="61">
        <v>31481</v>
      </c>
      <c r="P45" s="48"/>
      <c r="Q45" s="48"/>
      <c r="R45" s="48"/>
      <c r="S45" s="48"/>
      <c r="T45" s="48"/>
      <c r="U45" s="48"/>
    </row>
    <row r="46" spans="1:21" ht="30.75" customHeight="1">
      <c r="A46" s="48"/>
      <c r="B46" s="1196"/>
      <c r="C46" s="1197"/>
      <c r="D46" s="62"/>
      <c r="E46" s="1188" t="s">
        <v>13</v>
      </c>
      <c r="F46" s="1188"/>
      <c r="G46" s="1188"/>
      <c r="H46" s="1188"/>
      <c r="I46" s="1188"/>
      <c r="J46" s="1189"/>
      <c r="K46" s="63" t="s">
        <v>493</v>
      </c>
      <c r="L46" s="64" t="s">
        <v>493</v>
      </c>
      <c r="M46" s="64" t="s">
        <v>493</v>
      </c>
      <c r="N46" s="64" t="s">
        <v>493</v>
      </c>
      <c r="O46" s="65" t="s">
        <v>493</v>
      </c>
      <c r="P46" s="48"/>
      <c r="Q46" s="48"/>
      <c r="R46" s="48"/>
      <c r="S46" s="48"/>
      <c r="T46" s="48"/>
      <c r="U46" s="48"/>
    </row>
    <row r="47" spans="1:21" ht="30.75" customHeight="1">
      <c r="A47" s="48"/>
      <c r="B47" s="1196"/>
      <c r="C47" s="1197"/>
      <c r="D47" s="62"/>
      <c r="E47" s="1188" t="s">
        <v>14</v>
      </c>
      <c r="F47" s="1188"/>
      <c r="G47" s="1188"/>
      <c r="H47" s="1188"/>
      <c r="I47" s="1188"/>
      <c r="J47" s="1189"/>
      <c r="K47" s="63">
        <v>4</v>
      </c>
      <c r="L47" s="64">
        <v>333</v>
      </c>
      <c r="M47" s="64">
        <v>667</v>
      </c>
      <c r="N47" s="64">
        <v>1000</v>
      </c>
      <c r="O47" s="65">
        <v>1333</v>
      </c>
      <c r="P47" s="48"/>
      <c r="Q47" s="48"/>
      <c r="R47" s="48"/>
      <c r="S47" s="48"/>
      <c r="T47" s="48"/>
      <c r="U47" s="48"/>
    </row>
    <row r="48" spans="1:21" ht="30.75" customHeight="1">
      <c r="A48" s="48"/>
      <c r="B48" s="1196"/>
      <c r="C48" s="1197"/>
      <c r="D48" s="62"/>
      <c r="E48" s="1188" t="s">
        <v>15</v>
      </c>
      <c r="F48" s="1188"/>
      <c r="G48" s="1188"/>
      <c r="H48" s="1188"/>
      <c r="I48" s="1188"/>
      <c r="J48" s="1189"/>
      <c r="K48" s="63">
        <v>7095</v>
      </c>
      <c r="L48" s="64">
        <v>6866</v>
      </c>
      <c r="M48" s="64">
        <v>6782</v>
      </c>
      <c r="N48" s="64">
        <v>6647</v>
      </c>
      <c r="O48" s="65">
        <v>6618</v>
      </c>
      <c r="P48" s="48"/>
      <c r="Q48" s="48"/>
      <c r="R48" s="48"/>
      <c r="S48" s="48"/>
      <c r="T48" s="48"/>
      <c r="U48" s="48"/>
    </row>
    <row r="49" spans="1:21" ht="30.75" customHeight="1">
      <c r="A49" s="48"/>
      <c r="B49" s="1196"/>
      <c r="C49" s="1197"/>
      <c r="D49" s="62"/>
      <c r="E49" s="1188" t="s">
        <v>16</v>
      </c>
      <c r="F49" s="1188"/>
      <c r="G49" s="1188"/>
      <c r="H49" s="1188"/>
      <c r="I49" s="1188"/>
      <c r="J49" s="1189"/>
      <c r="K49" s="63">
        <v>207</v>
      </c>
      <c r="L49" s="64">
        <v>166</v>
      </c>
      <c r="M49" s="64">
        <v>254</v>
      </c>
      <c r="N49" s="64">
        <v>61</v>
      </c>
      <c r="O49" s="65">
        <v>61</v>
      </c>
      <c r="P49" s="48"/>
      <c r="Q49" s="48"/>
      <c r="R49" s="48"/>
      <c r="S49" s="48"/>
      <c r="T49" s="48"/>
      <c r="U49" s="48"/>
    </row>
    <row r="50" spans="1:21" ht="30.75" customHeight="1">
      <c r="A50" s="48"/>
      <c r="B50" s="1196"/>
      <c r="C50" s="1197"/>
      <c r="D50" s="62"/>
      <c r="E50" s="1188" t="s">
        <v>17</v>
      </c>
      <c r="F50" s="1188"/>
      <c r="G50" s="1188"/>
      <c r="H50" s="1188"/>
      <c r="I50" s="1188"/>
      <c r="J50" s="1189"/>
      <c r="K50" s="63">
        <v>406</v>
      </c>
      <c r="L50" s="64">
        <v>392</v>
      </c>
      <c r="M50" s="64">
        <v>362</v>
      </c>
      <c r="N50" s="64">
        <v>357</v>
      </c>
      <c r="O50" s="65">
        <v>351</v>
      </c>
      <c r="P50" s="48"/>
      <c r="Q50" s="48"/>
      <c r="R50" s="48"/>
      <c r="S50" s="48"/>
      <c r="T50" s="48"/>
      <c r="U50" s="48"/>
    </row>
    <row r="51" spans="1:21" ht="30.75" customHeight="1">
      <c r="A51" s="48"/>
      <c r="B51" s="1198"/>
      <c r="C51" s="1199"/>
      <c r="D51" s="66"/>
      <c r="E51" s="1188" t="s">
        <v>18</v>
      </c>
      <c r="F51" s="1188"/>
      <c r="G51" s="1188"/>
      <c r="H51" s="1188"/>
      <c r="I51" s="1188"/>
      <c r="J51" s="1189"/>
      <c r="K51" s="63">
        <v>4</v>
      </c>
      <c r="L51" s="64">
        <v>1</v>
      </c>
      <c r="M51" s="64">
        <v>3</v>
      </c>
      <c r="N51" s="64">
        <v>1</v>
      </c>
      <c r="O51" s="65">
        <v>0</v>
      </c>
      <c r="P51" s="48"/>
      <c r="Q51" s="48"/>
      <c r="R51" s="48"/>
      <c r="S51" s="48"/>
      <c r="T51" s="48"/>
      <c r="U51" s="48"/>
    </row>
    <row r="52" spans="1:21" ht="30.75" customHeight="1">
      <c r="A52" s="48"/>
      <c r="B52" s="1186" t="s">
        <v>19</v>
      </c>
      <c r="C52" s="1187"/>
      <c r="D52" s="66"/>
      <c r="E52" s="1188" t="s">
        <v>20</v>
      </c>
      <c r="F52" s="1188"/>
      <c r="G52" s="1188"/>
      <c r="H52" s="1188"/>
      <c r="I52" s="1188"/>
      <c r="J52" s="1189"/>
      <c r="K52" s="63">
        <v>26275</v>
      </c>
      <c r="L52" s="64">
        <v>26287</v>
      </c>
      <c r="M52" s="64">
        <v>27078</v>
      </c>
      <c r="N52" s="64">
        <v>26358</v>
      </c>
      <c r="O52" s="65">
        <v>26942</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14320</v>
      </c>
      <c r="L53" s="69">
        <v>13991</v>
      </c>
      <c r="M53" s="69">
        <v>13121</v>
      </c>
      <c r="N53" s="69">
        <v>13352</v>
      </c>
      <c r="O53" s="70">
        <v>12902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640625" style="72" customWidth="1"/>
    <col min="2" max="3" width="12.6640625" style="72" customWidth="1"/>
    <col min="4" max="4" width="11.6640625" style="72" customWidth="1"/>
    <col min="5" max="8" width="10.33203125" style="72" customWidth="1"/>
    <col min="9" max="13" width="16.33203125" style="72" customWidth="1"/>
    <col min="14" max="19" width="12.6640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532</v>
      </c>
      <c r="J40" s="79" t="s">
        <v>533</v>
      </c>
      <c r="K40" s="79" t="s">
        <v>534</v>
      </c>
      <c r="L40" s="79" t="s">
        <v>535</v>
      </c>
      <c r="M40" s="80" t="s">
        <v>536</v>
      </c>
    </row>
    <row r="41" spans="2:13" ht="27.75" customHeight="1">
      <c r="B41" s="1202" t="s">
        <v>24</v>
      </c>
      <c r="C41" s="1203"/>
      <c r="D41" s="81"/>
      <c r="E41" s="1208" t="s">
        <v>25</v>
      </c>
      <c r="F41" s="1208"/>
      <c r="G41" s="1208"/>
      <c r="H41" s="1209"/>
      <c r="I41" s="82">
        <v>317632</v>
      </c>
      <c r="J41" s="83">
        <v>333942</v>
      </c>
      <c r="K41" s="83">
        <v>350443</v>
      </c>
      <c r="L41" s="83">
        <v>366706</v>
      </c>
      <c r="M41" s="84">
        <v>398565</v>
      </c>
    </row>
    <row r="42" spans="2:13" ht="27.75" customHeight="1">
      <c r="B42" s="1204"/>
      <c r="C42" s="1205"/>
      <c r="D42" s="85"/>
      <c r="E42" s="1210" t="s">
        <v>26</v>
      </c>
      <c r="F42" s="1210"/>
      <c r="G42" s="1210"/>
      <c r="H42" s="1211"/>
      <c r="I42" s="86">
        <v>3635</v>
      </c>
      <c r="J42" s="87">
        <v>3283</v>
      </c>
      <c r="K42" s="87">
        <v>2927</v>
      </c>
      <c r="L42" s="87">
        <v>2568</v>
      </c>
      <c r="M42" s="88">
        <v>2206</v>
      </c>
    </row>
    <row r="43" spans="2:13" ht="27.75" customHeight="1">
      <c r="B43" s="1204"/>
      <c r="C43" s="1205"/>
      <c r="D43" s="85"/>
      <c r="E43" s="1210" t="s">
        <v>27</v>
      </c>
      <c r="F43" s="1210"/>
      <c r="G43" s="1210"/>
      <c r="H43" s="1211"/>
      <c r="I43" s="86">
        <v>79510</v>
      </c>
      <c r="J43" s="87">
        <v>79964</v>
      </c>
      <c r="K43" s="87">
        <v>78990</v>
      </c>
      <c r="L43" s="87">
        <v>78386</v>
      </c>
      <c r="M43" s="88">
        <v>77061</v>
      </c>
    </row>
    <row r="44" spans="2:13" ht="27.75" customHeight="1">
      <c r="B44" s="1204"/>
      <c r="C44" s="1205"/>
      <c r="D44" s="85"/>
      <c r="E44" s="1210" t="s">
        <v>28</v>
      </c>
      <c r="F44" s="1210"/>
      <c r="G44" s="1210"/>
      <c r="H44" s="1211"/>
      <c r="I44" s="86">
        <v>635</v>
      </c>
      <c r="J44" s="87">
        <v>533</v>
      </c>
      <c r="K44" s="87">
        <v>229</v>
      </c>
      <c r="L44" s="87">
        <v>150</v>
      </c>
      <c r="M44" s="88">
        <v>70</v>
      </c>
    </row>
    <row r="45" spans="2:13" ht="27.75" customHeight="1">
      <c r="B45" s="1204"/>
      <c r="C45" s="1205"/>
      <c r="D45" s="85"/>
      <c r="E45" s="1210" t="s">
        <v>29</v>
      </c>
      <c r="F45" s="1210"/>
      <c r="G45" s="1210"/>
      <c r="H45" s="1211"/>
      <c r="I45" s="86">
        <v>46611</v>
      </c>
      <c r="J45" s="87">
        <v>46290</v>
      </c>
      <c r="K45" s="87">
        <v>44003</v>
      </c>
      <c r="L45" s="87">
        <v>40682</v>
      </c>
      <c r="M45" s="88">
        <v>42517</v>
      </c>
    </row>
    <row r="46" spans="2:13" ht="27.75" customHeight="1">
      <c r="B46" s="1204"/>
      <c r="C46" s="1205"/>
      <c r="D46" s="89"/>
      <c r="E46" s="1210" t="s">
        <v>30</v>
      </c>
      <c r="F46" s="1210"/>
      <c r="G46" s="1210"/>
      <c r="H46" s="1211"/>
      <c r="I46" s="86" t="s">
        <v>493</v>
      </c>
      <c r="J46" s="87" t="s">
        <v>493</v>
      </c>
      <c r="K46" s="87" t="s">
        <v>493</v>
      </c>
      <c r="L46" s="87" t="s">
        <v>493</v>
      </c>
      <c r="M46" s="88" t="s">
        <v>493</v>
      </c>
    </row>
    <row r="47" spans="2:13" ht="27.75" customHeight="1">
      <c r="B47" s="1204"/>
      <c r="C47" s="1205"/>
      <c r="D47" s="90"/>
      <c r="E47" s="1212" t="s">
        <v>31</v>
      </c>
      <c r="F47" s="1213"/>
      <c r="G47" s="1213"/>
      <c r="H47" s="1214"/>
      <c r="I47" s="86" t="s">
        <v>493</v>
      </c>
      <c r="J47" s="87" t="s">
        <v>493</v>
      </c>
      <c r="K47" s="87" t="s">
        <v>493</v>
      </c>
      <c r="L47" s="87" t="s">
        <v>493</v>
      </c>
      <c r="M47" s="88" t="s">
        <v>493</v>
      </c>
    </row>
    <row r="48" spans="2:13" ht="27.75" customHeight="1">
      <c r="B48" s="1204"/>
      <c r="C48" s="1205"/>
      <c r="D48" s="85"/>
      <c r="E48" s="1210" t="s">
        <v>32</v>
      </c>
      <c r="F48" s="1210"/>
      <c r="G48" s="1210"/>
      <c r="H48" s="1211"/>
      <c r="I48" s="86" t="s">
        <v>493</v>
      </c>
      <c r="J48" s="87" t="s">
        <v>493</v>
      </c>
      <c r="K48" s="87" t="s">
        <v>493</v>
      </c>
      <c r="L48" s="87" t="s">
        <v>493</v>
      </c>
      <c r="M48" s="88" t="s">
        <v>493</v>
      </c>
    </row>
    <row r="49" spans="2:13" ht="27.75" customHeight="1">
      <c r="B49" s="1206"/>
      <c r="C49" s="1207"/>
      <c r="D49" s="85"/>
      <c r="E49" s="1210" t="s">
        <v>33</v>
      </c>
      <c r="F49" s="1210"/>
      <c r="G49" s="1210"/>
      <c r="H49" s="1211"/>
      <c r="I49" s="86" t="s">
        <v>493</v>
      </c>
      <c r="J49" s="87" t="s">
        <v>493</v>
      </c>
      <c r="K49" s="87" t="s">
        <v>493</v>
      </c>
      <c r="L49" s="87" t="s">
        <v>493</v>
      </c>
      <c r="M49" s="88" t="s">
        <v>493</v>
      </c>
    </row>
    <row r="50" spans="2:13" ht="27.75" customHeight="1">
      <c r="B50" s="1215" t="s">
        <v>34</v>
      </c>
      <c r="C50" s="1216"/>
      <c r="D50" s="91"/>
      <c r="E50" s="1210" t="s">
        <v>35</v>
      </c>
      <c r="F50" s="1210"/>
      <c r="G50" s="1210"/>
      <c r="H50" s="1211"/>
      <c r="I50" s="86">
        <v>17271</v>
      </c>
      <c r="J50" s="87">
        <v>15435</v>
      </c>
      <c r="K50" s="87">
        <v>15128</v>
      </c>
      <c r="L50" s="87">
        <v>13385</v>
      </c>
      <c r="M50" s="88">
        <v>17386</v>
      </c>
    </row>
    <row r="51" spans="2:13" ht="27.75" customHeight="1">
      <c r="B51" s="1204"/>
      <c r="C51" s="1205"/>
      <c r="D51" s="85"/>
      <c r="E51" s="1210" t="s">
        <v>36</v>
      </c>
      <c r="F51" s="1210"/>
      <c r="G51" s="1210"/>
      <c r="H51" s="1211"/>
      <c r="I51" s="86">
        <v>28020</v>
      </c>
      <c r="J51" s="87">
        <v>27710</v>
      </c>
      <c r="K51" s="87">
        <v>28119</v>
      </c>
      <c r="L51" s="87">
        <v>28076</v>
      </c>
      <c r="M51" s="88">
        <v>31125</v>
      </c>
    </row>
    <row r="52" spans="2:13" ht="27.75" customHeight="1">
      <c r="B52" s="1206"/>
      <c r="C52" s="1207"/>
      <c r="D52" s="85"/>
      <c r="E52" s="1210" t="s">
        <v>37</v>
      </c>
      <c r="F52" s="1210"/>
      <c r="G52" s="1210"/>
      <c r="H52" s="1211"/>
      <c r="I52" s="86">
        <v>235676</v>
      </c>
      <c r="J52" s="87">
        <v>249404</v>
      </c>
      <c r="K52" s="87">
        <v>262084</v>
      </c>
      <c r="L52" s="87">
        <v>272313</v>
      </c>
      <c r="M52" s="88">
        <v>297204</v>
      </c>
    </row>
    <row r="53" spans="2:13" ht="27.75" customHeight="1" thickBot="1">
      <c r="B53" s="1217" t="s">
        <v>21</v>
      </c>
      <c r="C53" s="1218"/>
      <c r="D53" s="92"/>
      <c r="E53" s="1219" t="s">
        <v>38</v>
      </c>
      <c r="F53" s="1219"/>
      <c r="G53" s="1219"/>
      <c r="H53" s="1220"/>
      <c r="I53" s="93">
        <v>167056</v>
      </c>
      <c r="J53" s="94">
        <v>171463</v>
      </c>
      <c r="K53" s="94">
        <v>171262</v>
      </c>
      <c r="L53" s="94">
        <v>174718</v>
      </c>
      <c r="M53" s="95">
        <v>174704</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t="13.2" hidden="1"/>
    <row r="60" spans="2:13" ht="13.2" hidden="1"/>
    <row r="61" spans="2:13" ht="13.2" hidden="1"/>
    <row r="62" spans="2:13" ht="13.2" hidden="1"/>
    <row r="63" spans="2:13" ht="13.2" hidden="1"/>
    <row r="64" spans="2:13" ht="13.2" hidden="1"/>
    <row r="65" ht="13.2"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3203125" style="245" customWidth="1"/>
    <col min="2" max="2" width="18.109375" style="245" customWidth="1"/>
    <col min="3" max="3" width="22.6640625" style="245" customWidth="1"/>
    <col min="4" max="9" width="18.109375" style="245" customWidth="1"/>
    <col min="10" max="10" width="22.77734375" style="245" customWidth="1"/>
    <col min="11" max="15" width="18.109375" style="245" customWidth="1"/>
    <col min="16" max="16" width="6.109375" style="252" customWidth="1"/>
    <col min="17" max="17" width="5.88671875" style="250" customWidth="1"/>
    <col min="18" max="18" width="19.109375" style="245" hidden="1"/>
    <col min="19" max="23" width="12.6640625" style="245" hidden="1"/>
    <col min="24" max="257" width="8.6640625" style="245" hidden="1"/>
    <col min="258" max="263" width="14.88671875" style="245" hidden="1"/>
    <col min="264" max="265" width="15.88671875" style="245" hidden="1"/>
    <col min="266" max="271" width="16.109375" style="245" hidden="1"/>
    <col min="272" max="272" width="6.109375" style="245" hidden="1"/>
    <col min="273" max="273" width="3" style="245" hidden="1"/>
    <col min="274" max="513" width="8.6640625" style="245" hidden="1"/>
    <col min="514" max="519" width="14.88671875" style="245" hidden="1"/>
    <col min="520" max="521" width="15.88671875" style="245" hidden="1"/>
    <col min="522" max="527" width="16.109375" style="245" hidden="1"/>
    <col min="528" max="528" width="6.109375" style="245" hidden="1"/>
    <col min="529" max="529" width="3" style="245" hidden="1"/>
    <col min="530" max="769" width="8.6640625" style="245" hidden="1"/>
    <col min="770" max="775" width="14.88671875" style="245" hidden="1"/>
    <col min="776" max="777" width="15.88671875" style="245" hidden="1"/>
    <col min="778" max="783" width="16.109375" style="245" hidden="1"/>
    <col min="784" max="784" width="6.109375" style="245" hidden="1"/>
    <col min="785" max="785" width="3" style="245" hidden="1"/>
    <col min="786" max="1025" width="8.6640625" style="245" hidden="1"/>
    <col min="1026" max="1031" width="14.88671875" style="245" hidden="1"/>
    <col min="1032" max="1033" width="15.88671875" style="245" hidden="1"/>
    <col min="1034" max="1039" width="16.109375" style="245" hidden="1"/>
    <col min="1040" max="1040" width="6.109375" style="245" hidden="1"/>
    <col min="1041" max="1041" width="3" style="245" hidden="1"/>
    <col min="1042" max="1281" width="8.6640625" style="245" hidden="1"/>
    <col min="1282" max="1287" width="14.88671875" style="245" hidden="1"/>
    <col min="1288" max="1289" width="15.88671875" style="245" hidden="1"/>
    <col min="1290" max="1295" width="16.109375" style="245" hidden="1"/>
    <col min="1296" max="1296" width="6.109375" style="245" hidden="1"/>
    <col min="1297" max="1297" width="3" style="245" hidden="1"/>
    <col min="1298" max="1537" width="8.6640625" style="245" hidden="1"/>
    <col min="1538" max="1543" width="14.88671875" style="245" hidden="1"/>
    <col min="1544" max="1545" width="15.88671875" style="245" hidden="1"/>
    <col min="1546" max="1551" width="16.109375" style="245" hidden="1"/>
    <col min="1552" max="1552" width="6.109375" style="245" hidden="1"/>
    <col min="1553" max="1553" width="3" style="245" hidden="1"/>
    <col min="1554" max="1793" width="8.6640625" style="245" hidden="1"/>
    <col min="1794" max="1799" width="14.88671875" style="245" hidden="1"/>
    <col min="1800" max="1801" width="15.88671875" style="245" hidden="1"/>
    <col min="1802" max="1807" width="16.109375" style="245" hidden="1"/>
    <col min="1808" max="1808" width="6.109375" style="245" hidden="1"/>
    <col min="1809" max="1809" width="3" style="245" hidden="1"/>
    <col min="1810" max="2049" width="8.6640625" style="245" hidden="1"/>
    <col min="2050" max="2055" width="14.88671875" style="245" hidden="1"/>
    <col min="2056" max="2057" width="15.88671875" style="245" hidden="1"/>
    <col min="2058" max="2063" width="16.109375" style="245" hidden="1"/>
    <col min="2064" max="2064" width="6.109375" style="245" hidden="1"/>
    <col min="2065" max="2065" width="3" style="245" hidden="1"/>
    <col min="2066" max="2305" width="8.6640625" style="245" hidden="1"/>
    <col min="2306" max="2311" width="14.88671875" style="245" hidden="1"/>
    <col min="2312" max="2313" width="15.88671875" style="245" hidden="1"/>
    <col min="2314" max="2319" width="16.109375" style="245" hidden="1"/>
    <col min="2320" max="2320" width="6.109375" style="245" hidden="1"/>
    <col min="2321" max="2321" width="3" style="245" hidden="1"/>
    <col min="2322" max="2561" width="8.6640625" style="245" hidden="1"/>
    <col min="2562" max="2567" width="14.88671875" style="245" hidden="1"/>
    <col min="2568" max="2569" width="15.88671875" style="245" hidden="1"/>
    <col min="2570" max="2575" width="16.109375" style="245" hidden="1"/>
    <col min="2576" max="2576" width="6.109375" style="245" hidden="1"/>
    <col min="2577" max="2577" width="3" style="245" hidden="1"/>
    <col min="2578" max="2817" width="8.6640625" style="245" hidden="1"/>
    <col min="2818" max="2823" width="14.88671875" style="245" hidden="1"/>
    <col min="2824" max="2825" width="15.88671875" style="245" hidden="1"/>
    <col min="2826" max="2831" width="16.109375" style="245" hidden="1"/>
    <col min="2832" max="2832" width="6.109375" style="245" hidden="1"/>
    <col min="2833" max="2833" width="3" style="245" hidden="1"/>
    <col min="2834" max="3073" width="8.6640625" style="245" hidden="1"/>
    <col min="3074" max="3079" width="14.88671875" style="245" hidden="1"/>
    <col min="3080" max="3081" width="15.88671875" style="245" hidden="1"/>
    <col min="3082" max="3087" width="16.109375" style="245" hidden="1"/>
    <col min="3088" max="3088" width="6.109375" style="245" hidden="1"/>
    <col min="3089" max="3089" width="3" style="245" hidden="1"/>
    <col min="3090" max="3329" width="8.6640625" style="245" hidden="1"/>
    <col min="3330" max="3335" width="14.88671875" style="245" hidden="1"/>
    <col min="3336" max="3337" width="15.88671875" style="245" hidden="1"/>
    <col min="3338" max="3343" width="16.109375" style="245" hidden="1"/>
    <col min="3344" max="3344" width="6.109375" style="245" hidden="1"/>
    <col min="3345" max="3345" width="3" style="245" hidden="1"/>
    <col min="3346" max="3585" width="8.6640625" style="245" hidden="1"/>
    <col min="3586" max="3591" width="14.88671875" style="245" hidden="1"/>
    <col min="3592" max="3593" width="15.88671875" style="245" hidden="1"/>
    <col min="3594" max="3599" width="16.109375" style="245" hidden="1"/>
    <col min="3600" max="3600" width="6.109375" style="245" hidden="1"/>
    <col min="3601" max="3601" width="3" style="245" hidden="1"/>
    <col min="3602" max="3841" width="8.6640625" style="245" hidden="1"/>
    <col min="3842" max="3847" width="14.88671875" style="245" hidden="1"/>
    <col min="3848" max="3849" width="15.88671875" style="245" hidden="1"/>
    <col min="3850" max="3855" width="16.109375" style="245" hidden="1"/>
    <col min="3856" max="3856" width="6.109375" style="245" hidden="1"/>
    <col min="3857" max="3857" width="3" style="245" hidden="1"/>
    <col min="3858" max="4097" width="8.6640625" style="245" hidden="1"/>
    <col min="4098" max="4103" width="14.88671875" style="245" hidden="1"/>
    <col min="4104" max="4105" width="15.88671875" style="245" hidden="1"/>
    <col min="4106" max="4111" width="16.109375" style="245" hidden="1"/>
    <col min="4112" max="4112" width="6.109375" style="245" hidden="1"/>
    <col min="4113" max="4113" width="3" style="245" hidden="1"/>
    <col min="4114" max="4353" width="8.6640625" style="245" hidden="1"/>
    <col min="4354" max="4359" width="14.88671875" style="245" hidden="1"/>
    <col min="4360" max="4361" width="15.88671875" style="245" hidden="1"/>
    <col min="4362" max="4367" width="16.109375" style="245" hidden="1"/>
    <col min="4368" max="4368" width="6.109375" style="245" hidden="1"/>
    <col min="4369" max="4369" width="3" style="245" hidden="1"/>
    <col min="4370" max="4609" width="8.6640625" style="245" hidden="1"/>
    <col min="4610" max="4615" width="14.88671875" style="245" hidden="1"/>
    <col min="4616" max="4617" width="15.88671875" style="245" hidden="1"/>
    <col min="4618" max="4623" width="16.109375" style="245" hidden="1"/>
    <col min="4624" max="4624" width="6.109375" style="245" hidden="1"/>
    <col min="4625" max="4625" width="3" style="245" hidden="1"/>
    <col min="4626" max="4865" width="8.6640625" style="245" hidden="1"/>
    <col min="4866" max="4871" width="14.88671875" style="245" hidden="1"/>
    <col min="4872" max="4873" width="15.88671875" style="245" hidden="1"/>
    <col min="4874" max="4879" width="16.109375" style="245" hidden="1"/>
    <col min="4880" max="4880" width="6.109375" style="245" hidden="1"/>
    <col min="4881" max="4881" width="3" style="245" hidden="1"/>
    <col min="4882" max="5121" width="8.6640625" style="245" hidden="1"/>
    <col min="5122" max="5127" width="14.88671875" style="245" hidden="1"/>
    <col min="5128" max="5129" width="15.88671875" style="245" hidden="1"/>
    <col min="5130" max="5135" width="16.109375" style="245" hidden="1"/>
    <col min="5136" max="5136" width="6.109375" style="245" hidden="1"/>
    <col min="5137" max="5137" width="3" style="245" hidden="1"/>
    <col min="5138" max="5377" width="8.6640625" style="245" hidden="1"/>
    <col min="5378" max="5383" width="14.88671875" style="245" hidden="1"/>
    <col min="5384" max="5385" width="15.88671875" style="245" hidden="1"/>
    <col min="5386" max="5391" width="16.109375" style="245" hidden="1"/>
    <col min="5392" max="5392" width="6.109375" style="245" hidden="1"/>
    <col min="5393" max="5393" width="3" style="245" hidden="1"/>
    <col min="5394" max="5633" width="8.6640625" style="245" hidden="1"/>
    <col min="5634" max="5639" width="14.88671875" style="245" hidden="1"/>
    <col min="5640" max="5641" width="15.88671875" style="245" hidden="1"/>
    <col min="5642" max="5647" width="16.109375" style="245" hidden="1"/>
    <col min="5648" max="5648" width="6.109375" style="245" hidden="1"/>
    <col min="5649" max="5649" width="3" style="245" hidden="1"/>
    <col min="5650" max="5889" width="8.6640625" style="245" hidden="1"/>
    <col min="5890" max="5895" width="14.88671875" style="245" hidden="1"/>
    <col min="5896" max="5897" width="15.88671875" style="245" hidden="1"/>
    <col min="5898" max="5903" width="16.109375" style="245" hidden="1"/>
    <col min="5904" max="5904" width="6.109375" style="245" hidden="1"/>
    <col min="5905" max="5905" width="3" style="245" hidden="1"/>
    <col min="5906" max="6145" width="8.6640625" style="245" hidden="1"/>
    <col min="6146" max="6151" width="14.88671875" style="245" hidden="1"/>
    <col min="6152" max="6153" width="15.88671875" style="245" hidden="1"/>
    <col min="6154" max="6159" width="16.109375" style="245" hidden="1"/>
    <col min="6160" max="6160" width="6.109375" style="245" hidden="1"/>
    <col min="6161" max="6161" width="3" style="245" hidden="1"/>
    <col min="6162" max="6401" width="8.6640625" style="245" hidden="1"/>
    <col min="6402" max="6407" width="14.88671875" style="245" hidden="1"/>
    <col min="6408" max="6409" width="15.88671875" style="245" hidden="1"/>
    <col min="6410" max="6415" width="16.109375" style="245" hidden="1"/>
    <col min="6416" max="6416" width="6.109375" style="245" hidden="1"/>
    <col min="6417" max="6417" width="3" style="245" hidden="1"/>
    <col min="6418" max="6657" width="8.6640625" style="245" hidden="1"/>
    <col min="6658" max="6663" width="14.88671875" style="245" hidden="1"/>
    <col min="6664" max="6665" width="15.88671875" style="245" hidden="1"/>
    <col min="6666" max="6671" width="16.109375" style="245" hidden="1"/>
    <col min="6672" max="6672" width="6.109375" style="245" hidden="1"/>
    <col min="6673" max="6673" width="3" style="245" hidden="1"/>
    <col min="6674" max="6913" width="8.6640625" style="245" hidden="1"/>
    <col min="6914" max="6919" width="14.88671875" style="245" hidden="1"/>
    <col min="6920" max="6921" width="15.88671875" style="245" hidden="1"/>
    <col min="6922" max="6927" width="16.109375" style="245" hidden="1"/>
    <col min="6928" max="6928" width="6.109375" style="245" hidden="1"/>
    <col min="6929" max="6929" width="3" style="245" hidden="1"/>
    <col min="6930" max="7169" width="8.6640625" style="245" hidden="1"/>
    <col min="7170" max="7175" width="14.88671875" style="245" hidden="1"/>
    <col min="7176" max="7177" width="15.88671875" style="245" hidden="1"/>
    <col min="7178" max="7183" width="16.109375" style="245" hidden="1"/>
    <col min="7184" max="7184" width="6.109375" style="245" hidden="1"/>
    <col min="7185" max="7185" width="3" style="245" hidden="1"/>
    <col min="7186" max="7425" width="8.6640625" style="245" hidden="1"/>
    <col min="7426" max="7431" width="14.88671875" style="245" hidden="1"/>
    <col min="7432" max="7433" width="15.88671875" style="245" hidden="1"/>
    <col min="7434" max="7439" width="16.109375" style="245" hidden="1"/>
    <col min="7440" max="7440" width="6.109375" style="245" hidden="1"/>
    <col min="7441" max="7441" width="3" style="245" hidden="1"/>
    <col min="7442" max="7681" width="8.6640625" style="245" hidden="1"/>
    <col min="7682" max="7687" width="14.88671875" style="245" hidden="1"/>
    <col min="7688" max="7689" width="15.88671875" style="245" hidden="1"/>
    <col min="7690" max="7695" width="16.109375" style="245" hidden="1"/>
    <col min="7696" max="7696" width="6.109375" style="245" hidden="1"/>
    <col min="7697" max="7697" width="3" style="245" hidden="1"/>
    <col min="7698" max="7937" width="8.6640625" style="245" hidden="1"/>
    <col min="7938" max="7943" width="14.88671875" style="245" hidden="1"/>
    <col min="7944" max="7945" width="15.88671875" style="245" hidden="1"/>
    <col min="7946" max="7951" width="16.109375" style="245" hidden="1"/>
    <col min="7952" max="7952" width="6.109375" style="245" hidden="1"/>
    <col min="7953" max="7953" width="3" style="245" hidden="1"/>
    <col min="7954" max="8193" width="8.6640625" style="245" hidden="1"/>
    <col min="8194" max="8199" width="14.88671875" style="245" hidden="1"/>
    <col min="8200" max="8201" width="15.88671875" style="245" hidden="1"/>
    <col min="8202" max="8207" width="16.109375" style="245" hidden="1"/>
    <col min="8208" max="8208" width="6.109375" style="245" hidden="1"/>
    <col min="8209" max="8209" width="3" style="245" hidden="1"/>
    <col min="8210" max="8449" width="8.6640625" style="245" hidden="1"/>
    <col min="8450" max="8455" width="14.88671875" style="245" hidden="1"/>
    <col min="8456" max="8457" width="15.88671875" style="245" hidden="1"/>
    <col min="8458" max="8463" width="16.109375" style="245" hidden="1"/>
    <col min="8464" max="8464" width="6.109375" style="245" hidden="1"/>
    <col min="8465" max="8465" width="3" style="245" hidden="1"/>
    <col min="8466" max="8705" width="8.6640625" style="245" hidden="1"/>
    <col min="8706" max="8711" width="14.88671875" style="245" hidden="1"/>
    <col min="8712" max="8713" width="15.88671875" style="245" hidden="1"/>
    <col min="8714" max="8719" width="16.109375" style="245" hidden="1"/>
    <col min="8720" max="8720" width="6.109375" style="245" hidden="1"/>
    <col min="8721" max="8721" width="3" style="245" hidden="1"/>
    <col min="8722" max="8961" width="8.6640625" style="245" hidden="1"/>
    <col min="8962" max="8967" width="14.88671875" style="245" hidden="1"/>
    <col min="8968" max="8969" width="15.88671875" style="245" hidden="1"/>
    <col min="8970" max="8975" width="16.109375" style="245" hidden="1"/>
    <col min="8976" max="8976" width="6.109375" style="245" hidden="1"/>
    <col min="8977" max="8977" width="3" style="245" hidden="1"/>
    <col min="8978" max="9217" width="8.6640625" style="245" hidden="1"/>
    <col min="9218" max="9223" width="14.88671875" style="245" hidden="1"/>
    <col min="9224" max="9225" width="15.88671875" style="245" hidden="1"/>
    <col min="9226" max="9231" width="16.109375" style="245" hidden="1"/>
    <col min="9232" max="9232" width="6.109375" style="245" hidden="1"/>
    <col min="9233" max="9233" width="3" style="245" hidden="1"/>
    <col min="9234" max="9473" width="8.6640625" style="245" hidden="1"/>
    <col min="9474" max="9479" width="14.88671875" style="245" hidden="1"/>
    <col min="9480" max="9481" width="15.88671875" style="245" hidden="1"/>
    <col min="9482" max="9487" width="16.109375" style="245" hidden="1"/>
    <col min="9488" max="9488" width="6.109375" style="245" hidden="1"/>
    <col min="9489" max="9489" width="3" style="245" hidden="1"/>
    <col min="9490" max="9729" width="8.6640625" style="245" hidden="1"/>
    <col min="9730" max="9735" width="14.88671875" style="245" hidden="1"/>
    <col min="9736" max="9737" width="15.88671875" style="245" hidden="1"/>
    <col min="9738" max="9743" width="16.109375" style="245" hidden="1"/>
    <col min="9744" max="9744" width="6.109375" style="245" hidden="1"/>
    <col min="9745" max="9745" width="3" style="245" hidden="1"/>
    <col min="9746" max="9985" width="8.6640625" style="245" hidden="1"/>
    <col min="9986" max="9991" width="14.88671875" style="245" hidden="1"/>
    <col min="9992" max="9993" width="15.88671875" style="245" hidden="1"/>
    <col min="9994" max="9999" width="16.109375" style="245" hidden="1"/>
    <col min="10000" max="10000" width="6.109375" style="245" hidden="1"/>
    <col min="10001" max="10001" width="3" style="245" hidden="1"/>
    <col min="10002" max="10241" width="8.6640625" style="245" hidden="1"/>
    <col min="10242" max="10247" width="14.88671875" style="245" hidden="1"/>
    <col min="10248" max="10249" width="15.88671875" style="245" hidden="1"/>
    <col min="10250" max="10255" width="16.109375" style="245" hidden="1"/>
    <col min="10256" max="10256" width="6.109375" style="245" hidden="1"/>
    <col min="10257" max="10257" width="3" style="245" hidden="1"/>
    <col min="10258" max="10497" width="8.6640625" style="245" hidden="1"/>
    <col min="10498" max="10503" width="14.88671875" style="245" hidden="1"/>
    <col min="10504" max="10505" width="15.88671875" style="245" hidden="1"/>
    <col min="10506" max="10511" width="16.109375" style="245" hidden="1"/>
    <col min="10512" max="10512" width="6.109375" style="245" hidden="1"/>
    <col min="10513" max="10513" width="3" style="245" hidden="1"/>
    <col min="10514" max="10753" width="8.6640625" style="245" hidden="1"/>
    <col min="10754" max="10759" width="14.88671875" style="245" hidden="1"/>
    <col min="10760" max="10761" width="15.88671875" style="245" hidden="1"/>
    <col min="10762" max="10767" width="16.109375" style="245" hidden="1"/>
    <col min="10768" max="10768" width="6.109375" style="245" hidden="1"/>
    <col min="10769" max="10769" width="3" style="245" hidden="1"/>
    <col min="10770" max="11009" width="8.6640625" style="245" hidden="1"/>
    <col min="11010" max="11015" width="14.88671875" style="245" hidden="1"/>
    <col min="11016" max="11017" width="15.88671875" style="245" hidden="1"/>
    <col min="11018" max="11023" width="16.109375" style="245" hidden="1"/>
    <col min="11024" max="11024" width="6.109375" style="245" hidden="1"/>
    <col min="11025" max="11025" width="3" style="245" hidden="1"/>
    <col min="11026" max="11265" width="8.6640625" style="245" hidden="1"/>
    <col min="11266" max="11271" width="14.88671875" style="245" hidden="1"/>
    <col min="11272" max="11273" width="15.88671875" style="245" hidden="1"/>
    <col min="11274" max="11279" width="16.109375" style="245" hidden="1"/>
    <col min="11280" max="11280" width="6.109375" style="245" hidden="1"/>
    <col min="11281" max="11281" width="3" style="245" hidden="1"/>
    <col min="11282" max="11521" width="8.6640625" style="245" hidden="1"/>
    <col min="11522" max="11527" width="14.88671875" style="245" hidden="1"/>
    <col min="11528" max="11529" width="15.88671875" style="245" hidden="1"/>
    <col min="11530" max="11535" width="16.109375" style="245" hidden="1"/>
    <col min="11536" max="11536" width="6.109375" style="245" hidden="1"/>
    <col min="11537" max="11537" width="3" style="245" hidden="1"/>
    <col min="11538" max="11777" width="8.6640625" style="245" hidden="1"/>
    <col min="11778" max="11783" width="14.88671875" style="245" hidden="1"/>
    <col min="11784" max="11785" width="15.88671875" style="245" hidden="1"/>
    <col min="11786" max="11791" width="16.109375" style="245" hidden="1"/>
    <col min="11792" max="11792" width="6.109375" style="245" hidden="1"/>
    <col min="11793" max="11793" width="3" style="245" hidden="1"/>
    <col min="11794" max="12033" width="8.6640625" style="245" hidden="1"/>
    <col min="12034" max="12039" width="14.88671875" style="245" hidden="1"/>
    <col min="12040" max="12041" width="15.88671875" style="245" hidden="1"/>
    <col min="12042" max="12047" width="16.109375" style="245" hidden="1"/>
    <col min="12048" max="12048" width="6.109375" style="245" hidden="1"/>
    <col min="12049" max="12049" width="3" style="245" hidden="1"/>
    <col min="12050" max="12289" width="8.6640625" style="245" hidden="1"/>
    <col min="12290" max="12295" width="14.88671875" style="245" hidden="1"/>
    <col min="12296" max="12297" width="15.88671875" style="245" hidden="1"/>
    <col min="12298" max="12303" width="16.109375" style="245" hidden="1"/>
    <col min="12304" max="12304" width="6.109375" style="245" hidden="1"/>
    <col min="12305" max="12305" width="3" style="245" hidden="1"/>
    <col min="12306" max="12545" width="8.6640625" style="245" hidden="1"/>
    <col min="12546" max="12551" width="14.88671875" style="245" hidden="1"/>
    <col min="12552" max="12553" width="15.88671875" style="245" hidden="1"/>
    <col min="12554" max="12559" width="16.109375" style="245" hidden="1"/>
    <col min="12560" max="12560" width="6.109375" style="245" hidden="1"/>
    <col min="12561" max="12561" width="3" style="245" hidden="1"/>
    <col min="12562" max="12801" width="8.6640625" style="245" hidden="1"/>
    <col min="12802" max="12807" width="14.88671875" style="245" hidden="1"/>
    <col min="12808" max="12809" width="15.88671875" style="245" hidden="1"/>
    <col min="12810" max="12815" width="16.109375" style="245" hidden="1"/>
    <col min="12816" max="12816" width="6.109375" style="245" hidden="1"/>
    <col min="12817" max="12817" width="3" style="245" hidden="1"/>
    <col min="12818" max="13057" width="8.6640625" style="245" hidden="1"/>
    <col min="13058" max="13063" width="14.88671875" style="245" hidden="1"/>
    <col min="13064" max="13065" width="15.88671875" style="245" hidden="1"/>
    <col min="13066" max="13071" width="16.109375" style="245" hidden="1"/>
    <col min="13072" max="13072" width="6.109375" style="245" hidden="1"/>
    <col min="13073" max="13073" width="3" style="245" hidden="1"/>
    <col min="13074" max="13313" width="8.6640625" style="245" hidden="1"/>
    <col min="13314" max="13319" width="14.88671875" style="245" hidden="1"/>
    <col min="13320" max="13321" width="15.88671875" style="245" hidden="1"/>
    <col min="13322" max="13327" width="16.109375" style="245" hidden="1"/>
    <col min="13328" max="13328" width="6.109375" style="245" hidden="1"/>
    <col min="13329" max="13329" width="3" style="245" hidden="1"/>
    <col min="13330" max="13569" width="8.6640625" style="245" hidden="1"/>
    <col min="13570" max="13575" width="14.88671875" style="245" hidden="1"/>
    <col min="13576" max="13577" width="15.88671875" style="245" hidden="1"/>
    <col min="13578" max="13583" width="16.109375" style="245" hidden="1"/>
    <col min="13584" max="13584" width="6.109375" style="245" hidden="1"/>
    <col min="13585" max="13585" width="3" style="245" hidden="1"/>
    <col min="13586" max="13825" width="8.6640625" style="245" hidden="1"/>
    <col min="13826" max="13831" width="14.88671875" style="245" hidden="1"/>
    <col min="13832" max="13833" width="15.88671875" style="245" hidden="1"/>
    <col min="13834" max="13839" width="16.109375" style="245" hidden="1"/>
    <col min="13840" max="13840" width="6.109375" style="245" hidden="1"/>
    <col min="13841" max="13841" width="3" style="245" hidden="1"/>
    <col min="13842" max="14081" width="8.6640625" style="245" hidden="1"/>
    <col min="14082" max="14087" width="14.88671875" style="245" hidden="1"/>
    <col min="14088" max="14089" width="15.88671875" style="245" hidden="1"/>
    <col min="14090" max="14095" width="16.109375" style="245" hidden="1"/>
    <col min="14096" max="14096" width="6.109375" style="245" hidden="1"/>
    <col min="14097" max="14097" width="3" style="245" hidden="1"/>
    <col min="14098" max="14337" width="8.6640625" style="245" hidden="1"/>
    <col min="14338" max="14343" width="14.88671875" style="245" hidden="1"/>
    <col min="14344" max="14345" width="15.88671875" style="245" hidden="1"/>
    <col min="14346" max="14351" width="16.109375" style="245" hidden="1"/>
    <col min="14352" max="14352" width="6.109375" style="245" hidden="1"/>
    <col min="14353" max="14353" width="3" style="245" hidden="1"/>
    <col min="14354" max="14593" width="8.6640625" style="245" hidden="1"/>
    <col min="14594" max="14599" width="14.88671875" style="245" hidden="1"/>
    <col min="14600" max="14601" width="15.88671875" style="245" hidden="1"/>
    <col min="14602" max="14607" width="16.109375" style="245" hidden="1"/>
    <col min="14608" max="14608" width="6.109375" style="245" hidden="1"/>
    <col min="14609" max="14609" width="3" style="245" hidden="1"/>
    <col min="14610" max="14849" width="8.6640625" style="245" hidden="1"/>
    <col min="14850" max="14855" width="14.88671875" style="245" hidden="1"/>
    <col min="14856" max="14857" width="15.88671875" style="245" hidden="1"/>
    <col min="14858" max="14863" width="16.109375" style="245" hidden="1"/>
    <col min="14864" max="14864" width="6.109375" style="245" hidden="1"/>
    <col min="14865" max="14865" width="3" style="245" hidden="1"/>
    <col min="14866" max="15105" width="8.6640625" style="245" hidden="1"/>
    <col min="15106" max="15111" width="14.88671875" style="245" hidden="1"/>
    <col min="15112" max="15113" width="15.88671875" style="245" hidden="1"/>
    <col min="15114" max="15119" width="16.109375" style="245" hidden="1"/>
    <col min="15120" max="15120" width="6.109375" style="245" hidden="1"/>
    <col min="15121" max="15121" width="3" style="245" hidden="1"/>
    <col min="15122" max="15361" width="8.6640625" style="245" hidden="1"/>
    <col min="15362" max="15367" width="14.88671875" style="245" hidden="1"/>
    <col min="15368" max="15369" width="15.88671875" style="245" hidden="1"/>
    <col min="15370" max="15375" width="16.109375" style="245" hidden="1"/>
    <col min="15376" max="15376" width="6.109375" style="245" hidden="1"/>
    <col min="15377" max="15377" width="3" style="245" hidden="1"/>
    <col min="15378" max="15617" width="8.6640625" style="245" hidden="1"/>
    <col min="15618" max="15623" width="14.88671875" style="245" hidden="1"/>
    <col min="15624" max="15625" width="15.88671875" style="245" hidden="1"/>
    <col min="15626" max="15631" width="16.109375" style="245" hidden="1"/>
    <col min="15632" max="15632" width="6.109375" style="245" hidden="1"/>
    <col min="15633" max="15633" width="3" style="245" hidden="1"/>
    <col min="15634" max="15873" width="8.6640625" style="245" hidden="1"/>
    <col min="15874" max="15879" width="14.88671875" style="245" hidden="1"/>
    <col min="15880" max="15881" width="15.88671875" style="245" hidden="1"/>
    <col min="15882" max="15887" width="16.109375" style="245" hidden="1"/>
    <col min="15888" max="15888" width="6.109375" style="245" hidden="1"/>
    <col min="15889" max="15889" width="3" style="245" hidden="1"/>
    <col min="15890" max="16129" width="8.6640625" style="245" hidden="1"/>
    <col min="16130" max="16135" width="14.88671875" style="245" hidden="1"/>
    <col min="16136" max="16137" width="15.88671875" style="245" hidden="1"/>
    <col min="16138" max="16143" width="16.109375" style="245" hidden="1"/>
    <col min="16144" max="16144" width="6.109375" style="245" hidden="1"/>
    <col min="16145" max="16145" width="3" style="245" hidden="1"/>
    <col min="16146" max="16384" width="8.6640625" style="245" hidden="1"/>
  </cols>
  <sheetData>
    <row r="1" spans="1:51" ht="42.75" customHeight="1">
      <c r="A1" s="344"/>
      <c r="B1" s="345"/>
      <c r="P1" s="246"/>
      <c r="Q1" s="246"/>
    </row>
    <row r="2" spans="1:51" ht="25.8">
      <c r="A2" s="344"/>
      <c r="C2" s="346"/>
      <c r="P2" s="246"/>
      <c r="Q2" s="246"/>
    </row>
    <row r="3" spans="1:51" ht="25.8">
      <c r="A3" s="344"/>
      <c r="C3" s="346"/>
      <c r="P3" s="246"/>
      <c r="Q3" s="246"/>
    </row>
    <row r="4" spans="1:51" s="347" customFormat="1" ht="13.2">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ht="13.2">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ht="13.2">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ht="13.2">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ht="13.2">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ht="13.2">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ht="13.2">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574</v>
      </c>
    </row>
    <row r="11" spans="1:51" s="347" customFormat="1" ht="13.2">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ht="13.2">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574</v>
      </c>
    </row>
    <row r="13" spans="1:51" s="347" customFormat="1" ht="13.2">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ht="13.2">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ht="13.2">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ht="13.2">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ht="13.2">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ht="13.2">
      <c r="P19" s="246"/>
      <c r="Q19" s="246"/>
    </row>
    <row r="20" spans="1:259" ht="13.2">
      <c r="P20" s="246"/>
      <c r="Q20" s="246"/>
    </row>
    <row r="21" spans="1:259" ht="16.2">
      <c r="B21" s="348"/>
      <c r="C21" s="248"/>
      <c r="D21" s="248"/>
      <c r="E21" s="248"/>
      <c r="F21" s="248"/>
      <c r="G21" s="248"/>
      <c r="H21" s="248"/>
      <c r="I21" s="248"/>
      <c r="J21" s="248"/>
      <c r="K21" s="248"/>
      <c r="L21" s="248"/>
      <c r="M21" s="248"/>
      <c r="N21" s="349"/>
      <c r="O21" s="248"/>
      <c r="P21" s="249"/>
      <c r="Q21" s="246"/>
      <c r="IY21" s="350"/>
    </row>
    <row r="22" spans="1:259" ht="16.2">
      <c r="B22" s="250"/>
      <c r="IY22" s="351"/>
    </row>
    <row r="23" spans="1:259" ht="13.2">
      <c r="B23" s="250"/>
    </row>
    <row r="24" spans="1:259" ht="13.2">
      <c r="B24" s="250"/>
    </row>
    <row r="25" spans="1:259" ht="13.2">
      <c r="B25" s="250"/>
    </row>
    <row r="26" spans="1:259" ht="13.2">
      <c r="B26" s="250"/>
    </row>
    <row r="27" spans="1:259" ht="13.2">
      <c r="B27" s="250"/>
    </row>
    <row r="28" spans="1:259" ht="13.2">
      <c r="B28" s="250"/>
    </row>
    <row r="29" spans="1:259" ht="13.2">
      <c r="B29" s="250"/>
    </row>
    <row r="30" spans="1:259" ht="13.2">
      <c r="B30" s="250"/>
    </row>
    <row r="31" spans="1:259" ht="13.2">
      <c r="B31" s="250"/>
    </row>
    <row r="32" spans="1:259" ht="13.2">
      <c r="B32" s="250"/>
    </row>
    <row r="33" spans="2:17" ht="13.2">
      <c r="B33" s="250"/>
    </row>
    <row r="34" spans="2:17" ht="13.2">
      <c r="B34" s="250"/>
    </row>
    <row r="35" spans="2:17" ht="13.2">
      <c r="B35" s="250"/>
    </row>
    <row r="36" spans="2:17" ht="13.2">
      <c r="B36" s="250"/>
    </row>
    <row r="37" spans="2:17" ht="13.2">
      <c r="B37" s="250"/>
    </row>
    <row r="38" spans="2:17" ht="13.2">
      <c r="B38" s="250"/>
    </row>
    <row r="39" spans="2:17" ht="13.2">
      <c r="B39" s="342"/>
      <c r="C39" s="308"/>
      <c r="D39" s="308"/>
      <c r="E39" s="308"/>
      <c r="F39" s="308"/>
      <c r="G39" s="308"/>
      <c r="H39" s="308"/>
      <c r="I39" s="308"/>
      <c r="J39" s="308"/>
      <c r="K39" s="308"/>
      <c r="L39" s="308"/>
      <c r="M39" s="308"/>
      <c r="N39" s="308"/>
      <c r="O39" s="308"/>
      <c r="P39" s="343"/>
    </row>
    <row r="40" spans="2:17" ht="13.2">
      <c r="B40" s="352"/>
      <c r="C40" s="246"/>
      <c r="D40" s="246"/>
      <c r="E40" s="246"/>
      <c r="F40" s="246"/>
      <c r="G40" s="246"/>
      <c r="H40" s="246"/>
      <c r="I40" s="246"/>
      <c r="J40" s="246"/>
      <c r="K40" s="246"/>
      <c r="L40" s="246"/>
      <c r="M40" s="246"/>
      <c r="N40" s="246"/>
      <c r="O40" s="246"/>
      <c r="P40" s="352"/>
      <c r="Q40" s="246"/>
    </row>
    <row r="41" spans="2:17" ht="16.2">
      <c r="B41" s="247" t="s">
        <v>575</v>
      </c>
      <c r="C41" s="248"/>
      <c r="D41" s="248"/>
      <c r="E41" s="248"/>
      <c r="F41" s="248"/>
      <c r="G41" s="248"/>
      <c r="H41" s="248"/>
      <c r="I41" s="248"/>
      <c r="J41" s="248"/>
      <c r="K41" s="248"/>
      <c r="L41" s="248"/>
      <c r="M41" s="248"/>
      <c r="N41" s="248"/>
      <c r="O41" s="248"/>
      <c r="P41" s="249"/>
    </row>
    <row r="42" spans="2:17" ht="13.2">
      <c r="B42" s="250"/>
      <c r="C42" s="246"/>
      <c r="D42" s="246"/>
      <c r="E42" s="246"/>
      <c r="F42" s="246"/>
      <c r="G42" s="353" t="s">
        <v>576</v>
      </c>
      <c r="I42" s="354"/>
      <c r="J42" s="354"/>
      <c r="K42" s="354"/>
      <c r="L42" s="246"/>
      <c r="M42" s="246"/>
      <c r="N42" s="246"/>
      <c r="O42" s="246"/>
    </row>
    <row r="43" spans="2:17" ht="13.2">
      <c r="B43" s="250"/>
      <c r="C43" s="246"/>
      <c r="D43" s="246"/>
      <c r="E43" s="246"/>
      <c r="F43" s="246"/>
      <c r="G43" s="1233" t="s">
        <v>577</v>
      </c>
      <c r="H43" s="1234"/>
      <c r="I43" s="1234"/>
      <c r="J43" s="1234"/>
      <c r="K43" s="1234"/>
      <c r="L43" s="1234"/>
      <c r="M43" s="1234"/>
      <c r="N43" s="1234"/>
      <c r="O43" s="1235"/>
    </row>
    <row r="44" spans="2:17" ht="13.2">
      <c r="B44" s="250"/>
      <c r="C44" s="246"/>
      <c r="D44" s="246"/>
      <c r="E44" s="246"/>
      <c r="F44" s="246"/>
      <c r="G44" s="1236"/>
      <c r="H44" s="1237"/>
      <c r="I44" s="1237"/>
      <c r="J44" s="1237"/>
      <c r="K44" s="1237"/>
      <c r="L44" s="1237"/>
      <c r="M44" s="1237"/>
      <c r="N44" s="1237"/>
      <c r="O44" s="1238"/>
    </row>
    <row r="45" spans="2:17" ht="13.2">
      <c r="B45" s="250"/>
      <c r="C45" s="246"/>
      <c r="D45" s="246"/>
      <c r="E45" s="246"/>
      <c r="F45" s="246"/>
      <c r="G45" s="1236"/>
      <c r="H45" s="1237"/>
      <c r="I45" s="1237"/>
      <c r="J45" s="1237"/>
      <c r="K45" s="1237"/>
      <c r="L45" s="1237"/>
      <c r="M45" s="1237"/>
      <c r="N45" s="1237"/>
      <c r="O45" s="1238"/>
    </row>
    <row r="46" spans="2:17" ht="13.2">
      <c r="B46" s="250"/>
      <c r="C46" s="246"/>
      <c r="D46" s="246"/>
      <c r="E46" s="246"/>
      <c r="F46" s="246"/>
      <c r="G46" s="1236"/>
      <c r="H46" s="1237"/>
      <c r="I46" s="1237"/>
      <c r="J46" s="1237"/>
      <c r="K46" s="1237"/>
      <c r="L46" s="1237"/>
      <c r="M46" s="1237"/>
      <c r="N46" s="1237"/>
      <c r="O46" s="1238"/>
    </row>
    <row r="47" spans="2:17" ht="13.2">
      <c r="B47" s="250"/>
      <c r="C47" s="246"/>
      <c r="D47" s="246"/>
      <c r="E47" s="246"/>
      <c r="F47" s="246"/>
      <c r="G47" s="1239"/>
      <c r="H47" s="1240"/>
      <c r="I47" s="1240"/>
      <c r="J47" s="1240"/>
      <c r="K47" s="1240"/>
      <c r="L47" s="1240"/>
      <c r="M47" s="1240"/>
      <c r="N47" s="1240"/>
      <c r="O47" s="1241"/>
    </row>
    <row r="48" spans="2:17" ht="13.2">
      <c r="B48" s="250"/>
      <c r="C48" s="246"/>
      <c r="D48" s="246"/>
      <c r="E48" s="246"/>
      <c r="F48" s="246"/>
      <c r="G48" s="246"/>
      <c r="H48" s="355"/>
      <c r="I48" s="355"/>
      <c r="J48" s="355"/>
    </row>
    <row r="49" spans="1:17" ht="13.2">
      <c r="B49" s="250"/>
      <c r="C49" s="246"/>
      <c r="D49" s="246"/>
      <c r="E49" s="246"/>
      <c r="F49" s="246"/>
      <c r="G49" s="245" t="s">
        <v>578</v>
      </c>
    </row>
    <row r="50" spans="1:17" ht="13.2">
      <c r="B50" s="250"/>
      <c r="C50" s="246"/>
      <c r="D50" s="246"/>
      <c r="E50" s="246"/>
      <c r="F50" s="246"/>
      <c r="G50" s="1242"/>
      <c r="H50" s="1243"/>
      <c r="I50" s="1243"/>
      <c r="J50" s="1244"/>
      <c r="K50" s="356" t="s">
        <v>532</v>
      </c>
      <c r="L50" s="356" t="s">
        <v>533</v>
      </c>
      <c r="M50" s="356" t="s">
        <v>534</v>
      </c>
      <c r="N50" s="356" t="s">
        <v>535</v>
      </c>
      <c r="O50" s="356" t="s">
        <v>536</v>
      </c>
    </row>
    <row r="51" spans="1:17" ht="13.2">
      <c r="B51" s="250"/>
      <c r="C51" s="246"/>
      <c r="D51" s="246"/>
      <c r="E51" s="246"/>
      <c r="F51" s="246"/>
      <c r="G51" s="1245" t="s">
        <v>579</v>
      </c>
      <c r="H51" s="1246"/>
      <c r="I51" s="1251" t="s">
        <v>580</v>
      </c>
      <c r="J51" s="1251"/>
      <c r="K51" s="1256"/>
      <c r="L51" s="1256"/>
      <c r="M51" s="1256"/>
      <c r="N51" s="1221">
        <v>125.5</v>
      </c>
      <c r="O51" s="1221">
        <v>124</v>
      </c>
    </row>
    <row r="52" spans="1:17" ht="13.2">
      <c r="B52" s="250"/>
      <c r="C52" s="246"/>
      <c r="D52" s="246"/>
      <c r="E52" s="246"/>
      <c r="F52" s="246"/>
      <c r="G52" s="1247"/>
      <c r="H52" s="1248"/>
      <c r="I52" s="1252"/>
      <c r="J52" s="1252"/>
      <c r="K52" s="1221"/>
      <c r="L52" s="1221"/>
      <c r="M52" s="1221"/>
      <c r="N52" s="1221"/>
      <c r="O52" s="1221"/>
    </row>
    <row r="53" spans="1:17" ht="13.2">
      <c r="A53" s="357"/>
      <c r="B53" s="250"/>
      <c r="C53" s="246"/>
      <c r="D53" s="246"/>
      <c r="E53" s="246"/>
      <c r="F53" s="246"/>
      <c r="G53" s="1247"/>
      <c r="H53" s="1248"/>
      <c r="I53" s="1231" t="s">
        <v>581</v>
      </c>
      <c r="J53" s="1231"/>
      <c r="K53" s="1255"/>
      <c r="L53" s="1255"/>
      <c r="M53" s="1255"/>
      <c r="N53" s="1253">
        <v>56.4</v>
      </c>
      <c r="O53" s="1253">
        <v>54.8</v>
      </c>
    </row>
    <row r="54" spans="1:17" ht="13.2">
      <c r="A54" s="357"/>
      <c r="B54" s="250"/>
      <c r="C54" s="246"/>
      <c r="D54" s="246"/>
      <c r="E54" s="246"/>
      <c r="F54" s="246"/>
      <c r="G54" s="1249"/>
      <c r="H54" s="1250"/>
      <c r="I54" s="1231"/>
      <c r="J54" s="1231"/>
      <c r="K54" s="1254"/>
      <c r="L54" s="1254"/>
      <c r="M54" s="1254"/>
      <c r="N54" s="1254"/>
      <c r="O54" s="1254"/>
    </row>
    <row r="55" spans="1:17" ht="13.2">
      <c r="A55" s="357"/>
      <c r="B55" s="250"/>
      <c r="C55" s="246"/>
      <c r="D55" s="246"/>
      <c r="E55" s="246"/>
      <c r="F55" s="246"/>
      <c r="G55" s="1225" t="s">
        <v>582</v>
      </c>
      <c r="H55" s="1226"/>
      <c r="I55" s="1231" t="s">
        <v>580</v>
      </c>
      <c r="J55" s="1231"/>
      <c r="K55" s="1256"/>
      <c r="L55" s="1256"/>
      <c r="M55" s="1256"/>
      <c r="N55" s="1221">
        <v>124.2</v>
      </c>
      <c r="O55" s="1221">
        <v>115.7</v>
      </c>
    </row>
    <row r="56" spans="1:17" ht="13.2">
      <c r="A56" s="357"/>
      <c r="B56" s="250"/>
      <c r="C56" s="246"/>
      <c r="D56" s="246"/>
      <c r="E56" s="246"/>
      <c r="F56" s="246"/>
      <c r="G56" s="1227"/>
      <c r="H56" s="1228"/>
      <c r="I56" s="1231"/>
      <c r="J56" s="1231"/>
      <c r="K56" s="1221"/>
      <c r="L56" s="1221"/>
      <c r="M56" s="1221"/>
      <c r="N56" s="1221"/>
      <c r="O56" s="1221"/>
    </row>
    <row r="57" spans="1:17" s="357" customFormat="1" ht="13.2">
      <c r="B57" s="358"/>
      <c r="C57" s="354"/>
      <c r="D57" s="354"/>
      <c r="E57" s="354"/>
      <c r="F57" s="354"/>
      <c r="G57" s="1227"/>
      <c r="H57" s="1228"/>
      <c r="I57" s="1223" t="s">
        <v>581</v>
      </c>
      <c r="J57" s="1223"/>
      <c r="K57" s="1255"/>
      <c r="L57" s="1255"/>
      <c r="M57" s="1255"/>
      <c r="N57" s="1253">
        <v>59.4</v>
      </c>
      <c r="O57" s="1253">
        <v>58.7</v>
      </c>
      <c r="P57" s="359"/>
      <c r="Q57" s="358"/>
    </row>
    <row r="58" spans="1:17" s="357" customFormat="1" ht="13.2">
      <c r="A58" s="245"/>
      <c r="B58" s="358"/>
      <c r="C58" s="354"/>
      <c r="D58" s="354"/>
      <c r="E58" s="354"/>
      <c r="F58" s="354"/>
      <c r="G58" s="1229"/>
      <c r="H58" s="1230"/>
      <c r="I58" s="1223"/>
      <c r="J58" s="1223"/>
      <c r="K58" s="1254"/>
      <c r="L58" s="1254"/>
      <c r="M58" s="1254"/>
      <c r="N58" s="1254"/>
      <c r="O58" s="1254"/>
      <c r="P58" s="359"/>
      <c r="Q58" s="358"/>
    </row>
    <row r="59" spans="1:17" s="357" customFormat="1" ht="13.2">
      <c r="A59" s="245"/>
      <c r="B59" s="358"/>
      <c r="C59" s="354"/>
      <c r="D59" s="354"/>
      <c r="E59" s="354"/>
      <c r="F59" s="354"/>
      <c r="G59" s="354"/>
      <c r="H59" s="354"/>
      <c r="I59" s="354"/>
      <c r="J59" s="354"/>
      <c r="K59" s="360"/>
      <c r="L59" s="360"/>
      <c r="M59" s="360"/>
      <c r="N59" s="360"/>
      <c r="O59" s="360"/>
      <c r="P59" s="359"/>
      <c r="Q59" s="358"/>
    </row>
    <row r="60" spans="1:17" s="357" customFormat="1" ht="13.2">
      <c r="A60" s="245"/>
      <c r="B60" s="358"/>
      <c r="C60" s="354"/>
      <c r="D60" s="354"/>
      <c r="E60" s="354"/>
      <c r="F60" s="354"/>
      <c r="G60" s="354"/>
      <c r="H60" s="354"/>
      <c r="I60" s="354"/>
      <c r="J60" s="354"/>
      <c r="K60" s="360"/>
      <c r="L60" s="360"/>
      <c r="M60" s="360"/>
      <c r="N60" s="360"/>
      <c r="O60" s="360"/>
      <c r="P60" s="359"/>
      <c r="Q60" s="358"/>
    </row>
    <row r="61" spans="1:17" s="357" customFormat="1" ht="13.2">
      <c r="A61" s="245"/>
      <c r="B61" s="361"/>
      <c r="C61" s="362"/>
      <c r="D61" s="362"/>
      <c r="E61" s="362"/>
      <c r="F61" s="362"/>
      <c r="G61" s="362"/>
      <c r="H61" s="362"/>
      <c r="I61" s="362"/>
      <c r="J61" s="362"/>
      <c r="K61" s="362"/>
      <c r="L61" s="362"/>
      <c r="M61" s="363"/>
      <c r="N61" s="363"/>
      <c r="O61" s="363"/>
      <c r="P61" s="364"/>
      <c r="Q61" s="358"/>
    </row>
    <row r="62" spans="1:17" ht="13.2">
      <c r="B62" s="352"/>
      <c r="C62" s="352"/>
      <c r="D62" s="352"/>
      <c r="E62" s="352"/>
      <c r="F62" s="352"/>
      <c r="G62" s="352"/>
      <c r="H62" s="352"/>
      <c r="I62" s="352"/>
      <c r="J62" s="352"/>
      <c r="K62" s="352"/>
      <c r="L62" s="352"/>
      <c r="M62" s="352"/>
      <c r="N62" s="352"/>
      <c r="O62" s="352"/>
      <c r="P62" s="352"/>
      <c r="Q62" s="246"/>
    </row>
    <row r="63" spans="1:17" ht="16.2">
      <c r="B63" s="309" t="s">
        <v>583</v>
      </c>
      <c r="C63" s="246"/>
      <c r="D63" s="246"/>
      <c r="E63" s="246"/>
      <c r="F63" s="246"/>
      <c r="G63" s="246"/>
      <c r="H63" s="246"/>
      <c r="I63" s="246"/>
      <c r="J63" s="246"/>
      <c r="K63" s="246"/>
      <c r="L63" s="246"/>
      <c r="M63" s="246"/>
      <c r="N63" s="246"/>
      <c r="O63" s="246"/>
    </row>
    <row r="64" spans="1:17" ht="13.2">
      <c r="B64" s="250"/>
      <c r="C64" s="246"/>
      <c r="D64" s="246"/>
      <c r="E64" s="246"/>
      <c r="F64" s="246"/>
      <c r="G64" s="353" t="s">
        <v>576</v>
      </c>
      <c r="I64" s="354"/>
      <c r="J64" s="354"/>
      <c r="K64" s="354"/>
      <c r="L64" s="246"/>
      <c r="M64" s="246"/>
      <c r="N64" s="246"/>
      <c r="O64" s="246"/>
    </row>
    <row r="65" spans="2:30" ht="13.2">
      <c r="B65" s="250"/>
      <c r="C65" s="246"/>
      <c r="D65" s="246"/>
      <c r="E65" s="246"/>
      <c r="F65" s="246"/>
      <c r="G65" s="1233" t="s">
        <v>584</v>
      </c>
      <c r="H65" s="1234"/>
      <c r="I65" s="1234"/>
      <c r="J65" s="1234"/>
      <c r="K65" s="1234"/>
      <c r="L65" s="1234"/>
      <c r="M65" s="1234"/>
      <c r="N65" s="1234"/>
      <c r="O65" s="1235"/>
    </row>
    <row r="66" spans="2:30" ht="13.2">
      <c r="B66" s="250"/>
      <c r="C66" s="246"/>
      <c r="D66" s="246"/>
      <c r="E66" s="246"/>
      <c r="F66" s="246"/>
      <c r="G66" s="1236"/>
      <c r="H66" s="1237"/>
      <c r="I66" s="1237"/>
      <c r="J66" s="1237"/>
      <c r="K66" s="1237"/>
      <c r="L66" s="1237"/>
      <c r="M66" s="1237"/>
      <c r="N66" s="1237"/>
      <c r="O66" s="1238"/>
    </row>
    <row r="67" spans="2:30" ht="13.2">
      <c r="B67" s="250"/>
      <c r="C67" s="246"/>
      <c r="D67" s="246"/>
      <c r="E67" s="246"/>
      <c r="F67" s="246"/>
      <c r="G67" s="1236"/>
      <c r="H67" s="1237"/>
      <c r="I67" s="1237"/>
      <c r="J67" s="1237"/>
      <c r="K67" s="1237"/>
      <c r="L67" s="1237"/>
      <c r="M67" s="1237"/>
      <c r="N67" s="1237"/>
      <c r="O67" s="1238"/>
    </row>
    <row r="68" spans="2:30" ht="13.2">
      <c r="B68" s="250"/>
      <c r="C68" s="246"/>
      <c r="D68" s="246"/>
      <c r="E68" s="246"/>
      <c r="F68" s="246"/>
      <c r="G68" s="1236"/>
      <c r="H68" s="1237"/>
      <c r="I68" s="1237"/>
      <c r="J68" s="1237"/>
      <c r="K68" s="1237"/>
      <c r="L68" s="1237"/>
      <c r="M68" s="1237"/>
      <c r="N68" s="1237"/>
      <c r="O68" s="1238"/>
    </row>
    <row r="69" spans="2:30" ht="13.2">
      <c r="B69" s="250"/>
      <c r="C69" s="246"/>
      <c r="D69" s="246"/>
      <c r="E69" s="246"/>
      <c r="F69" s="246"/>
      <c r="G69" s="1239"/>
      <c r="H69" s="1240"/>
      <c r="I69" s="1240"/>
      <c r="J69" s="1240"/>
      <c r="K69" s="1240"/>
      <c r="L69" s="1240"/>
      <c r="M69" s="1240"/>
      <c r="N69" s="1240"/>
      <c r="O69" s="1241"/>
    </row>
    <row r="70" spans="2:30" ht="13.2">
      <c r="B70" s="250"/>
      <c r="C70" s="246"/>
      <c r="D70" s="246"/>
      <c r="E70" s="246"/>
      <c r="F70" s="246"/>
      <c r="G70" s="246"/>
      <c r="H70" s="365"/>
      <c r="I70" s="365"/>
      <c r="J70" s="366"/>
      <c r="K70" s="366"/>
      <c r="L70" s="367"/>
      <c r="M70" s="366"/>
      <c r="N70" s="367"/>
      <c r="O70" s="368"/>
    </row>
    <row r="71" spans="2:30" ht="13.2">
      <c r="B71" s="250"/>
      <c r="C71" s="246"/>
      <c r="D71" s="246"/>
      <c r="E71" s="246"/>
      <c r="F71" s="246"/>
      <c r="G71" s="369" t="s">
        <v>585</v>
      </c>
      <c r="I71" s="370"/>
      <c r="J71" s="366"/>
      <c r="K71" s="366"/>
      <c r="L71" s="367"/>
      <c r="M71" s="366"/>
      <c r="N71" s="367"/>
      <c r="O71" s="368"/>
    </row>
    <row r="72" spans="2:30" ht="13.2">
      <c r="B72" s="250"/>
      <c r="C72" s="246"/>
      <c r="D72" s="246"/>
      <c r="E72" s="246"/>
      <c r="F72" s="246"/>
      <c r="G72" s="1242"/>
      <c r="H72" s="1243"/>
      <c r="I72" s="1243"/>
      <c r="J72" s="1244"/>
      <c r="K72" s="356" t="s">
        <v>532</v>
      </c>
      <c r="L72" s="356" t="s">
        <v>533</v>
      </c>
      <c r="M72" s="356" t="s">
        <v>534</v>
      </c>
      <c r="N72" s="356" t="s">
        <v>535</v>
      </c>
      <c r="O72" s="356" t="s">
        <v>536</v>
      </c>
    </row>
    <row r="73" spans="2:30" ht="13.2">
      <c r="B73" s="250"/>
      <c r="C73" s="246"/>
      <c r="D73" s="246"/>
      <c r="E73" s="246"/>
      <c r="F73" s="246"/>
      <c r="G73" s="1245" t="s">
        <v>579</v>
      </c>
      <c r="H73" s="1246"/>
      <c r="I73" s="1251" t="s">
        <v>580</v>
      </c>
      <c r="J73" s="1251"/>
      <c r="K73" s="1232">
        <v>120.7</v>
      </c>
      <c r="L73" s="1232">
        <v>122.5</v>
      </c>
      <c r="M73" s="1221">
        <v>122.4</v>
      </c>
      <c r="N73" s="1221">
        <v>125.5</v>
      </c>
      <c r="O73" s="1221">
        <v>124</v>
      </c>
      <c r="S73" s="245">
        <v>9.9</v>
      </c>
    </row>
    <row r="74" spans="2:30" ht="13.2">
      <c r="B74" s="250"/>
      <c r="C74" s="246"/>
      <c r="D74" s="246"/>
      <c r="E74" s="246"/>
      <c r="F74" s="246"/>
      <c r="G74" s="1247"/>
      <c r="H74" s="1248"/>
      <c r="I74" s="1252"/>
      <c r="J74" s="1252"/>
      <c r="K74" s="1232"/>
      <c r="L74" s="1232"/>
      <c r="M74" s="1221"/>
      <c r="N74" s="1221"/>
      <c r="O74" s="1221"/>
    </row>
    <row r="75" spans="2:30" ht="13.2">
      <c r="B75" s="250"/>
      <c r="C75" s="246"/>
      <c r="D75" s="246"/>
      <c r="E75" s="246"/>
      <c r="F75" s="246"/>
      <c r="G75" s="1247"/>
      <c r="H75" s="1248"/>
      <c r="I75" s="1231" t="s">
        <v>586</v>
      </c>
      <c r="J75" s="1231"/>
      <c r="K75" s="1253">
        <v>11.1</v>
      </c>
      <c r="L75" s="1253">
        <v>10.6</v>
      </c>
      <c r="M75" s="1253">
        <v>9.9</v>
      </c>
      <c r="N75" s="1253">
        <v>9.6</v>
      </c>
      <c r="O75" s="1253">
        <v>9.3000000000000007</v>
      </c>
      <c r="U75" s="245">
        <v>81.2</v>
      </c>
      <c r="W75" s="245">
        <v>87.2</v>
      </c>
      <c r="Y75" s="245">
        <v>99.8</v>
      </c>
      <c r="AA75" s="245">
        <v>109.5</v>
      </c>
      <c r="AC75" s="245">
        <v>115.2</v>
      </c>
    </row>
    <row r="76" spans="2:30" ht="13.2">
      <c r="B76" s="250"/>
      <c r="C76" s="246"/>
      <c r="D76" s="246"/>
      <c r="E76" s="246"/>
      <c r="F76" s="246"/>
      <c r="G76" s="1249"/>
      <c r="H76" s="1250"/>
      <c r="I76" s="1231"/>
      <c r="J76" s="1231"/>
      <c r="K76" s="1254"/>
      <c r="L76" s="1254"/>
      <c r="M76" s="1254"/>
      <c r="N76" s="1254"/>
      <c r="O76" s="1254"/>
    </row>
    <row r="77" spans="2:30" ht="13.2">
      <c r="B77" s="250"/>
      <c r="C77" s="246"/>
      <c r="D77" s="246"/>
      <c r="E77" s="246"/>
      <c r="F77" s="246"/>
      <c r="G77" s="1225" t="s">
        <v>582</v>
      </c>
      <c r="H77" s="1226"/>
      <c r="I77" s="1231" t="s">
        <v>580</v>
      </c>
      <c r="J77" s="1231"/>
      <c r="K77" s="1232">
        <v>150.5</v>
      </c>
      <c r="L77" s="1232">
        <v>139</v>
      </c>
      <c r="M77" s="1221">
        <v>132.4</v>
      </c>
      <c r="N77" s="1221">
        <v>124.2</v>
      </c>
      <c r="O77" s="1221">
        <v>115.7</v>
      </c>
      <c r="R77" s="245">
        <v>12.3</v>
      </c>
      <c r="T77" s="245">
        <v>11.1</v>
      </c>
    </row>
    <row r="78" spans="2:30" ht="13.2">
      <c r="B78" s="250"/>
      <c r="C78" s="246"/>
      <c r="D78" s="246"/>
      <c r="E78" s="246"/>
      <c r="F78" s="246"/>
      <c r="G78" s="1227"/>
      <c r="H78" s="1228"/>
      <c r="I78" s="1231"/>
      <c r="J78" s="1231"/>
      <c r="K78" s="1232"/>
      <c r="L78" s="1232"/>
      <c r="M78" s="1221"/>
      <c r="N78" s="1221"/>
      <c r="O78" s="1221"/>
    </row>
    <row r="79" spans="2:30" ht="13.2">
      <c r="B79" s="250"/>
      <c r="C79" s="246"/>
      <c r="D79" s="246"/>
      <c r="E79" s="246"/>
      <c r="F79" s="246"/>
      <c r="G79" s="1227"/>
      <c r="H79" s="1228"/>
      <c r="I79" s="1222" t="s">
        <v>586</v>
      </c>
      <c r="J79" s="1223"/>
      <c r="K79" s="1224">
        <v>11.5</v>
      </c>
      <c r="L79" s="1224">
        <v>11.2</v>
      </c>
      <c r="M79" s="1224">
        <v>11.2</v>
      </c>
      <c r="N79" s="1224">
        <v>10.9</v>
      </c>
      <c r="O79" s="1224">
        <v>10.3</v>
      </c>
      <c r="V79" s="245">
        <v>53.5</v>
      </c>
      <c r="X79" s="245">
        <v>48.2</v>
      </c>
      <c r="Z79" s="245">
        <v>34.200000000000003</v>
      </c>
      <c r="AB79" s="245">
        <v>30.3</v>
      </c>
      <c r="AD79" s="245">
        <v>28.9</v>
      </c>
    </row>
    <row r="80" spans="2:30" ht="13.2">
      <c r="B80" s="250"/>
      <c r="C80" s="246"/>
      <c r="D80" s="246"/>
      <c r="E80" s="246"/>
      <c r="F80" s="246"/>
      <c r="G80" s="1229"/>
      <c r="H80" s="1230"/>
      <c r="I80" s="1223"/>
      <c r="J80" s="1223"/>
      <c r="K80" s="1224"/>
      <c r="L80" s="1224"/>
      <c r="M80" s="1224"/>
      <c r="N80" s="1224"/>
      <c r="O80" s="1224"/>
    </row>
    <row r="81" spans="2:17" ht="13.2">
      <c r="B81" s="250"/>
      <c r="C81" s="246"/>
      <c r="D81" s="246"/>
      <c r="E81" s="246"/>
      <c r="F81" s="246"/>
      <c r="G81" s="246"/>
      <c r="H81" s="246"/>
      <c r="I81" s="246"/>
      <c r="J81" s="246"/>
      <c r="K81" s="371"/>
      <c r="L81" s="246"/>
      <c r="M81" s="246"/>
      <c r="N81" s="246"/>
      <c r="O81" s="246"/>
    </row>
    <row r="82" spans="2:17" ht="16.2">
      <c r="B82" s="250"/>
      <c r="C82" s="246"/>
      <c r="D82" s="246"/>
      <c r="E82" s="246"/>
      <c r="F82" s="246"/>
      <c r="G82" s="246"/>
      <c r="H82" s="246"/>
      <c r="I82" s="246"/>
      <c r="J82" s="246"/>
      <c r="K82" s="372"/>
      <c r="L82" s="372"/>
      <c r="M82" s="372"/>
      <c r="N82" s="372"/>
      <c r="O82" s="372"/>
    </row>
    <row r="83" spans="2:17" ht="13.2">
      <c r="B83" s="342"/>
      <c r="C83" s="308"/>
      <c r="D83" s="308"/>
      <c r="E83" s="308"/>
      <c r="F83" s="308"/>
      <c r="G83" s="308"/>
      <c r="H83" s="308"/>
      <c r="I83" s="308"/>
      <c r="J83" s="308"/>
      <c r="K83" s="308"/>
      <c r="L83" s="308"/>
      <c r="M83" s="308"/>
      <c r="N83" s="308"/>
      <c r="O83" s="308"/>
      <c r="P83" s="343"/>
    </row>
    <row r="84" spans="2:17" ht="13.2">
      <c r="H84" s="246"/>
      <c r="I84" s="246"/>
      <c r="J84" s="246"/>
      <c r="K84" s="246"/>
      <c r="L84" s="246"/>
      <c r="M84" s="246"/>
      <c r="N84" s="246"/>
      <c r="O84" s="246"/>
      <c r="P84" s="246"/>
      <c r="Q84" s="246"/>
    </row>
    <row r="85" spans="2:17" ht="13.2">
      <c r="B85" s="246"/>
      <c r="C85" s="246"/>
      <c r="D85" s="246"/>
      <c r="E85" s="246"/>
      <c r="F85" s="246"/>
      <c r="G85" s="246"/>
      <c r="H85" s="246"/>
      <c r="I85" s="246"/>
      <c r="J85" s="246"/>
      <c r="K85" s="246"/>
      <c r="L85" s="246"/>
      <c r="M85" s="246"/>
      <c r="N85" s="246"/>
      <c r="O85" s="246"/>
      <c r="P85" s="246"/>
      <c r="Q85" s="246"/>
    </row>
    <row r="86" spans="2:17" ht="13.2" hidden="1">
      <c r="B86" s="246"/>
      <c r="C86" s="246"/>
      <c r="D86" s="246"/>
      <c r="E86" s="246"/>
      <c r="F86" s="246"/>
      <c r="G86" s="246"/>
      <c r="H86" s="246"/>
      <c r="I86" s="246"/>
      <c r="J86" s="246"/>
      <c r="K86" s="246"/>
      <c r="L86" s="246"/>
      <c r="M86" s="246"/>
      <c r="N86" s="246"/>
      <c r="O86" s="246"/>
      <c r="P86" s="246"/>
      <c r="Q86" s="246"/>
    </row>
    <row r="87" spans="2:17" ht="13.2" hidden="1">
      <c r="B87" s="246"/>
      <c r="C87" s="246"/>
      <c r="D87" s="246"/>
      <c r="E87" s="246"/>
      <c r="F87" s="246"/>
      <c r="G87" s="246"/>
      <c r="H87" s="246"/>
      <c r="I87" s="246"/>
      <c r="J87" s="246"/>
      <c r="K87" s="373"/>
      <c r="L87" s="246"/>
      <c r="M87" s="246"/>
      <c r="N87" s="246"/>
      <c r="O87" s="246"/>
      <c r="P87" s="246"/>
      <c r="Q87" s="246"/>
    </row>
    <row r="88" spans="2:17" ht="13.2" hidden="1">
      <c r="B88" s="246"/>
      <c r="C88" s="246"/>
      <c r="D88" s="246"/>
      <c r="E88" s="246"/>
      <c r="F88" s="246"/>
      <c r="G88" s="246"/>
      <c r="H88" s="246"/>
      <c r="I88" s="246"/>
      <c r="J88" s="246"/>
      <c r="K88" s="246"/>
      <c r="L88" s="246"/>
      <c r="M88" s="246"/>
      <c r="N88" s="246"/>
      <c r="O88" s="246"/>
      <c r="P88" s="246"/>
      <c r="Q88" s="246"/>
    </row>
    <row r="89" spans="2:17" ht="13.2" hidden="1">
      <c r="B89" s="246"/>
      <c r="C89" s="246"/>
      <c r="D89" s="246"/>
      <c r="E89" s="246"/>
      <c r="F89" s="246"/>
      <c r="G89" s="246"/>
      <c r="H89" s="246"/>
      <c r="I89" s="246"/>
      <c r="J89" s="246"/>
      <c r="K89" s="246"/>
      <c r="L89" s="246"/>
      <c r="M89" s="246"/>
      <c r="N89" s="246"/>
      <c r="O89" s="246"/>
      <c r="P89" s="246"/>
      <c r="Q89" s="246"/>
    </row>
    <row r="90" spans="2:17" ht="13.2" hidden="1">
      <c r="B90" s="246"/>
      <c r="C90" s="246"/>
      <c r="D90" s="246"/>
      <c r="E90" s="246"/>
      <c r="F90" s="246"/>
      <c r="G90" s="246"/>
      <c r="H90" s="246"/>
      <c r="I90" s="246"/>
      <c r="J90" s="246"/>
      <c r="K90" s="246"/>
      <c r="L90" s="246"/>
      <c r="M90" s="246"/>
      <c r="N90" s="246"/>
      <c r="O90" s="246"/>
      <c r="P90" s="246"/>
      <c r="Q90" s="246"/>
    </row>
    <row r="91" spans="2:17" ht="13.2"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F1oKUUN2eaWnT6AFD4DU7yn76tVQlVmMavk71p1XXkx5qJ9pMwGydSf0l6mrH4c3abq/WAAcYcLuePgGCrJ85A==" saltValue="moM9wUNQYljrhNQ1P/DcOQ==" spinCount="100000" sheet="1" objects="1" scenarios="1"/>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6"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09375" style="244" customWidth="1"/>
    <col min="2" max="16" width="9" style="244" customWidth="1"/>
    <col min="17" max="17" width="9.109375" style="244" customWidth="1"/>
    <col min="18" max="18" width="9.10937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ht="13.2">
      <c r="S2" s="243"/>
      <c r="AH2" s="243"/>
    </row>
    <row r="3" spans="2:34" ht="13.2">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ht="13.2"/>
    <row r="5" spans="2:34" ht="13.2"/>
    <row r="6" spans="2:34" ht="13.2"/>
    <row r="7" spans="2:34" ht="13.2"/>
    <row r="8" spans="2:34" ht="13.2"/>
    <row r="9" spans="2:34" ht="13.2">
      <c r="AH9" s="243"/>
    </row>
    <row r="10" spans="2:34" ht="13.2"/>
    <row r="11" spans="2:34" ht="13.2"/>
    <row r="12" spans="2:34" ht="13.2"/>
    <row r="13" spans="2:34" ht="13.2"/>
    <row r="14" spans="2:34" ht="13.2"/>
    <row r="15" spans="2:34" ht="13.2"/>
    <row r="16" spans="2:34" ht="13.2"/>
    <row r="17" spans="12:34" ht="13.2">
      <c r="AH17" s="243"/>
    </row>
    <row r="18" spans="12:34" ht="13.2"/>
    <row r="19" spans="12:34" ht="13.2"/>
    <row r="20" spans="12:34" ht="13.2">
      <c r="AH20" s="243"/>
    </row>
    <row r="21" spans="12:34" ht="13.2">
      <c r="AH21" s="243"/>
    </row>
    <row r="22" spans="12:34" ht="13.2"/>
    <row r="23" spans="12:34" ht="13.2"/>
    <row r="24" spans="12:34" ht="13.2">
      <c r="Q24" s="243"/>
    </row>
    <row r="25" spans="12:34" ht="13.2"/>
    <row r="26" spans="12:34" ht="13.2"/>
    <row r="27" spans="12:34" ht="13.2"/>
    <row r="28" spans="12:34" ht="13.2">
      <c r="O28" s="243"/>
      <c r="T28" s="243"/>
      <c r="AH28" s="243"/>
    </row>
    <row r="29" spans="12:34" ht="13.2"/>
    <row r="30" spans="12:34" ht="13.2"/>
    <row r="31" spans="12:34" ht="13.2">
      <c r="Q31" s="243"/>
    </row>
    <row r="32" spans="12:34" ht="13.2">
      <c r="L32" s="243"/>
    </row>
    <row r="33" spans="2:34" ht="13.2">
      <c r="C33" s="243"/>
      <c r="E33" s="243"/>
      <c r="G33" s="243"/>
      <c r="I33" s="243"/>
      <c r="X33" s="243"/>
    </row>
    <row r="34" spans="2:34" ht="13.2">
      <c r="B34" s="243"/>
      <c r="P34" s="243"/>
      <c r="R34" s="243"/>
      <c r="T34" s="243"/>
    </row>
    <row r="35" spans="2:34" ht="13.2">
      <c r="D35" s="243"/>
      <c r="W35" s="243"/>
      <c r="AC35" s="243"/>
      <c r="AD35" s="243"/>
      <c r="AE35" s="243"/>
      <c r="AF35" s="243"/>
      <c r="AG35" s="243"/>
      <c r="AH35" s="243"/>
    </row>
    <row r="36" spans="2:34" ht="13.2">
      <c r="H36" s="243"/>
      <c r="J36" s="243"/>
      <c r="K36" s="243"/>
      <c r="M36" s="243"/>
      <c r="Y36" s="243"/>
      <c r="Z36" s="243"/>
      <c r="AA36" s="243"/>
      <c r="AB36" s="243"/>
      <c r="AC36" s="243"/>
      <c r="AD36" s="243"/>
      <c r="AE36" s="243"/>
      <c r="AF36" s="243"/>
      <c r="AG36" s="243"/>
      <c r="AH36" s="243"/>
    </row>
    <row r="37" spans="2:34" ht="13.2">
      <c r="AH37" s="243"/>
    </row>
    <row r="38" spans="2:34" ht="13.2">
      <c r="AG38" s="243"/>
      <c r="AH38" s="243"/>
    </row>
    <row r="39" spans="2:34" ht="13.2"/>
    <row r="40" spans="2:34" ht="13.2">
      <c r="X40" s="243"/>
    </row>
    <row r="41" spans="2:34" ht="13.2">
      <c r="R41" s="243"/>
    </row>
    <row r="42" spans="2:34" ht="13.2">
      <c r="W42" s="243"/>
    </row>
    <row r="43" spans="2:34" ht="13.2">
      <c r="Y43" s="243"/>
      <c r="Z43" s="243"/>
      <c r="AA43" s="243"/>
      <c r="AB43" s="243"/>
      <c r="AC43" s="243"/>
      <c r="AD43" s="243"/>
      <c r="AE43" s="243"/>
      <c r="AF43" s="243"/>
      <c r="AG43" s="243"/>
      <c r="AH43" s="243"/>
    </row>
    <row r="44" spans="2:34" ht="13.2">
      <c r="AH44" s="243"/>
    </row>
    <row r="45" spans="2:34" ht="13.2">
      <c r="X45" s="243"/>
    </row>
    <row r="46" spans="2:34" ht="13.2"/>
    <row r="47" spans="2:34" ht="13.2"/>
    <row r="48" spans="2:34" ht="13.2">
      <c r="W48" s="243"/>
      <c r="Y48" s="243"/>
      <c r="Z48" s="243"/>
      <c r="AA48" s="243"/>
      <c r="AB48" s="243"/>
      <c r="AC48" s="243"/>
      <c r="AD48" s="243"/>
      <c r="AE48" s="243"/>
      <c r="AF48" s="243"/>
      <c r="AG48" s="243"/>
      <c r="AH48" s="243"/>
    </row>
    <row r="49" spans="28:34" ht="13.2"/>
    <row r="50" spans="28:34" ht="13.2">
      <c r="AE50" s="243"/>
      <c r="AF50" s="243"/>
      <c r="AG50" s="243"/>
      <c r="AH50" s="243"/>
    </row>
    <row r="51" spans="28:34" ht="13.2">
      <c r="AC51" s="243"/>
      <c r="AD51" s="243"/>
      <c r="AE51" s="243"/>
      <c r="AF51" s="243"/>
      <c r="AG51" s="243"/>
      <c r="AH51" s="243"/>
    </row>
    <row r="52" spans="28:34" ht="13.2"/>
    <row r="53" spans="28:34" ht="13.2">
      <c r="AF53" s="243"/>
      <c r="AG53" s="243"/>
      <c r="AH53" s="243"/>
    </row>
    <row r="54" spans="28:34" ht="13.2">
      <c r="AH54" s="243"/>
    </row>
    <row r="55" spans="28:34" ht="13.2"/>
    <row r="56" spans="28:34" ht="13.2">
      <c r="AB56" s="243"/>
      <c r="AC56" s="243"/>
      <c r="AD56" s="243"/>
      <c r="AE56" s="243"/>
      <c r="AF56" s="243"/>
      <c r="AG56" s="243"/>
      <c r="AH56" s="243"/>
    </row>
    <row r="57" spans="28:34" ht="13.2">
      <c r="AH57" s="243"/>
    </row>
    <row r="58" spans="28:34" ht="13.2">
      <c r="AH58" s="243"/>
    </row>
    <row r="59" spans="28:34" ht="13.2"/>
    <row r="60" spans="28:34" ht="13.2"/>
    <row r="61" spans="28:34" ht="13.2"/>
    <row r="62" spans="28:34" ht="13.2"/>
    <row r="63" spans="28:34" ht="13.2">
      <c r="AH63" s="243"/>
    </row>
    <row r="64" spans="28:34" ht="13.2">
      <c r="AG64" s="243"/>
      <c r="AH64" s="243"/>
    </row>
    <row r="65" spans="28:34" ht="13.2"/>
    <row r="66" spans="28:34" ht="13.2"/>
    <row r="67" spans="28:34" ht="13.2"/>
    <row r="68" spans="28:34" ht="13.2">
      <c r="AB68" s="243"/>
      <c r="AC68" s="243"/>
      <c r="AD68" s="243"/>
      <c r="AE68" s="243"/>
      <c r="AF68" s="243"/>
      <c r="AG68" s="243"/>
      <c r="AH68" s="243"/>
    </row>
    <row r="69" spans="28:34" ht="13.2">
      <c r="AF69" s="243"/>
      <c r="AG69" s="243"/>
      <c r="AH69" s="243"/>
    </row>
    <row r="70" spans="28:34" ht="13.2"/>
    <row r="71" spans="28:34" ht="13.2"/>
    <row r="72" spans="28:34" ht="13.2"/>
    <row r="73" spans="28:34" ht="13.2"/>
    <row r="74" spans="28:34" ht="13.2"/>
    <row r="75" spans="28:34" ht="13.2">
      <c r="AH75" s="243"/>
    </row>
    <row r="76" spans="28:34" ht="13.2">
      <c r="AF76" s="243"/>
      <c r="AG76" s="243"/>
      <c r="AH76" s="243"/>
    </row>
    <row r="77" spans="28:34" ht="13.2">
      <c r="AG77" s="243"/>
      <c r="AH77" s="243"/>
    </row>
    <row r="78" spans="28:34" ht="13.2"/>
    <row r="79" spans="28:34" ht="13.2"/>
    <row r="80" spans="28:34" ht="13.2"/>
    <row r="81" spans="25:34" ht="13.2"/>
    <row r="82" spans="25:34" ht="13.2">
      <c r="Y82" s="243"/>
    </row>
    <row r="83" spans="25:34" ht="13.2">
      <c r="Y83" s="243"/>
      <c r="Z83" s="243"/>
      <c r="AA83" s="243"/>
      <c r="AB83" s="243"/>
      <c r="AC83" s="243"/>
      <c r="AD83" s="243"/>
      <c r="AE83" s="243"/>
      <c r="AF83" s="243"/>
      <c r="AG83" s="243"/>
      <c r="AH83" s="243"/>
    </row>
    <row r="84" spans="25:34" ht="13.2"/>
    <row r="85" spans="25:34" ht="13.2"/>
    <row r="86" spans="25:34" ht="13.2"/>
    <row r="87" spans="25:34" ht="13.2"/>
    <row r="88" spans="25:34" ht="13.2">
      <c r="AH88" s="243"/>
    </row>
    <row r="89" spans="25:34" ht="13.2"/>
    <row r="90" spans="25:34" ht="13.2"/>
    <row r="91" spans="25:34" ht="13.2"/>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09375" style="244" customWidth="1"/>
    <col min="2" max="16" width="9" style="244" customWidth="1"/>
    <col min="17" max="17" width="9.109375" style="244" customWidth="1"/>
    <col min="18" max="18" width="9.10937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ht="13.2">
      <c r="S2" s="243"/>
      <c r="AH2" s="243"/>
    </row>
    <row r="3" spans="2:34" ht="13.2">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ht="13.2"/>
    <row r="5" spans="2:34" ht="13.2"/>
    <row r="6" spans="2:34" ht="13.2"/>
    <row r="7" spans="2:34" ht="13.2"/>
    <row r="8" spans="2:34" ht="13.2"/>
    <row r="9" spans="2:34" ht="13.2">
      <c r="AH9" s="243"/>
    </row>
    <row r="10" spans="2:34" ht="13.2"/>
    <row r="11" spans="2:34" ht="13.2"/>
    <row r="12" spans="2:34" ht="13.2"/>
    <row r="13" spans="2:34" ht="13.2"/>
    <row r="14" spans="2:34" ht="13.2"/>
    <row r="15" spans="2:34" ht="13.2"/>
    <row r="16" spans="2:34" ht="13.2"/>
    <row r="17" spans="12:34" ht="13.2">
      <c r="AH17" s="243"/>
    </row>
    <row r="18" spans="12:34" ht="13.2"/>
    <row r="19" spans="12:34" ht="13.2"/>
    <row r="20" spans="12:34" ht="13.2">
      <c r="AH20" s="243"/>
    </row>
    <row r="21" spans="12:34" ht="13.2">
      <c r="AH21" s="243"/>
    </row>
    <row r="22" spans="12:34" ht="13.2"/>
    <row r="23" spans="12:34" ht="13.2"/>
    <row r="24" spans="12:34" ht="13.2">
      <c r="Q24" s="243"/>
    </row>
    <row r="25" spans="12:34" ht="13.2"/>
    <row r="26" spans="12:34" ht="13.2"/>
    <row r="27" spans="12:34" ht="13.2"/>
    <row r="28" spans="12:34" ht="13.2">
      <c r="O28" s="243"/>
      <c r="T28" s="243"/>
      <c r="AH28" s="243"/>
    </row>
    <row r="29" spans="12:34" ht="13.2"/>
    <row r="30" spans="12:34" ht="13.2"/>
    <row r="31" spans="12:34" ht="13.2">
      <c r="Q31" s="243"/>
    </row>
    <row r="32" spans="12:34" ht="13.2">
      <c r="L32" s="243"/>
    </row>
    <row r="33" spans="2:34" ht="13.2">
      <c r="C33" s="243"/>
      <c r="E33" s="243"/>
      <c r="G33" s="243"/>
      <c r="I33" s="243"/>
      <c r="X33" s="243"/>
    </row>
    <row r="34" spans="2:34" ht="13.2">
      <c r="B34" s="243"/>
      <c r="P34" s="243"/>
      <c r="R34" s="243"/>
      <c r="T34" s="243"/>
    </row>
    <row r="35" spans="2:34" ht="13.2">
      <c r="D35" s="243"/>
      <c r="W35" s="243"/>
      <c r="AC35" s="243"/>
      <c r="AD35" s="243"/>
      <c r="AE35" s="243"/>
      <c r="AF35" s="243"/>
      <c r="AG35" s="243"/>
      <c r="AH35" s="243"/>
    </row>
    <row r="36" spans="2:34" ht="13.2">
      <c r="H36" s="243"/>
      <c r="J36" s="243"/>
      <c r="K36" s="243"/>
      <c r="M36" s="243"/>
      <c r="Y36" s="243"/>
      <c r="Z36" s="243"/>
      <c r="AA36" s="243"/>
      <c r="AB36" s="243"/>
      <c r="AC36" s="243"/>
      <c r="AD36" s="243"/>
      <c r="AE36" s="243"/>
      <c r="AF36" s="243"/>
      <c r="AG36" s="243"/>
      <c r="AH36" s="243"/>
    </row>
    <row r="37" spans="2:34" ht="13.2">
      <c r="AH37" s="243"/>
    </row>
    <row r="38" spans="2:34" ht="13.2">
      <c r="AG38" s="243"/>
      <c r="AH38" s="243"/>
    </row>
    <row r="39" spans="2:34" ht="13.2"/>
    <row r="40" spans="2:34" ht="13.2">
      <c r="X40" s="243"/>
    </row>
    <row r="41" spans="2:34" ht="13.2">
      <c r="R41" s="243"/>
    </row>
    <row r="42" spans="2:34" ht="13.2">
      <c r="W42" s="243"/>
    </row>
    <row r="43" spans="2:34" ht="13.2">
      <c r="Y43" s="243"/>
      <c r="Z43" s="243"/>
      <c r="AA43" s="243"/>
      <c r="AB43" s="243"/>
      <c r="AC43" s="243"/>
      <c r="AD43" s="243"/>
      <c r="AE43" s="243"/>
      <c r="AF43" s="243"/>
      <c r="AG43" s="243"/>
      <c r="AH43" s="243"/>
    </row>
    <row r="44" spans="2:34" ht="13.2">
      <c r="AH44" s="243"/>
    </row>
    <row r="45" spans="2:34" ht="13.2">
      <c r="X45" s="243"/>
    </row>
    <row r="46" spans="2:34" ht="13.2"/>
    <row r="47" spans="2:34" ht="13.2"/>
    <row r="48" spans="2:34" ht="13.2">
      <c r="W48" s="243"/>
      <c r="Y48" s="243"/>
      <c r="Z48" s="243"/>
      <c r="AA48" s="243"/>
      <c r="AB48" s="243"/>
      <c r="AC48" s="243"/>
      <c r="AD48" s="243"/>
      <c r="AE48" s="243"/>
      <c r="AF48" s="243"/>
      <c r="AG48" s="243"/>
      <c r="AH48" s="243"/>
    </row>
    <row r="49" spans="28:34" ht="13.2"/>
    <row r="50" spans="28:34" ht="13.2">
      <c r="AE50" s="243"/>
      <c r="AF50" s="243"/>
      <c r="AG50" s="243"/>
      <c r="AH50" s="243"/>
    </row>
    <row r="51" spans="28:34" ht="13.2">
      <c r="AC51" s="243"/>
      <c r="AD51" s="243"/>
      <c r="AE51" s="243"/>
      <c r="AF51" s="243"/>
      <c r="AG51" s="243"/>
      <c r="AH51" s="243"/>
    </row>
    <row r="52" spans="28:34" ht="13.2"/>
    <row r="53" spans="28:34" ht="13.2">
      <c r="AF53" s="243"/>
      <c r="AG53" s="243"/>
      <c r="AH53" s="243"/>
    </row>
    <row r="54" spans="28:34" ht="13.2">
      <c r="AH54" s="243"/>
    </row>
    <row r="55" spans="28:34" ht="13.2"/>
    <row r="56" spans="28:34" ht="13.2">
      <c r="AB56" s="243"/>
      <c r="AC56" s="243"/>
      <c r="AD56" s="243"/>
      <c r="AE56" s="243"/>
      <c r="AF56" s="243"/>
      <c r="AG56" s="243"/>
      <c r="AH56" s="243"/>
    </row>
    <row r="57" spans="28:34" ht="13.2">
      <c r="AH57" s="243"/>
    </row>
    <row r="58" spans="28:34" ht="13.2">
      <c r="AH58" s="243"/>
    </row>
    <row r="59" spans="28:34" ht="13.2">
      <c r="AG59" s="243"/>
      <c r="AH59" s="243"/>
    </row>
    <row r="60" spans="28:34" ht="13.2"/>
    <row r="61" spans="28:34" ht="13.2"/>
    <row r="62" spans="28:34" ht="13.2"/>
    <row r="63" spans="28:34" ht="13.2">
      <c r="AH63" s="243"/>
    </row>
    <row r="64" spans="28:34" ht="13.2">
      <c r="AG64" s="243"/>
      <c r="AH64" s="243"/>
    </row>
    <row r="65" spans="28:34" ht="13.2"/>
    <row r="66" spans="28:34" ht="13.2"/>
    <row r="67" spans="28:34" ht="13.2"/>
    <row r="68" spans="28:34" ht="13.2">
      <c r="AB68" s="243"/>
      <c r="AC68" s="243"/>
      <c r="AD68" s="243"/>
      <c r="AE68" s="243"/>
      <c r="AF68" s="243"/>
      <c r="AG68" s="243"/>
      <c r="AH68" s="243"/>
    </row>
    <row r="69" spans="28:34" ht="13.2">
      <c r="AF69" s="243"/>
      <c r="AG69" s="243"/>
      <c r="AH69" s="243"/>
    </row>
    <row r="70" spans="28:34" ht="13.2"/>
    <row r="71" spans="28:34" ht="13.2"/>
    <row r="72" spans="28:34" ht="13.2"/>
    <row r="73" spans="28:34" ht="13.2"/>
    <row r="74" spans="28:34" ht="13.2"/>
    <row r="75" spans="28:34" ht="13.2">
      <c r="AH75" s="243"/>
    </row>
    <row r="76" spans="28:34" ht="13.2">
      <c r="AF76" s="243"/>
      <c r="AG76" s="243"/>
      <c r="AH76" s="243"/>
    </row>
    <row r="77" spans="28:34" ht="13.2">
      <c r="AG77" s="243"/>
      <c r="AH77" s="243"/>
    </row>
    <row r="78" spans="28:34" ht="13.2"/>
    <row r="79" spans="28:34" ht="13.2"/>
    <row r="80" spans="28:34" ht="13.2"/>
    <row r="81" spans="25:34" ht="13.2"/>
    <row r="82" spans="25:34" ht="13.2">
      <c r="Y82" s="243"/>
    </row>
    <row r="83" spans="25:34" ht="13.2">
      <c r="Y83" s="243"/>
      <c r="Z83" s="243"/>
      <c r="AA83" s="243"/>
      <c r="AB83" s="243"/>
      <c r="AC83" s="243"/>
      <c r="AD83" s="243"/>
      <c r="AE83" s="243"/>
      <c r="AF83" s="243"/>
      <c r="AG83" s="243"/>
      <c r="AH83" s="243"/>
    </row>
    <row r="84" spans="25:34" ht="13.2"/>
    <row r="85" spans="25:34" ht="13.2"/>
    <row r="86" spans="25:34" ht="13.2"/>
    <row r="87" spans="25:34" ht="13.2"/>
    <row r="88" spans="25:34" ht="13.2">
      <c r="AH88" s="243"/>
    </row>
    <row r="89" spans="25:34" ht="13.2"/>
    <row r="90" spans="25:34" ht="13.2"/>
    <row r="91" spans="25:34" ht="13.2"/>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09375" defaultRowHeight="13.2"/>
  <cols>
    <col min="1" max="1" width="45.88671875" style="106" customWidth="1"/>
    <col min="2" max="8" width="13.33203125" style="106" customWidth="1"/>
    <col min="9" max="16384" width="11.109375" style="106"/>
  </cols>
  <sheetData>
    <row r="1" spans="1:8">
      <c r="A1" s="100"/>
      <c r="B1" s="101"/>
      <c r="C1" s="102"/>
      <c r="D1" s="103"/>
      <c r="E1" s="104"/>
      <c r="F1" s="104"/>
      <c r="G1" s="104"/>
      <c r="H1" s="105"/>
    </row>
    <row r="2" spans="1:8">
      <c r="A2" s="107"/>
      <c r="B2" s="108"/>
      <c r="C2" s="109"/>
      <c r="D2" s="110" t="s">
        <v>40</v>
      </c>
      <c r="E2" s="111"/>
      <c r="F2" s="112" t="s">
        <v>531</v>
      </c>
      <c r="G2" s="113"/>
      <c r="H2" s="114"/>
    </row>
    <row r="3" spans="1:8">
      <c r="A3" s="110" t="s">
        <v>524</v>
      </c>
      <c r="B3" s="115"/>
      <c r="C3" s="116"/>
      <c r="D3" s="117">
        <v>47866</v>
      </c>
      <c r="E3" s="118"/>
      <c r="F3" s="119">
        <v>47129</v>
      </c>
      <c r="G3" s="120"/>
      <c r="H3" s="121"/>
    </row>
    <row r="4" spans="1:8">
      <c r="A4" s="122"/>
      <c r="B4" s="123"/>
      <c r="C4" s="124"/>
      <c r="D4" s="125">
        <v>22525</v>
      </c>
      <c r="E4" s="126"/>
      <c r="F4" s="127">
        <v>23069</v>
      </c>
      <c r="G4" s="128"/>
      <c r="H4" s="129"/>
    </row>
    <row r="5" spans="1:8">
      <c r="A5" s="110" t="s">
        <v>526</v>
      </c>
      <c r="B5" s="115"/>
      <c r="C5" s="116"/>
      <c r="D5" s="117">
        <v>62857</v>
      </c>
      <c r="E5" s="118"/>
      <c r="F5" s="119">
        <v>50848</v>
      </c>
      <c r="G5" s="120"/>
      <c r="H5" s="121"/>
    </row>
    <row r="6" spans="1:8">
      <c r="A6" s="122"/>
      <c r="B6" s="123"/>
      <c r="C6" s="124"/>
      <c r="D6" s="125">
        <v>27610</v>
      </c>
      <c r="E6" s="126"/>
      <c r="F6" s="127">
        <v>22583</v>
      </c>
      <c r="G6" s="128"/>
      <c r="H6" s="129"/>
    </row>
    <row r="7" spans="1:8">
      <c r="A7" s="110" t="s">
        <v>527</v>
      </c>
      <c r="B7" s="115"/>
      <c r="C7" s="116"/>
      <c r="D7" s="117">
        <v>59595</v>
      </c>
      <c r="E7" s="118"/>
      <c r="F7" s="119">
        <v>53572</v>
      </c>
      <c r="G7" s="120"/>
      <c r="H7" s="121"/>
    </row>
    <row r="8" spans="1:8">
      <c r="A8" s="122"/>
      <c r="B8" s="123"/>
      <c r="C8" s="124"/>
      <c r="D8" s="125">
        <v>26221</v>
      </c>
      <c r="E8" s="126"/>
      <c r="F8" s="127">
        <v>25259</v>
      </c>
      <c r="G8" s="128"/>
      <c r="H8" s="129"/>
    </row>
    <row r="9" spans="1:8">
      <c r="A9" s="110" t="s">
        <v>528</v>
      </c>
      <c r="B9" s="115"/>
      <c r="C9" s="116"/>
      <c r="D9" s="117">
        <v>65964</v>
      </c>
      <c r="E9" s="118"/>
      <c r="F9" s="119">
        <v>51898</v>
      </c>
      <c r="G9" s="120"/>
      <c r="H9" s="121"/>
    </row>
    <row r="10" spans="1:8">
      <c r="A10" s="122"/>
      <c r="B10" s="123"/>
      <c r="C10" s="124"/>
      <c r="D10" s="125">
        <v>24882</v>
      </c>
      <c r="E10" s="126"/>
      <c r="F10" s="127">
        <v>25986</v>
      </c>
      <c r="G10" s="128"/>
      <c r="H10" s="129"/>
    </row>
    <row r="11" spans="1:8">
      <c r="A11" s="110" t="s">
        <v>529</v>
      </c>
      <c r="B11" s="115"/>
      <c r="C11" s="116"/>
      <c r="D11" s="117">
        <v>47989</v>
      </c>
      <c r="E11" s="118"/>
      <c r="F11" s="119">
        <v>51684</v>
      </c>
      <c r="G11" s="120"/>
      <c r="H11" s="121"/>
    </row>
    <row r="12" spans="1:8">
      <c r="A12" s="122"/>
      <c r="B12" s="123"/>
      <c r="C12" s="130"/>
      <c r="D12" s="125">
        <v>16048</v>
      </c>
      <c r="E12" s="126"/>
      <c r="F12" s="127">
        <v>26671</v>
      </c>
      <c r="G12" s="128"/>
      <c r="H12" s="129"/>
    </row>
    <row r="13" spans="1:8">
      <c r="A13" s="110"/>
      <c r="B13" s="115"/>
      <c r="C13" s="131"/>
      <c r="D13" s="132">
        <v>56854</v>
      </c>
      <c r="E13" s="133"/>
      <c r="F13" s="134">
        <v>51026</v>
      </c>
      <c r="G13" s="135"/>
      <c r="H13" s="121"/>
    </row>
    <row r="14" spans="1:8">
      <c r="A14" s="122"/>
      <c r="B14" s="123"/>
      <c r="C14" s="124"/>
      <c r="D14" s="125">
        <v>23457</v>
      </c>
      <c r="E14" s="126"/>
      <c r="F14" s="127">
        <v>24714</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1.82</v>
      </c>
      <c r="C19" s="136">
        <f>ROUND(VALUE(SUBSTITUTE(実質収支比率等に係る経年分析!G$48,"▲","-")),2)</f>
        <v>2.15</v>
      </c>
      <c r="D19" s="136">
        <f>ROUND(VALUE(SUBSTITUTE(実質収支比率等に係る経年分析!H$48,"▲","-")),2)</f>
        <v>1.87</v>
      </c>
      <c r="E19" s="136">
        <f>ROUND(VALUE(SUBSTITUTE(実質収支比率等に係る経年分析!I$48,"▲","-")),2)</f>
        <v>2.58</v>
      </c>
      <c r="F19" s="136">
        <f>ROUND(VALUE(SUBSTITUTE(実質収支比率等に係る経年分析!J$48,"▲","-")),2)</f>
        <v>3.16</v>
      </c>
    </row>
    <row r="20" spans="1:11">
      <c r="A20" s="136" t="s">
        <v>43</v>
      </c>
      <c r="B20" s="136">
        <f>ROUND(VALUE(SUBSTITUTE(実質収支比率等に係る経年分析!F$47,"▲","-")),2)</f>
        <v>6.86</v>
      </c>
      <c r="C20" s="136">
        <f>ROUND(VALUE(SUBSTITUTE(実質収支比率等に係る経年分析!G$47,"▲","-")),2)</f>
        <v>6.29</v>
      </c>
      <c r="D20" s="136">
        <f>ROUND(VALUE(SUBSTITUTE(実質収支比率等に係る経年分析!H$47,"▲","-")),2)</f>
        <v>6.27</v>
      </c>
      <c r="E20" s="136">
        <f>ROUND(VALUE(SUBSTITUTE(実質収支比率等に係る経年分析!I$47,"▲","-")),2)</f>
        <v>6.33</v>
      </c>
      <c r="F20" s="136">
        <f>ROUND(VALUE(SUBSTITUTE(実質収支比率等に係る経年分析!J$47,"▲","-")),2)</f>
        <v>4.4000000000000004</v>
      </c>
    </row>
    <row r="21" spans="1:11">
      <c r="A21" s="136" t="s">
        <v>44</v>
      </c>
      <c r="B21" s="136">
        <f>IF(ISNUMBER(VALUE(SUBSTITUTE(実質収支比率等に係る経年分析!F$49,"▲","-"))),ROUND(VALUE(SUBSTITUTE(実質収支比率等に係る経年分析!F$49,"▲","-")),2),NA())</f>
        <v>-0.62</v>
      </c>
      <c r="C21" s="136">
        <f>IF(ISNUMBER(VALUE(SUBSTITUTE(実質収支比率等に係る経年分析!G$49,"▲","-"))),ROUND(VALUE(SUBSTITUTE(実質収支比率等に係る経年分析!G$49,"▲","-")),2),NA())</f>
        <v>-0.16</v>
      </c>
      <c r="D21" s="136">
        <f>IF(ISNUMBER(VALUE(SUBSTITUTE(実質収支比率等に係る経年分析!H$49,"▲","-"))),ROUND(VALUE(SUBSTITUTE(実質収支比率等に係る経年分析!H$49,"▲","-")),2),NA())</f>
        <v>-0.25</v>
      </c>
      <c r="E21" s="136">
        <f>IF(ISNUMBER(VALUE(SUBSTITUTE(実質収支比率等に係る経年分析!I$49,"▲","-"))),ROUND(VALUE(SUBSTITUTE(実質収支比率等に係る経年分析!I$49,"▲","-")),2),NA())</f>
        <v>0.72</v>
      </c>
      <c r="F21" s="136">
        <f>IF(ISNUMBER(VALUE(SUBSTITUTE(実質収支比率等に係る経年分析!J$49,"▲","-"))),ROUND(VALUE(SUBSTITUTE(実質収支比率等に係る経年分析!J$49,"▲","-")),2),NA())</f>
        <v>-1.24</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1.01</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1.02</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1.25</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0.94</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0.24</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後期高齢者医療会計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0.15</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0.14000000000000001</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0.14000000000000001</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0.15</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0.13</v>
      </c>
    </row>
    <row r="30" spans="1:11">
      <c r="A30" s="137" t="str">
        <f>IF(連結実質赤字比率に係る赤字・黒字の構成分析!C$40="",NA(),連結実質赤字比率に係る赤字・黒字の構成分析!C$40)</f>
        <v>競輪事業会計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0.3</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0.19</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0.13</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0.2</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0.15</v>
      </c>
    </row>
    <row r="31" spans="1:11">
      <c r="A31" s="137" t="str">
        <f>IF(連結実質赤字比率に係る赤字・黒字の構成分析!C$39="",NA(),連結実質赤字比率に係る赤字・黒字の構成分析!C$39)</f>
        <v>交通事業会計</v>
      </c>
      <c r="B31" s="137">
        <f>IF(ROUND(VALUE(SUBSTITUTE(連結実質赤字比率に係る赤字・黒字の構成分析!F$39,"▲", "-")), 2) &lt; 0, ABS(ROUND(VALUE(SUBSTITUTE(連結実質赤字比率に係る赤字・黒字の構成分析!F$39,"▲", "-")), 2)), NA())</f>
        <v>1.89</v>
      </c>
      <c r="C31" s="137" t="e">
        <f>IF(ROUND(VALUE(SUBSTITUTE(連結実質赤字比率に係る赤字・黒字の構成分析!F$39,"▲", "-")), 2) &gt;= 0, ABS(ROUND(VALUE(SUBSTITUTE(連結実質赤字比率に係る赤字・黒字の構成分析!F$39,"▲", "-")), 2)), NA())</f>
        <v>#N/A</v>
      </c>
      <c r="D31" s="137">
        <f>IF(ROUND(VALUE(SUBSTITUTE(連結実質赤字比率に係る赤字・黒字の構成分析!G$39,"▲", "-")), 2) &lt; 0, ABS(ROUND(VALUE(SUBSTITUTE(連結実質赤字比率に係る赤字・黒字の構成分析!G$39,"▲", "-")), 2)), NA())</f>
        <v>1.2</v>
      </c>
      <c r="E31" s="137" t="e">
        <f>IF(ROUND(VALUE(SUBSTITUTE(連結実質赤字比率に係る赤字・黒字の構成分析!G$39,"▲", "-")), 2) &gt;= 0, ABS(ROUND(VALUE(SUBSTITUTE(連結実質赤字比率に係る赤字・黒字の構成分析!G$39,"▲", "-")), 2)), NA())</f>
        <v>#N/A</v>
      </c>
      <c r="F31" s="137">
        <f>IF(ROUND(VALUE(SUBSTITUTE(連結実質赤字比率に係る赤字・黒字の構成分析!H$39,"▲", "-")), 2) &lt; 0, ABS(ROUND(VALUE(SUBSTITUTE(連結実質赤字比率に係る赤字・黒字の構成分析!H$39,"▲", "-")), 2)), NA())</f>
        <v>0.66</v>
      </c>
      <c r="G31" s="137" t="e">
        <f>IF(ROUND(VALUE(SUBSTITUTE(連結実質赤字比率に係る赤字・黒字の構成分析!H$39,"▲", "-")), 2) &gt;= 0, ABS(ROUND(VALUE(SUBSTITUTE(連結実質赤字比率に係る赤字・黒字の構成分析!H$39,"▲", "-")), 2)), NA())</f>
        <v>#N/A</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0.5</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0.59</v>
      </c>
    </row>
    <row r="32" spans="1:11">
      <c r="A32" s="137" t="str">
        <f>IF(連結実質赤字比率に係る赤字・黒字の構成分析!C$38="",NA(),連結実質赤字比率に係る赤字・黒字の構成分析!C$38)</f>
        <v>介護保険会計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0.99</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1.1000000000000001</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0.69</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0.99</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0.94</v>
      </c>
    </row>
    <row r="33" spans="1:16">
      <c r="A33" s="137" t="str">
        <f>IF(連結実質赤字比率に係る赤字・黒字の構成分析!C$37="",NA(),連結実質赤字比率に係る赤字・黒字の構成分析!C$37)</f>
        <v>一般会計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1.68</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2.06</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1.75</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2.4</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2.93</v>
      </c>
    </row>
    <row r="34" spans="1:16">
      <c r="A34" s="137" t="str">
        <f>IF(連結実質赤字比率に係る赤字・黒字の構成分析!C$36="",NA(),連結実質赤字比率に係る赤字・黒字の構成分析!C$36)</f>
        <v>下水道事業会計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5.7</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5.81</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6.21</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6.6</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5.77</v>
      </c>
    </row>
    <row r="35" spans="1:16">
      <c r="A35" s="137" t="str">
        <f>IF(連結実質赤字比率に係る赤字・黒字の構成分析!C$35="",NA(),連結実質赤字比率に係る赤字・黒字の構成分析!C$35)</f>
        <v>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7</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6.84</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7.19</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7.49</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7.4</v>
      </c>
    </row>
    <row r="36" spans="1:16">
      <c r="A36" s="137" t="str">
        <f>IF(連結実質赤字比率に係る赤字・黒字の構成分析!C$34="",NA(),連結実質赤字比率に係る赤字・黒字の構成分析!C$34)</f>
        <v>国民健康保険会計</v>
      </c>
      <c r="B36" s="137">
        <f>IF(ROUND(VALUE(SUBSTITUTE(連結実質赤字比率に係る赤字・黒字の構成分析!F$34,"▲", "-")), 2) &lt; 0, ABS(ROUND(VALUE(SUBSTITUTE(連結実質赤字比率に係る赤字・黒字の構成分析!F$34,"▲", "-")), 2)), NA())</f>
        <v>1.38</v>
      </c>
      <c r="C36" s="137" t="e">
        <f>IF(ROUND(VALUE(SUBSTITUTE(連結実質赤字比率に係る赤字・黒字の構成分析!F$34,"▲", "-")), 2) &gt;= 0, ABS(ROUND(VALUE(SUBSTITUTE(連結実質赤字比率に係る赤字・黒字の構成分析!F$34,"▲", "-")), 2)), NA())</f>
        <v>#N/A</v>
      </c>
      <c r="D36" s="137">
        <f>IF(ROUND(VALUE(SUBSTITUTE(連結実質赤字比率に係る赤字・黒字の構成分析!G$34,"▲", "-")), 2) &lt; 0, ABS(ROUND(VALUE(SUBSTITUTE(連結実質赤字比率に係る赤字・黒字の構成分析!G$34,"▲", "-")), 2)), NA())</f>
        <v>0.93</v>
      </c>
      <c r="E36" s="137" t="e">
        <f>IF(ROUND(VALUE(SUBSTITUTE(連結実質赤字比率に係る赤字・黒字の構成分析!G$34,"▲", "-")), 2) &gt;= 0, ABS(ROUND(VALUE(SUBSTITUTE(連結実質赤字比率に係る赤字・黒字の構成分析!G$34,"▲", "-")), 2)), NA())</f>
        <v>#N/A</v>
      </c>
      <c r="F36" s="137">
        <f>IF(ROUND(VALUE(SUBSTITUTE(連結実質赤字比率に係る赤字・黒字の構成分析!H$34,"▲", "-")), 2) &lt; 0, ABS(ROUND(VALUE(SUBSTITUTE(連結実質赤字比率に係る赤字・黒字の構成分析!H$34,"▲", "-")), 2)), NA())</f>
        <v>1.27</v>
      </c>
      <c r="G36" s="137" t="e">
        <f>IF(ROUND(VALUE(SUBSTITUTE(連結実質赤字比率に係る赤字・黒字の構成分析!H$34,"▲", "-")), 2) &gt;= 0, ABS(ROUND(VALUE(SUBSTITUTE(連結実質赤字比率に係る赤字・黒字の構成分析!H$34,"▲", "-")), 2)), NA())</f>
        <v>#N/A</v>
      </c>
      <c r="H36" s="137">
        <f>IF(ROUND(VALUE(SUBSTITUTE(連結実質赤字比率に係る赤字・黒字の構成分析!I$34,"▲", "-")), 2) &lt; 0, ABS(ROUND(VALUE(SUBSTITUTE(連結実質赤字比率に係る赤字・黒字の構成分析!I$34,"▲", "-")), 2)), NA())</f>
        <v>2.5499999999999998</v>
      </c>
      <c r="I36" s="137" t="e">
        <f>IF(ROUND(VALUE(SUBSTITUTE(連結実質赤字比率に係る赤字・黒字の構成分析!I$34,"▲", "-")), 2) &gt;= 0, ABS(ROUND(VALUE(SUBSTITUTE(連結実質赤字比率に係る赤字・黒字の構成分析!I$34,"▲", "-")), 2)), NA())</f>
        <v>#N/A</v>
      </c>
      <c r="J36" s="137">
        <f>IF(ROUND(VALUE(SUBSTITUTE(連結実質赤字比率に係る赤字・黒字の構成分析!J$34,"▲", "-")), 2) &lt; 0, ABS(ROUND(VALUE(SUBSTITUTE(連結実質赤字比率に係る赤字・黒字の構成分析!J$34,"▲", "-")), 2)), NA())</f>
        <v>2.61</v>
      </c>
      <c r="K36" s="137" t="e">
        <f>IF(ROUND(VALUE(SUBSTITUTE(連結実質赤字比率に係る赤字・黒字の構成分析!J$34,"▲", "-")), 2) &gt;= 0, ABS(ROUND(VALUE(SUBSTITUTE(連結実質赤字比率に係る赤字・黒字の構成分析!J$34,"▲", "-")), 2)), NA())</f>
        <v>#N/A</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26275</v>
      </c>
      <c r="E42" s="138"/>
      <c r="F42" s="138"/>
      <c r="G42" s="138">
        <f>'実質公債費比率（分子）の構造'!L$52</f>
        <v>26287</v>
      </c>
      <c r="H42" s="138"/>
      <c r="I42" s="138"/>
      <c r="J42" s="138">
        <f>'実質公債費比率（分子）の構造'!M$52</f>
        <v>27078</v>
      </c>
      <c r="K42" s="138"/>
      <c r="L42" s="138"/>
      <c r="M42" s="138">
        <f>'実質公債費比率（分子）の構造'!N$52</f>
        <v>26358</v>
      </c>
      <c r="N42" s="138"/>
      <c r="O42" s="138"/>
      <c r="P42" s="138">
        <f>'実質公債費比率（分子）の構造'!O$52</f>
        <v>26942</v>
      </c>
    </row>
    <row r="43" spans="1:16">
      <c r="A43" s="138" t="s">
        <v>52</v>
      </c>
      <c r="B43" s="138">
        <f>'実質公債費比率（分子）の構造'!K$51</f>
        <v>4</v>
      </c>
      <c r="C43" s="138"/>
      <c r="D43" s="138"/>
      <c r="E43" s="138">
        <f>'実質公債費比率（分子）の構造'!L$51</f>
        <v>1</v>
      </c>
      <c r="F43" s="138"/>
      <c r="G43" s="138"/>
      <c r="H43" s="138">
        <f>'実質公債費比率（分子）の構造'!M$51</f>
        <v>3</v>
      </c>
      <c r="I43" s="138"/>
      <c r="J43" s="138"/>
      <c r="K43" s="138">
        <f>'実質公債費比率（分子）の構造'!N$51</f>
        <v>1</v>
      </c>
      <c r="L43" s="138"/>
      <c r="M43" s="138"/>
      <c r="N43" s="138">
        <f>'実質公債費比率（分子）の構造'!O$51</f>
        <v>0</v>
      </c>
      <c r="O43" s="138"/>
      <c r="P43" s="138"/>
    </row>
    <row r="44" spans="1:16">
      <c r="A44" s="138" t="s">
        <v>53</v>
      </c>
      <c r="B44" s="138">
        <f>'実質公債費比率（分子）の構造'!K$50</f>
        <v>406</v>
      </c>
      <c r="C44" s="138"/>
      <c r="D44" s="138"/>
      <c r="E44" s="138">
        <f>'実質公債費比率（分子）の構造'!L$50</f>
        <v>392</v>
      </c>
      <c r="F44" s="138"/>
      <c r="G44" s="138"/>
      <c r="H44" s="138">
        <f>'実質公債費比率（分子）の構造'!M$50</f>
        <v>362</v>
      </c>
      <c r="I44" s="138"/>
      <c r="J44" s="138"/>
      <c r="K44" s="138">
        <f>'実質公債費比率（分子）の構造'!N$50</f>
        <v>357</v>
      </c>
      <c r="L44" s="138"/>
      <c r="M44" s="138"/>
      <c r="N44" s="138">
        <f>'実質公債費比率（分子）の構造'!O$50</f>
        <v>351</v>
      </c>
      <c r="O44" s="138"/>
      <c r="P44" s="138"/>
    </row>
    <row r="45" spans="1:16">
      <c r="A45" s="138" t="s">
        <v>54</v>
      </c>
      <c r="B45" s="138">
        <f>'実質公債費比率（分子）の構造'!K$49</f>
        <v>207</v>
      </c>
      <c r="C45" s="138"/>
      <c r="D45" s="138"/>
      <c r="E45" s="138">
        <f>'実質公債費比率（分子）の構造'!L$49</f>
        <v>166</v>
      </c>
      <c r="F45" s="138"/>
      <c r="G45" s="138"/>
      <c r="H45" s="138">
        <f>'実質公債費比率（分子）の構造'!M$49</f>
        <v>254</v>
      </c>
      <c r="I45" s="138"/>
      <c r="J45" s="138"/>
      <c r="K45" s="138">
        <f>'実質公債費比率（分子）の構造'!N$49</f>
        <v>61</v>
      </c>
      <c r="L45" s="138"/>
      <c r="M45" s="138"/>
      <c r="N45" s="138">
        <f>'実質公債費比率（分子）の構造'!O$49</f>
        <v>61</v>
      </c>
      <c r="O45" s="138"/>
      <c r="P45" s="138"/>
    </row>
    <row r="46" spans="1:16">
      <c r="A46" s="138" t="s">
        <v>55</v>
      </c>
      <c r="B46" s="138">
        <f>'実質公債費比率（分子）の構造'!K$48</f>
        <v>7095</v>
      </c>
      <c r="C46" s="138"/>
      <c r="D46" s="138"/>
      <c r="E46" s="138">
        <f>'実質公債費比率（分子）の構造'!L$48</f>
        <v>6866</v>
      </c>
      <c r="F46" s="138"/>
      <c r="G46" s="138"/>
      <c r="H46" s="138">
        <f>'実質公債費比率（分子）の構造'!M$48</f>
        <v>6782</v>
      </c>
      <c r="I46" s="138"/>
      <c r="J46" s="138"/>
      <c r="K46" s="138">
        <f>'実質公債費比率（分子）の構造'!N$48</f>
        <v>6647</v>
      </c>
      <c r="L46" s="138"/>
      <c r="M46" s="138"/>
      <c r="N46" s="138">
        <f>'実質公債費比率（分子）の構造'!O$48</f>
        <v>6618</v>
      </c>
      <c r="O46" s="138"/>
      <c r="P46" s="138"/>
    </row>
    <row r="47" spans="1:16">
      <c r="A47" s="138" t="s">
        <v>56</v>
      </c>
      <c r="B47" s="138">
        <f>'実質公債費比率（分子）の構造'!K$47</f>
        <v>4</v>
      </c>
      <c r="C47" s="138"/>
      <c r="D47" s="138"/>
      <c r="E47" s="138">
        <f>'実質公債費比率（分子）の構造'!L$47</f>
        <v>333</v>
      </c>
      <c r="F47" s="138"/>
      <c r="G47" s="138"/>
      <c r="H47" s="138">
        <f>'実質公債費比率（分子）の構造'!M$47</f>
        <v>667</v>
      </c>
      <c r="I47" s="138"/>
      <c r="J47" s="138"/>
      <c r="K47" s="138">
        <f>'実質公債費比率（分子）の構造'!N$47</f>
        <v>1000</v>
      </c>
      <c r="L47" s="138"/>
      <c r="M47" s="138"/>
      <c r="N47" s="138">
        <f>'実質公債費比率（分子）の構造'!O$47</f>
        <v>1333</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32879</v>
      </c>
      <c r="C49" s="138"/>
      <c r="D49" s="138"/>
      <c r="E49" s="138">
        <f>'実質公債費比率（分子）の構造'!L$45</f>
        <v>32520</v>
      </c>
      <c r="F49" s="138"/>
      <c r="G49" s="138"/>
      <c r="H49" s="138">
        <f>'実質公債費比率（分子）の構造'!M$45</f>
        <v>32131</v>
      </c>
      <c r="I49" s="138"/>
      <c r="J49" s="138"/>
      <c r="K49" s="138">
        <f>'実質公債費比率（分子）の構造'!N$45</f>
        <v>31644</v>
      </c>
      <c r="L49" s="138"/>
      <c r="M49" s="138"/>
      <c r="N49" s="138">
        <f>'実質公債費比率（分子）の構造'!O$45</f>
        <v>31481</v>
      </c>
      <c r="O49" s="138"/>
      <c r="P49" s="138"/>
    </row>
    <row r="50" spans="1:16">
      <c r="A50" s="138" t="s">
        <v>59</v>
      </c>
      <c r="B50" s="138" t="e">
        <f>NA()</f>
        <v>#N/A</v>
      </c>
      <c r="C50" s="138">
        <f>IF(ISNUMBER('実質公債費比率（分子）の構造'!K$53),'実質公債費比率（分子）の構造'!K$53,NA())</f>
        <v>14320</v>
      </c>
      <c r="D50" s="138" t="e">
        <f>NA()</f>
        <v>#N/A</v>
      </c>
      <c r="E50" s="138" t="e">
        <f>NA()</f>
        <v>#N/A</v>
      </c>
      <c r="F50" s="138">
        <f>IF(ISNUMBER('実質公債費比率（分子）の構造'!L$53),'実質公債費比率（分子）の構造'!L$53,NA())</f>
        <v>13991</v>
      </c>
      <c r="G50" s="138" t="e">
        <f>NA()</f>
        <v>#N/A</v>
      </c>
      <c r="H50" s="138" t="e">
        <f>NA()</f>
        <v>#N/A</v>
      </c>
      <c r="I50" s="138">
        <f>IF(ISNUMBER('実質公債費比率（分子）の構造'!M$53),'実質公債費比率（分子）の構造'!M$53,NA())</f>
        <v>13121</v>
      </c>
      <c r="J50" s="138" t="e">
        <f>NA()</f>
        <v>#N/A</v>
      </c>
      <c r="K50" s="138" t="e">
        <f>NA()</f>
        <v>#N/A</v>
      </c>
      <c r="L50" s="138">
        <f>IF(ISNUMBER('実質公債費比率（分子）の構造'!N$53),'実質公債費比率（分子）の構造'!N$53,NA())</f>
        <v>13352</v>
      </c>
      <c r="M50" s="138" t="e">
        <f>NA()</f>
        <v>#N/A</v>
      </c>
      <c r="N50" s="138" t="e">
        <f>NA()</f>
        <v>#N/A</v>
      </c>
      <c r="O50" s="138">
        <f>IF(ISNUMBER('実質公債費比率（分子）の構造'!O$53),'実質公債費比率（分子）の構造'!O$53,NA())</f>
        <v>12902</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235676</v>
      </c>
      <c r="E56" s="137"/>
      <c r="F56" s="137"/>
      <c r="G56" s="137">
        <f>'将来負担比率（分子）の構造'!J$52</f>
        <v>249404</v>
      </c>
      <c r="H56" s="137"/>
      <c r="I56" s="137"/>
      <c r="J56" s="137">
        <f>'将来負担比率（分子）の構造'!K$52</f>
        <v>262084</v>
      </c>
      <c r="K56" s="137"/>
      <c r="L56" s="137"/>
      <c r="M56" s="137">
        <f>'将来負担比率（分子）の構造'!L$52</f>
        <v>272313</v>
      </c>
      <c r="N56" s="137"/>
      <c r="O56" s="137"/>
      <c r="P56" s="137">
        <f>'将来負担比率（分子）の構造'!M$52</f>
        <v>297204</v>
      </c>
    </row>
    <row r="57" spans="1:16">
      <c r="A57" s="137" t="s">
        <v>36</v>
      </c>
      <c r="B57" s="137"/>
      <c r="C57" s="137"/>
      <c r="D57" s="137">
        <f>'将来負担比率（分子）の構造'!I$51</f>
        <v>28020</v>
      </c>
      <c r="E57" s="137"/>
      <c r="F57" s="137"/>
      <c r="G57" s="137">
        <f>'将来負担比率（分子）の構造'!J$51</f>
        <v>27710</v>
      </c>
      <c r="H57" s="137"/>
      <c r="I57" s="137"/>
      <c r="J57" s="137">
        <f>'将来負担比率（分子）の構造'!K$51</f>
        <v>28119</v>
      </c>
      <c r="K57" s="137"/>
      <c r="L57" s="137"/>
      <c r="M57" s="137">
        <f>'将来負担比率（分子）の構造'!L$51</f>
        <v>28076</v>
      </c>
      <c r="N57" s="137"/>
      <c r="O57" s="137"/>
      <c r="P57" s="137">
        <f>'将来負担比率（分子）の構造'!M$51</f>
        <v>31125</v>
      </c>
    </row>
    <row r="58" spans="1:16">
      <c r="A58" s="137" t="s">
        <v>35</v>
      </c>
      <c r="B58" s="137"/>
      <c r="C58" s="137"/>
      <c r="D58" s="137">
        <f>'将来負担比率（分子）の構造'!I$50</f>
        <v>17271</v>
      </c>
      <c r="E58" s="137"/>
      <c r="F58" s="137"/>
      <c r="G58" s="137">
        <f>'将来負担比率（分子）の構造'!J$50</f>
        <v>15435</v>
      </c>
      <c r="H58" s="137"/>
      <c r="I58" s="137"/>
      <c r="J58" s="137">
        <f>'将来負担比率（分子）の構造'!K$50</f>
        <v>15128</v>
      </c>
      <c r="K58" s="137"/>
      <c r="L58" s="137"/>
      <c r="M58" s="137">
        <f>'将来負担比率（分子）の構造'!L$50</f>
        <v>13385</v>
      </c>
      <c r="N58" s="137"/>
      <c r="O58" s="137"/>
      <c r="P58" s="137">
        <f>'将来負担比率（分子）の構造'!M$50</f>
        <v>17386</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46611</v>
      </c>
      <c r="C62" s="137"/>
      <c r="D62" s="137"/>
      <c r="E62" s="137">
        <f>'将来負担比率（分子）の構造'!J$45</f>
        <v>46290</v>
      </c>
      <c r="F62" s="137"/>
      <c r="G62" s="137"/>
      <c r="H62" s="137">
        <f>'将来負担比率（分子）の構造'!K$45</f>
        <v>44003</v>
      </c>
      <c r="I62" s="137"/>
      <c r="J62" s="137"/>
      <c r="K62" s="137">
        <f>'将来負担比率（分子）の構造'!L$45</f>
        <v>40682</v>
      </c>
      <c r="L62" s="137"/>
      <c r="M62" s="137"/>
      <c r="N62" s="137">
        <f>'将来負担比率（分子）の構造'!M$45</f>
        <v>42517</v>
      </c>
      <c r="O62" s="137"/>
      <c r="P62" s="137"/>
    </row>
    <row r="63" spans="1:16">
      <c r="A63" s="137" t="s">
        <v>28</v>
      </c>
      <c r="B63" s="137">
        <f>'将来負担比率（分子）の構造'!I$44</f>
        <v>635</v>
      </c>
      <c r="C63" s="137"/>
      <c r="D63" s="137"/>
      <c r="E63" s="137">
        <f>'将来負担比率（分子）の構造'!J$44</f>
        <v>533</v>
      </c>
      <c r="F63" s="137"/>
      <c r="G63" s="137"/>
      <c r="H63" s="137">
        <f>'将来負担比率（分子）の構造'!K$44</f>
        <v>229</v>
      </c>
      <c r="I63" s="137"/>
      <c r="J63" s="137"/>
      <c r="K63" s="137">
        <f>'将来負担比率（分子）の構造'!L$44</f>
        <v>150</v>
      </c>
      <c r="L63" s="137"/>
      <c r="M63" s="137"/>
      <c r="N63" s="137">
        <f>'将来負担比率（分子）の構造'!M$44</f>
        <v>70</v>
      </c>
      <c r="O63" s="137"/>
      <c r="P63" s="137"/>
    </row>
    <row r="64" spans="1:16">
      <c r="A64" s="137" t="s">
        <v>27</v>
      </c>
      <c r="B64" s="137">
        <f>'将来負担比率（分子）の構造'!I$43</f>
        <v>79510</v>
      </c>
      <c r="C64" s="137"/>
      <c r="D64" s="137"/>
      <c r="E64" s="137">
        <f>'将来負担比率（分子）の構造'!J$43</f>
        <v>79964</v>
      </c>
      <c r="F64" s="137"/>
      <c r="G64" s="137"/>
      <c r="H64" s="137">
        <f>'将来負担比率（分子）の構造'!K$43</f>
        <v>78990</v>
      </c>
      <c r="I64" s="137"/>
      <c r="J64" s="137"/>
      <c r="K64" s="137">
        <f>'将来負担比率（分子）の構造'!L$43</f>
        <v>78386</v>
      </c>
      <c r="L64" s="137"/>
      <c r="M64" s="137"/>
      <c r="N64" s="137">
        <f>'将来負担比率（分子）の構造'!M$43</f>
        <v>77061</v>
      </c>
      <c r="O64" s="137"/>
      <c r="P64" s="137"/>
    </row>
    <row r="65" spans="1:16">
      <c r="A65" s="137" t="s">
        <v>26</v>
      </c>
      <c r="B65" s="137">
        <f>'将来負担比率（分子）の構造'!I$42</f>
        <v>3635</v>
      </c>
      <c r="C65" s="137"/>
      <c r="D65" s="137"/>
      <c r="E65" s="137">
        <f>'将来負担比率（分子）の構造'!J$42</f>
        <v>3283</v>
      </c>
      <c r="F65" s="137"/>
      <c r="G65" s="137"/>
      <c r="H65" s="137">
        <f>'将来負担比率（分子）の構造'!K$42</f>
        <v>2927</v>
      </c>
      <c r="I65" s="137"/>
      <c r="J65" s="137"/>
      <c r="K65" s="137">
        <f>'将来負担比率（分子）の構造'!L$42</f>
        <v>2568</v>
      </c>
      <c r="L65" s="137"/>
      <c r="M65" s="137"/>
      <c r="N65" s="137">
        <f>'将来負担比率（分子）の構造'!M$42</f>
        <v>2206</v>
      </c>
      <c r="O65" s="137"/>
      <c r="P65" s="137"/>
    </row>
    <row r="66" spans="1:16">
      <c r="A66" s="137" t="s">
        <v>25</v>
      </c>
      <c r="B66" s="137">
        <f>'将来負担比率（分子）の構造'!I$41</f>
        <v>317632</v>
      </c>
      <c r="C66" s="137"/>
      <c r="D66" s="137"/>
      <c r="E66" s="137">
        <f>'将来負担比率（分子）の構造'!J$41</f>
        <v>333942</v>
      </c>
      <c r="F66" s="137"/>
      <c r="G66" s="137"/>
      <c r="H66" s="137">
        <f>'将来負担比率（分子）の構造'!K$41</f>
        <v>350443</v>
      </c>
      <c r="I66" s="137"/>
      <c r="J66" s="137"/>
      <c r="K66" s="137">
        <f>'将来負担比率（分子）の構造'!L$41</f>
        <v>366706</v>
      </c>
      <c r="L66" s="137"/>
      <c r="M66" s="137"/>
      <c r="N66" s="137">
        <f>'将来負担比率（分子）の構造'!M$41</f>
        <v>398565</v>
      </c>
      <c r="O66" s="137"/>
      <c r="P66" s="137"/>
    </row>
    <row r="67" spans="1:16">
      <c r="A67" s="137" t="s">
        <v>63</v>
      </c>
      <c r="B67" s="137" t="e">
        <f>NA()</f>
        <v>#N/A</v>
      </c>
      <c r="C67" s="137">
        <f>IF(ISNUMBER('将来負担比率（分子）の構造'!I$53), IF('将来負担比率（分子）の構造'!I$53 &lt; 0, 0, '将来負担比率（分子）の構造'!I$53), NA())</f>
        <v>167056</v>
      </c>
      <c r="D67" s="137" t="e">
        <f>NA()</f>
        <v>#N/A</v>
      </c>
      <c r="E67" s="137" t="e">
        <f>NA()</f>
        <v>#N/A</v>
      </c>
      <c r="F67" s="137">
        <f>IF(ISNUMBER('将来負担比率（分子）の構造'!J$53), IF('将来負担比率（分子）の構造'!J$53 &lt; 0, 0, '将来負担比率（分子）の構造'!J$53), NA())</f>
        <v>171463</v>
      </c>
      <c r="G67" s="137" t="e">
        <f>NA()</f>
        <v>#N/A</v>
      </c>
      <c r="H67" s="137" t="e">
        <f>NA()</f>
        <v>#N/A</v>
      </c>
      <c r="I67" s="137">
        <f>IF(ISNUMBER('将来負担比率（分子）の構造'!K$53), IF('将来負担比率（分子）の構造'!K$53 &lt; 0, 0, '将来負担比率（分子）の構造'!K$53), NA())</f>
        <v>171262</v>
      </c>
      <c r="J67" s="137" t="e">
        <f>NA()</f>
        <v>#N/A</v>
      </c>
      <c r="K67" s="137" t="e">
        <f>NA()</f>
        <v>#N/A</v>
      </c>
      <c r="L67" s="137">
        <f>IF(ISNUMBER('将来負担比率（分子）の構造'!L$53), IF('将来負担比率（分子）の構造'!L$53 &lt; 0, 0, '将来負担比率（分子）の構造'!L$53), NA())</f>
        <v>174718</v>
      </c>
      <c r="M67" s="137" t="e">
        <f>NA()</f>
        <v>#N/A</v>
      </c>
      <c r="N67" s="137" t="e">
        <f>NA()</f>
        <v>#N/A</v>
      </c>
      <c r="O67" s="137">
        <f>IF(ISNUMBER('将来負担比率（分子）の構造'!M$53), IF('将来負担比率（分子）の構造'!M$53 &lt; 0, 0, '将来負担比率（分子）の構造'!M$53), NA())</f>
        <v>174704</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640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195</v>
      </c>
      <c r="DI1" s="602"/>
      <c r="DJ1" s="602"/>
      <c r="DK1" s="602"/>
      <c r="DL1" s="602"/>
      <c r="DM1" s="602"/>
      <c r="DN1" s="603"/>
      <c r="DP1" s="601" t="s">
        <v>196</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04" t="s">
        <v>198</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199</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200</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c r="B4" s="604" t="s">
        <v>1</v>
      </c>
      <c r="C4" s="605"/>
      <c r="D4" s="605"/>
      <c r="E4" s="605"/>
      <c r="F4" s="605"/>
      <c r="G4" s="605"/>
      <c r="H4" s="605"/>
      <c r="I4" s="605"/>
      <c r="J4" s="605"/>
      <c r="K4" s="605"/>
      <c r="L4" s="605"/>
      <c r="M4" s="605"/>
      <c r="N4" s="605"/>
      <c r="O4" s="605"/>
      <c r="P4" s="605"/>
      <c r="Q4" s="606"/>
      <c r="R4" s="604" t="s">
        <v>201</v>
      </c>
      <c r="S4" s="605"/>
      <c r="T4" s="605"/>
      <c r="U4" s="605"/>
      <c r="V4" s="605"/>
      <c r="W4" s="605"/>
      <c r="X4" s="605"/>
      <c r="Y4" s="606"/>
      <c r="Z4" s="604" t="s">
        <v>202</v>
      </c>
      <c r="AA4" s="605"/>
      <c r="AB4" s="605"/>
      <c r="AC4" s="606"/>
      <c r="AD4" s="604" t="s">
        <v>203</v>
      </c>
      <c r="AE4" s="605"/>
      <c r="AF4" s="605"/>
      <c r="AG4" s="605"/>
      <c r="AH4" s="605"/>
      <c r="AI4" s="605"/>
      <c r="AJ4" s="605"/>
      <c r="AK4" s="606"/>
      <c r="AL4" s="604" t="s">
        <v>202</v>
      </c>
      <c r="AM4" s="605"/>
      <c r="AN4" s="605"/>
      <c r="AO4" s="606"/>
      <c r="AP4" s="610" t="s">
        <v>204</v>
      </c>
      <c r="AQ4" s="610"/>
      <c r="AR4" s="610"/>
      <c r="AS4" s="610"/>
      <c r="AT4" s="610"/>
      <c r="AU4" s="610"/>
      <c r="AV4" s="610"/>
      <c r="AW4" s="610"/>
      <c r="AX4" s="610"/>
      <c r="AY4" s="610"/>
      <c r="AZ4" s="610"/>
      <c r="BA4" s="610"/>
      <c r="BB4" s="610"/>
      <c r="BC4" s="610"/>
      <c r="BD4" s="610"/>
      <c r="BE4" s="610"/>
      <c r="BF4" s="610"/>
      <c r="BG4" s="610" t="s">
        <v>205</v>
      </c>
      <c r="BH4" s="610"/>
      <c r="BI4" s="610"/>
      <c r="BJ4" s="610"/>
      <c r="BK4" s="610"/>
      <c r="BL4" s="610"/>
      <c r="BM4" s="610"/>
      <c r="BN4" s="610"/>
      <c r="BO4" s="610" t="s">
        <v>202</v>
      </c>
      <c r="BP4" s="610"/>
      <c r="BQ4" s="610"/>
      <c r="BR4" s="610"/>
      <c r="BS4" s="610" t="s">
        <v>206</v>
      </c>
      <c r="BT4" s="610"/>
      <c r="BU4" s="610"/>
      <c r="BV4" s="610"/>
      <c r="BW4" s="610"/>
      <c r="BX4" s="610"/>
      <c r="BY4" s="610"/>
      <c r="BZ4" s="610"/>
      <c r="CA4" s="610"/>
      <c r="CB4" s="610"/>
      <c r="CD4" s="607" t="s">
        <v>207</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c r="B5" s="611" t="s">
        <v>208</v>
      </c>
      <c r="C5" s="612"/>
      <c r="D5" s="612"/>
      <c r="E5" s="612"/>
      <c r="F5" s="612"/>
      <c r="G5" s="612"/>
      <c r="H5" s="612"/>
      <c r="I5" s="612"/>
      <c r="J5" s="612"/>
      <c r="K5" s="612"/>
      <c r="L5" s="612"/>
      <c r="M5" s="612"/>
      <c r="N5" s="612"/>
      <c r="O5" s="612"/>
      <c r="P5" s="612"/>
      <c r="Q5" s="613"/>
      <c r="R5" s="614">
        <v>98115570</v>
      </c>
      <c r="S5" s="615"/>
      <c r="T5" s="615"/>
      <c r="U5" s="615"/>
      <c r="V5" s="615"/>
      <c r="W5" s="615"/>
      <c r="X5" s="615"/>
      <c r="Y5" s="616"/>
      <c r="Z5" s="617">
        <v>26.1</v>
      </c>
      <c r="AA5" s="617"/>
      <c r="AB5" s="617"/>
      <c r="AC5" s="617"/>
      <c r="AD5" s="618">
        <v>93048447</v>
      </c>
      <c r="AE5" s="618"/>
      <c r="AF5" s="618"/>
      <c r="AG5" s="618"/>
      <c r="AH5" s="618"/>
      <c r="AI5" s="618"/>
      <c r="AJ5" s="618"/>
      <c r="AK5" s="618"/>
      <c r="AL5" s="619">
        <v>64.3</v>
      </c>
      <c r="AM5" s="620"/>
      <c r="AN5" s="620"/>
      <c r="AO5" s="621"/>
      <c r="AP5" s="611" t="s">
        <v>209</v>
      </c>
      <c r="AQ5" s="612"/>
      <c r="AR5" s="612"/>
      <c r="AS5" s="612"/>
      <c r="AT5" s="612"/>
      <c r="AU5" s="612"/>
      <c r="AV5" s="612"/>
      <c r="AW5" s="612"/>
      <c r="AX5" s="612"/>
      <c r="AY5" s="612"/>
      <c r="AZ5" s="612"/>
      <c r="BA5" s="612"/>
      <c r="BB5" s="612"/>
      <c r="BC5" s="612"/>
      <c r="BD5" s="612"/>
      <c r="BE5" s="612"/>
      <c r="BF5" s="613"/>
      <c r="BG5" s="625">
        <v>90769248</v>
      </c>
      <c r="BH5" s="626"/>
      <c r="BI5" s="626"/>
      <c r="BJ5" s="626"/>
      <c r="BK5" s="626"/>
      <c r="BL5" s="626"/>
      <c r="BM5" s="626"/>
      <c r="BN5" s="627"/>
      <c r="BO5" s="628">
        <v>92.5</v>
      </c>
      <c r="BP5" s="628"/>
      <c r="BQ5" s="628"/>
      <c r="BR5" s="628"/>
      <c r="BS5" s="629">
        <v>1687048</v>
      </c>
      <c r="BT5" s="629"/>
      <c r="BU5" s="629"/>
      <c r="BV5" s="629"/>
      <c r="BW5" s="629"/>
      <c r="BX5" s="629"/>
      <c r="BY5" s="629"/>
      <c r="BZ5" s="629"/>
      <c r="CA5" s="629"/>
      <c r="CB5" s="633"/>
      <c r="CD5" s="607" t="s">
        <v>204</v>
      </c>
      <c r="CE5" s="608"/>
      <c r="CF5" s="608"/>
      <c r="CG5" s="608"/>
      <c r="CH5" s="608"/>
      <c r="CI5" s="608"/>
      <c r="CJ5" s="608"/>
      <c r="CK5" s="608"/>
      <c r="CL5" s="608"/>
      <c r="CM5" s="608"/>
      <c r="CN5" s="608"/>
      <c r="CO5" s="608"/>
      <c r="CP5" s="608"/>
      <c r="CQ5" s="609"/>
      <c r="CR5" s="607" t="s">
        <v>210</v>
      </c>
      <c r="CS5" s="608"/>
      <c r="CT5" s="608"/>
      <c r="CU5" s="608"/>
      <c r="CV5" s="608"/>
      <c r="CW5" s="608"/>
      <c r="CX5" s="608"/>
      <c r="CY5" s="609"/>
      <c r="CZ5" s="607" t="s">
        <v>202</v>
      </c>
      <c r="DA5" s="608"/>
      <c r="DB5" s="608"/>
      <c r="DC5" s="609"/>
      <c r="DD5" s="607" t="s">
        <v>211</v>
      </c>
      <c r="DE5" s="608"/>
      <c r="DF5" s="608"/>
      <c r="DG5" s="608"/>
      <c r="DH5" s="608"/>
      <c r="DI5" s="608"/>
      <c r="DJ5" s="608"/>
      <c r="DK5" s="608"/>
      <c r="DL5" s="608"/>
      <c r="DM5" s="608"/>
      <c r="DN5" s="608"/>
      <c r="DO5" s="608"/>
      <c r="DP5" s="609"/>
      <c r="DQ5" s="607" t="s">
        <v>212</v>
      </c>
      <c r="DR5" s="608"/>
      <c r="DS5" s="608"/>
      <c r="DT5" s="608"/>
      <c r="DU5" s="608"/>
      <c r="DV5" s="608"/>
      <c r="DW5" s="608"/>
      <c r="DX5" s="608"/>
      <c r="DY5" s="608"/>
      <c r="DZ5" s="608"/>
      <c r="EA5" s="608"/>
      <c r="EB5" s="608"/>
      <c r="EC5" s="609"/>
    </row>
    <row r="6" spans="2:143" ht="11.25" customHeight="1">
      <c r="B6" s="622" t="s">
        <v>213</v>
      </c>
      <c r="C6" s="623"/>
      <c r="D6" s="623"/>
      <c r="E6" s="623"/>
      <c r="F6" s="623"/>
      <c r="G6" s="623"/>
      <c r="H6" s="623"/>
      <c r="I6" s="623"/>
      <c r="J6" s="623"/>
      <c r="K6" s="623"/>
      <c r="L6" s="623"/>
      <c r="M6" s="623"/>
      <c r="N6" s="623"/>
      <c r="O6" s="623"/>
      <c r="P6" s="623"/>
      <c r="Q6" s="624"/>
      <c r="R6" s="625">
        <v>2156575</v>
      </c>
      <c r="S6" s="626"/>
      <c r="T6" s="626"/>
      <c r="U6" s="626"/>
      <c r="V6" s="626"/>
      <c r="W6" s="626"/>
      <c r="X6" s="626"/>
      <c r="Y6" s="627"/>
      <c r="Z6" s="628">
        <v>0.6</v>
      </c>
      <c r="AA6" s="628"/>
      <c r="AB6" s="628"/>
      <c r="AC6" s="628"/>
      <c r="AD6" s="629">
        <v>2156575</v>
      </c>
      <c r="AE6" s="629"/>
      <c r="AF6" s="629"/>
      <c r="AG6" s="629"/>
      <c r="AH6" s="629"/>
      <c r="AI6" s="629"/>
      <c r="AJ6" s="629"/>
      <c r="AK6" s="629"/>
      <c r="AL6" s="630">
        <v>1.5</v>
      </c>
      <c r="AM6" s="631"/>
      <c r="AN6" s="631"/>
      <c r="AO6" s="632"/>
      <c r="AP6" s="622" t="s">
        <v>214</v>
      </c>
      <c r="AQ6" s="623"/>
      <c r="AR6" s="623"/>
      <c r="AS6" s="623"/>
      <c r="AT6" s="623"/>
      <c r="AU6" s="623"/>
      <c r="AV6" s="623"/>
      <c r="AW6" s="623"/>
      <c r="AX6" s="623"/>
      <c r="AY6" s="623"/>
      <c r="AZ6" s="623"/>
      <c r="BA6" s="623"/>
      <c r="BB6" s="623"/>
      <c r="BC6" s="623"/>
      <c r="BD6" s="623"/>
      <c r="BE6" s="623"/>
      <c r="BF6" s="624"/>
      <c r="BG6" s="625">
        <v>90769248</v>
      </c>
      <c r="BH6" s="626"/>
      <c r="BI6" s="626"/>
      <c r="BJ6" s="626"/>
      <c r="BK6" s="626"/>
      <c r="BL6" s="626"/>
      <c r="BM6" s="626"/>
      <c r="BN6" s="627"/>
      <c r="BO6" s="628">
        <v>92.5</v>
      </c>
      <c r="BP6" s="628"/>
      <c r="BQ6" s="628"/>
      <c r="BR6" s="628"/>
      <c r="BS6" s="629">
        <v>1687048</v>
      </c>
      <c r="BT6" s="629"/>
      <c r="BU6" s="629"/>
      <c r="BV6" s="629"/>
      <c r="BW6" s="629"/>
      <c r="BX6" s="629"/>
      <c r="BY6" s="629"/>
      <c r="BZ6" s="629"/>
      <c r="CA6" s="629"/>
      <c r="CB6" s="633"/>
      <c r="CD6" s="636" t="s">
        <v>215</v>
      </c>
      <c r="CE6" s="637"/>
      <c r="CF6" s="637"/>
      <c r="CG6" s="637"/>
      <c r="CH6" s="637"/>
      <c r="CI6" s="637"/>
      <c r="CJ6" s="637"/>
      <c r="CK6" s="637"/>
      <c r="CL6" s="637"/>
      <c r="CM6" s="637"/>
      <c r="CN6" s="637"/>
      <c r="CO6" s="637"/>
      <c r="CP6" s="637"/>
      <c r="CQ6" s="638"/>
      <c r="CR6" s="625">
        <v>1038240</v>
      </c>
      <c r="CS6" s="626"/>
      <c r="CT6" s="626"/>
      <c r="CU6" s="626"/>
      <c r="CV6" s="626"/>
      <c r="CW6" s="626"/>
      <c r="CX6" s="626"/>
      <c r="CY6" s="627"/>
      <c r="CZ6" s="628">
        <v>0.3</v>
      </c>
      <c r="DA6" s="628"/>
      <c r="DB6" s="628"/>
      <c r="DC6" s="628"/>
      <c r="DD6" s="634" t="s">
        <v>216</v>
      </c>
      <c r="DE6" s="626"/>
      <c r="DF6" s="626"/>
      <c r="DG6" s="626"/>
      <c r="DH6" s="626"/>
      <c r="DI6" s="626"/>
      <c r="DJ6" s="626"/>
      <c r="DK6" s="626"/>
      <c r="DL6" s="626"/>
      <c r="DM6" s="626"/>
      <c r="DN6" s="626"/>
      <c r="DO6" s="626"/>
      <c r="DP6" s="627"/>
      <c r="DQ6" s="634">
        <v>1038217</v>
      </c>
      <c r="DR6" s="626"/>
      <c r="DS6" s="626"/>
      <c r="DT6" s="626"/>
      <c r="DU6" s="626"/>
      <c r="DV6" s="626"/>
      <c r="DW6" s="626"/>
      <c r="DX6" s="626"/>
      <c r="DY6" s="626"/>
      <c r="DZ6" s="626"/>
      <c r="EA6" s="626"/>
      <c r="EB6" s="626"/>
      <c r="EC6" s="635"/>
    </row>
    <row r="7" spans="2:143" ht="11.25" customHeight="1">
      <c r="B7" s="622" t="s">
        <v>217</v>
      </c>
      <c r="C7" s="623"/>
      <c r="D7" s="623"/>
      <c r="E7" s="623"/>
      <c r="F7" s="623"/>
      <c r="G7" s="623"/>
      <c r="H7" s="623"/>
      <c r="I7" s="623"/>
      <c r="J7" s="623"/>
      <c r="K7" s="623"/>
      <c r="L7" s="623"/>
      <c r="M7" s="623"/>
      <c r="N7" s="623"/>
      <c r="O7" s="623"/>
      <c r="P7" s="623"/>
      <c r="Q7" s="624"/>
      <c r="R7" s="625">
        <v>89608</v>
      </c>
      <c r="S7" s="626"/>
      <c r="T7" s="626"/>
      <c r="U7" s="626"/>
      <c r="V7" s="626"/>
      <c r="W7" s="626"/>
      <c r="X7" s="626"/>
      <c r="Y7" s="627"/>
      <c r="Z7" s="628">
        <v>0</v>
      </c>
      <c r="AA7" s="628"/>
      <c r="AB7" s="628"/>
      <c r="AC7" s="628"/>
      <c r="AD7" s="629">
        <v>89608</v>
      </c>
      <c r="AE7" s="629"/>
      <c r="AF7" s="629"/>
      <c r="AG7" s="629"/>
      <c r="AH7" s="629"/>
      <c r="AI7" s="629"/>
      <c r="AJ7" s="629"/>
      <c r="AK7" s="629"/>
      <c r="AL7" s="630">
        <v>0.1</v>
      </c>
      <c r="AM7" s="631"/>
      <c r="AN7" s="631"/>
      <c r="AO7" s="632"/>
      <c r="AP7" s="622" t="s">
        <v>218</v>
      </c>
      <c r="AQ7" s="623"/>
      <c r="AR7" s="623"/>
      <c r="AS7" s="623"/>
      <c r="AT7" s="623"/>
      <c r="AU7" s="623"/>
      <c r="AV7" s="623"/>
      <c r="AW7" s="623"/>
      <c r="AX7" s="623"/>
      <c r="AY7" s="623"/>
      <c r="AZ7" s="623"/>
      <c r="BA7" s="623"/>
      <c r="BB7" s="623"/>
      <c r="BC7" s="623"/>
      <c r="BD7" s="623"/>
      <c r="BE7" s="623"/>
      <c r="BF7" s="624"/>
      <c r="BG7" s="625">
        <v>45110676</v>
      </c>
      <c r="BH7" s="626"/>
      <c r="BI7" s="626"/>
      <c r="BJ7" s="626"/>
      <c r="BK7" s="626"/>
      <c r="BL7" s="626"/>
      <c r="BM7" s="626"/>
      <c r="BN7" s="627"/>
      <c r="BO7" s="628">
        <v>46</v>
      </c>
      <c r="BP7" s="628"/>
      <c r="BQ7" s="628"/>
      <c r="BR7" s="628"/>
      <c r="BS7" s="629">
        <v>1687048</v>
      </c>
      <c r="BT7" s="629"/>
      <c r="BU7" s="629"/>
      <c r="BV7" s="629"/>
      <c r="BW7" s="629"/>
      <c r="BX7" s="629"/>
      <c r="BY7" s="629"/>
      <c r="BZ7" s="629"/>
      <c r="CA7" s="629"/>
      <c r="CB7" s="633"/>
      <c r="CD7" s="639" t="s">
        <v>219</v>
      </c>
      <c r="CE7" s="640"/>
      <c r="CF7" s="640"/>
      <c r="CG7" s="640"/>
      <c r="CH7" s="640"/>
      <c r="CI7" s="640"/>
      <c r="CJ7" s="640"/>
      <c r="CK7" s="640"/>
      <c r="CL7" s="640"/>
      <c r="CM7" s="640"/>
      <c r="CN7" s="640"/>
      <c r="CO7" s="640"/>
      <c r="CP7" s="640"/>
      <c r="CQ7" s="641"/>
      <c r="CR7" s="625">
        <v>30162873</v>
      </c>
      <c r="CS7" s="626"/>
      <c r="CT7" s="626"/>
      <c r="CU7" s="626"/>
      <c r="CV7" s="626"/>
      <c r="CW7" s="626"/>
      <c r="CX7" s="626"/>
      <c r="CY7" s="627"/>
      <c r="CZ7" s="628">
        <v>8.3000000000000007</v>
      </c>
      <c r="DA7" s="628"/>
      <c r="DB7" s="628"/>
      <c r="DC7" s="628"/>
      <c r="DD7" s="634">
        <v>180292</v>
      </c>
      <c r="DE7" s="626"/>
      <c r="DF7" s="626"/>
      <c r="DG7" s="626"/>
      <c r="DH7" s="626"/>
      <c r="DI7" s="626"/>
      <c r="DJ7" s="626"/>
      <c r="DK7" s="626"/>
      <c r="DL7" s="626"/>
      <c r="DM7" s="626"/>
      <c r="DN7" s="626"/>
      <c r="DO7" s="626"/>
      <c r="DP7" s="627"/>
      <c r="DQ7" s="634">
        <v>27732715</v>
      </c>
      <c r="DR7" s="626"/>
      <c r="DS7" s="626"/>
      <c r="DT7" s="626"/>
      <c r="DU7" s="626"/>
      <c r="DV7" s="626"/>
      <c r="DW7" s="626"/>
      <c r="DX7" s="626"/>
      <c r="DY7" s="626"/>
      <c r="DZ7" s="626"/>
      <c r="EA7" s="626"/>
      <c r="EB7" s="626"/>
      <c r="EC7" s="635"/>
    </row>
    <row r="8" spans="2:143" ht="11.25" customHeight="1">
      <c r="B8" s="622" t="s">
        <v>220</v>
      </c>
      <c r="C8" s="623"/>
      <c r="D8" s="623"/>
      <c r="E8" s="623"/>
      <c r="F8" s="623"/>
      <c r="G8" s="623"/>
      <c r="H8" s="623"/>
      <c r="I8" s="623"/>
      <c r="J8" s="623"/>
      <c r="K8" s="623"/>
      <c r="L8" s="623"/>
      <c r="M8" s="623"/>
      <c r="N8" s="623"/>
      <c r="O8" s="623"/>
      <c r="P8" s="623"/>
      <c r="Q8" s="624"/>
      <c r="R8" s="625">
        <v>207055</v>
      </c>
      <c r="S8" s="626"/>
      <c r="T8" s="626"/>
      <c r="U8" s="626"/>
      <c r="V8" s="626"/>
      <c r="W8" s="626"/>
      <c r="X8" s="626"/>
      <c r="Y8" s="627"/>
      <c r="Z8" s="628">
        <v>0.1</v>
      </c>
      <c r="AA8" s="628"/>
      <c r="AB8" s="628"/>
      <c r="AC8" s="628"/>
      <c r="AD8" s="629">
        <v>207055</v>
      </c>
      <c r="AE8" s="629"/>
      <c r="AF8" s="629"/>
      <c r="AG8" s="629"/>
      <c r="AH8" s="629"/>
      <c r="AI8" s="629"/>
      <c r="AJ8" s="629"/>
      <c r="AK8" s="629"/>
      <c r="AL8" s="630">
        <v>0.1</v>
      </c>
      <c r="AM8" s="631"/>
      <c r="AN8" s="631"/>
      <c r="AO8" s="632"/>
      <c r="AP8" s="622" t="s">
        <v>221</v>
      </c>
      <c r="AQ8" s="623"/>
      <c r="AR8" s="623"/>
      <c r="AS8" s="623"/>
      <c r="AT8" s="623"/>
      <c r="AU8" s="623"/>
      <c r="AV8" s="623"/>
      <c r="AW8" s="623"/>
      <c r="AX8" s="623"/>
      <c r="AY8" s="623"/>
      <c r="AZ8" s="623"/>
      <c r="BA8" s="623"/>
      <c r="BB8" s="623"/>
      <c r="BC8" s="623"/>
      <c r="BD8" s="623"/>
      <c r="BE8" s="623"/>
      <c r="BF8" s="624"/>
      <c r="BG8" s="625">
        <v>1166143</v>
      </c>
      <c r="BH8" s="626"/>
      <c r="BI8" s="626"/>
      <c r="BJ8" s="626"/>
      <c r="BK8" s="626"/>
      <c r="BL8" s="626"/>
      <c r="BM8" s="626"/>
      <c r="BN8" s="627"/>
      <c r="BO8" s="628">
        <v>1.2</v>
      </c>
      <c r="BP8" s="628"/>
      <c r="BQ8" s="628"/>
      <c r="BR8" s="628"/>
      <c r="BS8" s="634" t="s">
        <v>112</v>
      </c>
      <c r="BT8" s="626"/>
      <c r="BU8" s="626"/>
      <c r="BV8" s="626"/>
      <c r="BW8" s="626"/>
      <c r="BX8" s="626"/>
      <c r="BY8" s="626"/>
      <c r="BZ8" s="626"/>
      <c r="CA8" s="626"/>
      <c r="CB8" s="635"/>
      <c r="CD8" s="639" t="s">
        <v>222</v>
      </c>
      <c r="CE8" s="640"/>
      <c r="CF8" s="640"/>
      <c r="CG8" s="640"/>
      <c r="CH8" s="640"/>
      <c r="CI8" s="640"/>
      <c r="CJ8" s="640"/>
      <c r="CK8" s="640"/>
      <c r="CL8" s="640"/>
      <c r="CM8" s="640"/>
      <c r="CN8" s="640"/>
      <c r="CO8" s="640"/>
      <c r="CP8" s="640"/>
      <c r="CQ8" s="641"/>
      <c r="CR8" s="625">
        <v>152300640</v>
      </c>
      <c r="CS8" s="626"/>
      <c r="CT8" s="626"/>
      <c r="CU8" s="626"/>
      <c r="CV8" s="626"/>
      <c r="CW8" s="626"/>
      <c r="CX8" s="626"/>
      <c r="CY8" s="627"/>
      <c r="CZ8" s="628">
        <v>41.7</v>
      </c>
      <c r="DA8" s="628"/>
      <c r="DB8" s="628"/>
      <c r="DC8" s="628"/>
      <c r="DD8" s="634">
        <v>1393970</v>
      </c>
      <c r="DE8" s="626"/>
      <c r="DF8" s="626"/>
      <c r="DG8" s="626"/>
      <c r="DH8" s="626"/>
      <c r="DI8" s="626"/>
      <c r="DJ8" s="626"/>
      <c r="DK8" s="626"/>
      <c r="DL8" s="626"/>
      <c r="DM8" s="626"/>
      <c r="DN8" s="626"/>
      <c r="DO8" s="626"/>
      <c r="DP8" s="627"/>
      <c r="DQ8" s="634">
        <v>60292655</v>
      </c>
      <c r="DR8" s="626"/>
      <c r="DS8" s="626"/>
      <c r="DT8" s="626"/>
      <c r="DU8" s="626"/>
      <c r="DV8" s="626"/>
      <c r="DW8" s="626"/>
      <c r="DX8" s="626"/>
      <c r="DY8" s="626"/>
      <c r="DZ8" s="626"/>
      <c r="EA8" s="626"/>
      <c r="EB8" s="626"/>
      <c r="EC8" s="635"/>
    </row>
    <row r="9" spans="2:143" ht="11.25" customHeight="1">
      <c r="B9" s="622" t="s">
        <v>223</v>
      </c>
      <c r="C9" s="623"/>
      <c r="D9" s="623"/>
      <c r="E9" s="623"/>
      <c r="F9" s="623"/>
      <c r="G9" s="623"/>
      <c r="H9" s="623"/>
      <c r="I9" s="623"/>
      <c r="J9" s="623"/>
      <c r="K9" s="623"/>
      <c r="L9" s="623"/>
      <c r="M9" s="623"/>
      <c r="N9" s="623"/>
      <c r="O9" s="623"/>
      <c r="P9" s="623"/>
      <c r="Q9" s="624"/>
      <c r="R9" s="625">
        <v>151004</v>
      </c>
      <c r="S9" s="626"/>
      <c r="T9" s="626"/>
      <c r="U9" s="626"/>
      <c r="V9" s="626"/>
      <c r="W9" s="626"/>
      <c r="X9" s="626"/>
      <c r="Y9" s="627"/>
      <c r="Z9" s="628">
        <v>0</v>
      </c>
      <c r="AA9" s="628"/>
      <c r="AB9" s="628"/>
      <c r="AC9" s="628"/>
      <c r="AD9" s="629">
        <v>151004</v>
      </c>
      <c r="AE9" s="629"/>
      <c r="AF9" s="629"/>
      <c r="AG9" s="629"/>
      <c r="AH9" s="629"/>
      <c r="AI9" s="629"/>
      <c r="AJ9" s="629"/>
      <c r="AK9" s="629"/>
      <c r="AL9" s="630">
        <v>0.1</v>
      </c>
      <c r="AM9" s="631"/>
      <c r="AN9" s="631"/>
      <c r="AO9" s="632"/>
      <c r="AP9" s="622" t="s">
        <v>224</v>
      </c>
      <c r="AQ9" s="623"/>
      <c r="AR9" s="623"/>
      <c r="AS9" s="623"/>
      <c r="AT9" s="623"/>
      <c r="AU9" s="623"/>
      <c r="AV9" s="623"/>
      <c r="AW9" s="623"/>
      <c r="AX9" s="623"/>
      <c r="AY9" s="623"/>
      <c r="AZ9" s="623"/>
      <c r="BA9" s="623"/>
      <c r="BB9" s="623"/>
      <c r="BC9" s="623"/>
      <c r="BD9" s="623"/>
      <c r="BE9" s="623"/>
      <c r="BF9" s="624"/>
      <c r="BG9" s="625">
        <v>34832351</v>
      </c>
      <c r="BH9" s="626"/>
      <c r="BI9" s="626"/>
      <c r="BJ9" s="626"/>
      <c r="BK9" s="626"/>
      <c r="BL9" s="626"/>
      <c r="BM9" s="626"/>
      <c r="BN9" s="627"/>
      <c r="BO9" s="628">
        <v>35.5</v>
      </c>
      <c r="BP9" s="628"/>
      <c r="BQ9" s="628"/>
      <c r="BR9" s="628"/>
      <c r="BS9" s="634" t="s">
        <v>112</v>
      </c>
      <c r="BT9" s="626"/>
      <c r="BU9" s="626"/>
      <c r="BV9" s="626"/>
      <c r="BW9" s="626"/>
      <c r="BX9" s="626"/>
      <c r="BY9" s="626"/>
      <c r="BZ9" s="626"/>
      <c r="CA9" s="626"/>
      <c r="CB9" s="635"/>
      <c r="CD9" s="639" t="s">
        <v>225</v>
      </c>
      <c r="CE9" s="640"/>
      <c r="CF9" s="640"/>
      <c r="CG9" s="640"/>
      <c r="CH9" s="640"/>
      <c r="CI9" s="640"/>
      <c r="CJ9" s="640"/>
      <c r="CK9" s="640"/>
      <c r="CL9" s="640"/>
      <c r="CM9" s="640"/>
      <c r="CN9" s="640"/>
      <c r="CO9" s="640"/>
      <c r="CP9" s="640"/>
      <c r="CQ9" s="641"/>
      <c r="CR9" s="625">
        <v>43703249</v>
      </c>
      <c r="CS9" s="626"/>
      <c r="CT9" s="626"/>
      <c r="CU9" s="626"/>
      <c r="CV9" s="626"/>
      <c r="CW9" s="626"/>
      <c r="CX9" s="626"/>
      <c r="CY9" s="627"/>
      <c r="CZ9" s="628">
        <v>12</v>
      </c>
      <c r="DA9" s="628"/>
      <c r="DB9" s="628"/>
      <c r="DC9" s="628"/>
      <c r="DD9" s="634">
        <v>1643942</v>
      </c>
      <c r="DE9" s="626"/>
      <c r="DF9" s="626"/>
      <c r="DG9" s="626"/>
      <c r="DH9" s="626"/>
      <c r="DI9" s="626"/>
      <c r="DJ9" s="626"/>
      <c r="DK9" s="626"/>
      <c r="DL9" s="626"/>
      <c r="DM9" s="626"/>
      <c r="DN9" s="626"/>
      <c r="DO9" s="626"/>
      <c r="DP9" s="627"/>
      <c r="DQ9" s="634">
        <v>13574144</v>
      </c>
      <c r="DR9" s="626"/>
      <c r="DS9" s="626"/>
      <c r="DT9" s="626"/>
      <c r="DU9" s="626"/>
      <c r="DV9" s="626"/>
      <c r="DW9" s="626"/>
      <c r="DX9" s="626"/>
      <c r="DY9" s="626"/>
      <c r="DZ9" s="626"/>
      <c r="EA9" s="626"/>
      <c r="EB9" s="626"/>
      <c r="EC9" s="635"/>
    </row>
    <row r="10" spans="2:143" ht="11.25" customHeight="1">
      <c r="B10" s="622" t="s">
        <v>226</v>
      </c>
      <c r="C10" s="623"/>
      <c r="D10" s="623"/>
      <c r="E10" s="623"/>
      <c r="F10" s="623"/>
      <c r="G10" s="623"/>
      <c r="H10" s="623"/>
      <c r="I10" s="623"/>
      <c r="J10" s="623"/>
      <c r="K10" s="623"/>
      <c r="L10" s="623"/>
      <c r="M10" s="623"/>
      <c r="N10" s="623"/>
      <c r="O10" s="623"/>
      <c r="P10" s="623"/>
      <c r="Q10" s="624"/>
      <c r="R10" s="625">
        <v>13086200</v>
      </c>
      <c r="S10" s="626"/>
      <c r="T10" s="626"/>
      <c r="U10" s="626"/>
      <c r="V10" s="626"/>
      <c r="W10" s="626"/>
      <c r="X10" s="626"/>
      <c r="Y10" s="627"/>
      <c r="Z10" s="628">
        <v>3.5</v>
      </c>
      <c r="AA10" s="628"/>
      <c r="AB10" s="628"/>
      <c r="AC10" s="628"/>
      <c r="AD10" s="629">
        <v>13086200</v>
      </c>
      <c r="AE10" s="629"/>
      <c r="AF10" s="629"/>
      <c r="AG10" s="629"/>
      <c r="AH10" s="629"/>
      <c r="AI10" s="629"/>
      <c r="AJ10" s="629"/>
      <c r="AK10" s="629"/>
      <c r="AL10" s="630">
        <v>9</v>
      </c>
      <c r="AM10" s="631"/>
      <c r="AN10" s="631"/>
      <c r="AO10" s="632"/>
      <c r="AP10" s="622" t="s">
        <v>227</v>
      </c>
      <c r="AQ10" s="623"/>
      <c r="AR10" s="623"/>
      <c r="AS10" s="623"/>
      <c r="AT10" s="623"/>
      <c r="AU10" s="623"/>
      <c r="AV10" s="623"/>
      <c r="AW10" s="623"/>
      <c r="AX10" s="623"/>
      <c r="AY10" s="623"/>
      <c r="AZ10" s="623"/>
      <c r="BA10" s="623"/>
      <c r="BB10" s="623"/>
      <c r="BC10" s="623"/>
      <c r="BD10" s="623"/>
      <c r="BE10" s="623"/>
      <c r="BF10" s="624"/>
      <c r="BG10" s="625">
        <v>2754113</v>
      </c>
      <c r="BH10" s="626"/>
      <c r="BI10" s="626"/>
      <c r="BJ10" s="626"/>
      <c r="BK10" s="626"/>
      <c r="BL10" s="626"/>
      <c r="BM10" s="626"/>
      <c r="BN10" s="627"/>
      <c r="BO10" s="628">
        <v>2.8</v>
      </c>
      <c r="BP10" s="628"/>
      <c r="BQ10" s="628"/>
      <c r="BR10" s="628"/>
      <c r="BS10" s="634">
        <v>444810</v>
      </c>
      <c r="BT10" s="626"/>
      <c r="BU10" s="626"/>
      <c r="BV10" s="626"/>
      <c r="BW10" s="626"/>
      <c r="BX10" s="626"/>
      <c r="BY10" s="626"/>
      <c r="BZ10" s="626"/>
      <c r="CA10" s="626"/>
      <c r="CB10" s="635"/>
      <c r="CD10" s="639" t="s">
        <v>228</v>
      </c>
      <c r="CE10" s="640"/>
      <c r="CF10" s="640"/>
      <c r="CG10" s="640"/>
      <c r="CH10" s="640"/>
      <c r="CI10" s="640"/>
      <c r="CJ10" s="640"/>
      <c r="CK10" s="640"/>
      <c r="CL10" s="640"/>
      <c r="CM10" s="640"/>
      <c r="CN10" s="640"/>
      <c r="CO10" s="640"/>
      <c r="CP10" s="640"/>
      <c r="CQ10" s="641"/>
      <c r="CR10" s="625">
        <v>206831</v>
      </c>
      <c r="CS10" s="626"/>
      <c r="CT10" s="626"/>
      <c r="CU10" s="626"/>
      <c r="CV10" s="626"/>
      <c r="CW10" s="626"/>
      <c r="CX10" s="626"/>
      <c r="CY10" s="627"/>
      <c r="CZ10" s="628">
        <v>0.1</v>
      </c>
      <c r="DA10" s="628"/>
      <c r="DB10" s="628"/>
      <c r="DC10" s="628"/>
      <c r="DD10" s="634">
        <v>7666</v>
      </c>
      <c r="DE10" s="626"/>
      <c r="DF10" s="626"/>
      <c r="DG10" s="626"/>
      <c r="DH10" s="626"/>
      <c r="DI10" s="626"/>
      <c r="DJ10" s="626"/>
      <c r="DK10" s="626"/>
      <c r="DL10" s="626"/>
      <c r="DM10" s="626"/>
      <c r="DN10" s="626"/>
      <c r="DO10" s="626"/>
      <c r="DP10" s="627"/>
      <c r="DQ10" s="634">
        <v>195683</v>
      </c>
      <c r="DR10" s="626"/>
      <c r="DS10" s="626"/>
      <c r="DT10" s="626"/>
      <c r="DU10" s="626"/>
      <c r="DV10" s="626"/>
      <c r="DW10" s="626"/>
      <c r="DX10" s="626"/>
      <c r="DY10" s="626"/>
      <c r="DZ10" s="626"/>
      <c r="EA10" s="626"/>
      <c r="EB10" s="626"/>
      <c r="EC10" s="635"/>
    </row>
    <row r="11" spans="2:143" ht="11.25" customHeight="1">
      <c r="B11" s="622" t="s">
        <v>229</v>
      </c>
      <c r="C11" s="623"/>
      <c r="D11" s="623"/>
      <c r="E11" s="623"/>
      <c r="F11" s="623"/>
      <c r="G11" s="623"/>
      <c r="H11" s="623"/>
      <c r="I11" s="623"/>
      <c r="J11" s="623"/>
      <c r="K11" s="623"/>
      <c r="L11" s="623"/>
      <c r="M11" s="623"/>
      <c r="N11" s="623"/>
      <c r="O11" s="623"/>
      <c r="P11" s="623"/>
      <c r="Q11" s="624"/>
      <c r="R11" s="625">
        <v>10046</v>
      </c>
      <c r="S11" s="626"/>
      <c r="T11" s="626"/>
      <c r="U11" s="626"/>
      <c r="V11" s="626"/>
      <c r="W11" s="626"/>
      <c r="X11" s="626"/>
      <c r="Y11" s="627"/>
      <c r="Z11" s="628">
        <v>0</v>
      </c>
      <c r="AA11" s="628"/>
      <c r="AB11" s="628"/>
      <c r="AC11" s="628"/>
      <c r="AD11" s="629">
        <v>10046</v>
      </c>
      <c r="AE11" s="629"/>
      <c r="AF11" s="629"/>
      <c r="AG11" s="629"/>
      <c r="AH11" s="629"/>
      <c r="AI11" s="629"/>
      <c r="AJ11" s="629"/>
      <c r="AK11" s="629"/>
      <c r="AL11" s="630">
        <v>0</v>
      </c>
      <c r="AM11" s="631"/>
      <c r="AN11" s="631"/>
      <c r="AO11" s="632"/>
      <c r="AP11" s="622" t="s">
        <v>230</v>
      </c>
      <c r="AQ11" s="623"/>
      <c r="AR11" s="623"/>
      <c r="AS11" s="623"/>
      <c r="AT11" s="623"/>
      <c r="AU11" s="623"/>
      <c r="AV11" s="623"/>
      <c r="AW11" s="623"/>
      <c r="AX11" s="623"/>
      <c r="AY11" s="623"/>
      <c r="AZ11" s="623"/>
      <c r="BA11" s="623"/>
      <c r="BB11" s="623"/>
      <c r="BC11" s="623"/>
      <c r="BD11" s="623"/>
      <c r="BE11" s="623"/>
      <c r="BF11" s="624"/>
      <c r="BG11" s="625">
        <v>6358069</v>
      </c>
      <c r="BH11" s="626"/>
      <c r="BI11" s="626"/>
      <c r="BJ11" s="626"/>
      <c r="BK11" s="626"/>
      <c r="BL11" s="626"/>
      <c r="BM11" s="626"/>
      <c r="BN11" s="627"/>
      <c r="BO11" s="628">
        <v>6.5</v>
      </c>
      <c r="BP11" s="628"/>
      <c r="BQ11" s="628"/>
      <c r="BR11" s="628"/>
      <c r="BS11" s="634">
        <v>1242238</v>
      </c>
      <c r="BT11" s="626"/>
      <c r="BU11" s="626"/>
      <c r="BV11" s="626"/>
      <c r="BW11" s="626"/>
      <c r="BX11" s="626"/>
      <c r="BY11" s="626"/>
      <c r="BZ11" s="626"/>
      <c r="CA11" s="626"/>
      <c r="CB11" s="635"/>
      <c r="CD11" s="639" t="s">
        <v>231</v>
      </c>
      <c r="CE11" s="640"/>
      <c r="CF11" s="640"/>
      <c r="CG11" s="640"/>
      <c r="CH11" s="640"/>
      <c r="CI11" s="640"/>
      <c r="CJ11" s="640"/>
      <c r="CK11" s="640"/>
      <c r="CL11" s="640"/>
      <c r="CM11" s="640"/>
      <c r="CN11" s="640"/>
      <c r="CO11" s="640"/>
      <c r="CP11" s="640"/>
      <c r="CQ11" s="641"/>
      <c r="CR11" s="625">
        <v>5644482</v>
      </c>
      <c r="CS11" s="626"/>
      <c r="CT11" s="626"/>
      <c r="CU11" s="626"/>
      <c r="CV11" s="626"/>
      <c r="CW11" s="626"/>
      <c r="CX11" s="626"/>
      <c r="CY11" s="627"/>
      <c r="CZ11" s="628">
        <v>1.5</v>
      </c>
      <c r="DA11" s="628"/>
      <c r="DB11" s="628"/>
      <c r="DC11" s="628"/>
      <c r="DD11" s="634">
        <v>2598457</v>
      </c>
      <c r="DE11" s="626"/>
      <c r="DF11" s="626"/>
      <c r="DG11" s="626"/>
      <c r="DH11" s="626"/>
      <c r="DI11" s="626"/>
      <c r="DJ11" s="626"/>
      <c r="DK11" s="626"/>
      <c r="DL11" s="626"/>
      <c r="DM11" s="626"/>
      <c r="DN11" s="626"/>
      <c r="DO11" s="626"/>
      <c r="DP11" s="627"/>
      <c r="DQ11" s="634">
        <v>2583106</v>
      </c>
      <c r="DR11" s="626"/>
      <c r="DS11" s="626"/>
      <c r="DT11" s="626"/>
      <c r="DU11" s="626"/>
      <c r="DV11" s="626"/>
      <c r="DW11" s="626"/>
      <c r="DX11" s="626"/>
      <c r="DY11" s="626"/>
      <c r="DZ11" s="626"/>
      <c r="EA11" s="626"/>
      <c r="EB11" s="626"/>
      <c r="EC11" s="635"/>
    </row>
    <row r="12" spans="2:143" ht="11.25" customHeight="1">
      <c r="B12" s="622" t="s">
        <v>232</v>
      </c>
      <c r="C12" s="623"/>
      <c r="D12" s="623"/>
      <c r="E12" s="623"/>
      <c r="F12" s="623"/>
      <c r="G12" s="623"/>
      <c r="H12" s="623"/>
      <c r="I12" s="623"/>
      <c r="J12" s="623"/>
      <c r="K12" s="623"/>
      <c r="L12" s="623"/>
      <c r="M12" s="623"/>
      <c r="N12" s="623"/>
      <c r="O12" s="623"/>
      <c r="P12" s="623"/>
      <c r="Q12" s="624"/>
      <c r="R12" s="625" t="s">
        <v>112</v>
      </c>
      <c r="S12" s="626"/>
      <c r="T12" s="626"/>
      <c r="U12" s="626"/>
      <c r="V12" s="626"/>
      <c r="W12" s="626"/>
      <c r="X12" s="626"/>
      <c r="Y12" s="627"/>
      <c r="Z12" s="628" t="s">
        <v>112</v>
      </c>
      <c r="AA12" s="628"/>
      <c r="AB12" s="628"/>
      <c r="AC12" s="628"/>
      <c r="AD12" s="629" t="s">
        <v>112</v>
      </c>
      <c r="AE12" s="629"/>
      <c r="AF12" s="629"/>
      <c r="AG12" s="629"/>
      <c r="AH12" s="629"/>
      <c r="AI12" s="629"/>
      <c r="AJ12" s="629"/>
      <c r="AK12" s="629"/>
      <c r="AL12" s="630" t="s">
        <v>112</v>
      </c>
      <c r="AM12" s="631"/>
      <c r="AN12" s="631"/>
      <c r="AO12" s="632"/>
      <c r="AP12" s="622" t="s">
        <v>233</v>
      </c>
      <c r="AQ12" s="623"/>
      <c r="AR12" s="623"/>
      <c r="AS12" s="623"/>
      <c r="AT12" s="623"/>
      <c r="AU12" s="623"/>
      <c r="AV12" s="623"/>
      <c r="AW12" s="623"/>
      <c r="AX12" s="623"/>
      <c r="AY12" s="623"/>
      <c r="AZ12" s="623"/>
      <c r="BA12" s="623"/>
      <c r="BB12" s="623"/>
      <c r="BC12" s="623"/>
      <c r="BD12" s="623"/>
      <c r="BE12" s="623"/>
      <c r="BF12" s="624"/>
      <c r="BG12" s="625">
        <v>38541330</v>
      </c>
      <c r="BH12" s="626"/>
      <c r="BI12" s="626"/>
      <c r="BJ12" s="626"/>
      <c r="BK12" s="626"/>
      <c r="BL12" s="626"/>
      <c r="BM12" s="626"/>
      <c r="BN12" s="627"/>
      <c r="BO12" s="628">
        <v>39.299999999999997</v>
      </c>
      <c r="BP12" s="628"/>
      <c r="BQ12" s="628"/>
      <c r="BR12" s="628"/>
      <c r="BS12" s="634" t="s">
        <v>112</v>
      </c>
      <c r="BT12" s="626"/>
      <c r="BU12" s="626"/>
      <c r="BV12" s="626"/>
      <c r="BW12" s="626"/>
      <c r="BX12" s="626"/>
      <c r="BY12" s="626"/>
      <c r="BZ12" s="626"/>
      <c r="CA12" s="626"/>
      <c r="CB12" s="635"/>
      <c r="CD12" s="639" t="s">
        <v>234</v>
      </c>
      <c r="CE12" s="640"/>
      <c r="CF12" s="640"/>
      <c r="CG12" s="640"/>
      <c r="CH12" s="640"/>
      <c r="CI12" s="640"/>
      <c r="CJ12" s="640"/>
      <c r="CK12" s="640"/>
      <c r="CL12" s="640"/>
      <c r="CM12" s="640"/>
      <c r="CN12" s="640"/>
      <c r="CO12" s="640"/>
      <c r="CP12" s="640"/>
      <c r="CQ12" s="641"/>
      <c r="CR12" s="625">
        <v>10042910</v>
      </c>
      <c r="CS12" s="626"/>
      <c r="CT12" s="626"/>
      <c r="CU12" s="626"/>
      <c r="CV12" s="626"/>
      <c r="CW12" s="626"/>
      <c r="CX12" s="626"/>
      <c r="CY12" s="627"/>
      <c r="CZ12" s="628">
        <v>2.8</v>
      </c>
      <c r="DA12" s="628"/>
      <c r="DB12" s="628"/>
      <c r="DC12" s="628"/>
      <c r="DD12" s="634">
        <v>3986371</v>
      </c>
      <c r="DE12" s="626"/>
      <c r="DF12" s="626"/>
      <c r="DG12" s="626"/>
      <c r="DH12" s="626"/>
      <c r="DI12" s="626"/>
      <c r="DJ12" s="626"/>
      <c r="DK12" s="626"/>
      <c r="DL12" s="626"/>
      <c r="DM12" s="626"/>
      <c r="DN12" s="626"/>
      <c r="DO12" s="626"/>
      <c r="DP12" s="627"/>
      <c r="DQ12" s="634">
        <v>4456595</v>
      </c>
      <c r="DR12" s="626"/>
      <c r="DS12" s="626"/>
      <c r="DT12" s="626"/>
      <c r="DU12" s="626"/>
      <c r="DV12" s="626"/>
      <c r="DW12" s="626"/>
      <c r="DX12" s="626"/>
      <c r="DY12" s="626"/>
      <c r="DZ12" s="626"/>
      <c r="EA12" s="626"/>
      <c r="EB12" s="626"/>
      <c r="EC12" s="635"/>
    </row>
    <row r="13" spans="2:143" ht="11.25" customHeight="1">
      <c r="B13" s="622" t="s">
        <v>235</v>
      </c>
      <c r="C13" s="623"/>
      <c r="D13" s="623"/>
      <c r="E13" s="623"/>
      <c r="F13" s="623"/>
      <c r="G13" s="623"/>
      <c r="H13" s="623"/>
      <c r="I13" s="623"/>
      <c r="J13" s="623"/>
      <c r="K13" s="623"/>
      <c r="L13" s="623"/>
      <c r="M13" s="623"/>
      <c r="N13" s="623"/>
      <c r="O13" s="623"/>
      <c r="P13" s="623"/>
      <c r="Q13" s="624"/>
      <c r="R13" s="625">
        <v>363923</v>
      </c>
      <c r="S13" s="626"/>
      <c r="T13" s="626"/>
      <c r="U13" s="626"/>
      <c r="V13" s="626"/>
      <c r="W13" s="626"/>
      <c r="X13" s="626"/>
      <c r="Y13" s="627"/>
      <c r="Z13" s="628">
        <v>0.1</v>
      </c>
      <c r="AA13" s="628"/>
      <c r="AB13" s="628"/>
      <c r="AC13" s="628"/>
      <c r="AD13" s="629">
        <v>363923</v>
      </c>
      <c r="AE13" s="629"/>
      <c r="AF13" s="629"/>
      <c r="AG13" s="629"/>
      <c r="AH13" s="629"/>
      <c r="AI13" s="629"/>
      <c r="AJ13" s="629"/>
      <c r="AK13" s="629"/>
      <c r="AL13" s="630">
        <v>0.3</v>
      </c>
      <c r="AM13" s="631"/>
      <c r="AN13" s="631"/>
      <c r="AO13" s="632"/>
      <c r="AP13" s="622" t="s">
        <v>236</v>
      </c>
      <c r="AQ13" s="623"/>
      <c r="AR13" s="623"/>
      <c r="AS13" s="623"/>
      <c r="AT13" s="623"/>
      <c r="AU13" s="623"/>
      <c r="AV13" s="623"/>
      <c r="AW13" s="623"/>
      <c r="AX13" s="623"/>
      <c r="AY13" s="623"/>
      <c r="AZ13" s="623"/>
      <c r="BA13" s="623"/>
      <c r="BB13" s="623"/>
      <c r="BC13" s="623"/>
      <c r="BD13" s="623"/>
      <c r="BE13" s="623"/>
      <c r="BF13" s="624"/>
      <c r="BG13" s="625">
        <v>38206114</v>
      </c>
      <c r="BH13" s="626"/>
      <c r="BI13" s="626"/>
      <c r="BJ13" s="626"/>
      <c r="BK13" s="626"/>
      <c r="BL13" s="626"/>
      <c r="BM13" s="626"/>
      <c r="BN13" s="627"/>
      <c r="BO13" s="628">
        <v>38.9</v>
      </c>
      <c r="BP13" s="628"/>
      <c r="BQ13" s="628"/>
      <c r="BR13" s="628"/>
      <c r="BS13" s="634" t="s">
        <v>112</v>
      </c>
      <c r="BT13" s="626"/>
      <c r="BU13" s="626"/>
      <c r="BV13" s="626"/>
      <c r="BW13" s="626"/>
      <c r="BX13" s="626"/>
      <c r="BY13" s="626"/>
      <c r="BZ13" s="626"/>
      <c r="CA13" s="626"/>
      <c r="CB13" s="635"/>
      <c r="CD13" s="639" t="s">
        <v>237</v>
      </c>
      <c r="CE13" s="640"/>
      <c r="CF13" s="640"/>
      <c r="CG13" s="640"/>
      <c r="CH13" s="640"/>
      <c r="CI13" s="640"/>
      <c r="CJ13" s="640"/>
      <c r="CK13" s="640"/>
      <c r="CL13" s="640"/>
      <c r="CM13" s="640"/>
      <c r="CN13" s="640"/>
      <c r="CO13" s="640"/>
      <c r="CP13" s="640"/>
      <c r="CQ13" s="641"/>
      <c r="CR13" s="625">
        <v>41376721</v>
      </c>
      <c r="CS13" s="626"/>
      <c r="CT13" s="626"/>
      <c r="CU13" s="626"/>
      <c r="CV13" s="626"/>
      <c r="CW13" s="626"/>
      <c r="CX13" s="626"/>
      <c r="CY13" s="627"/>
      <c r="CZ13" s="628">
        <v>11.3</v>
      </c>
      <c r="DA13" s="628"/>
      <c r="DB13" s="628"/>
      <c r="DC13" s="628"/>
      <c r="DD13" s="634">
        <v>20903878</v>
      </c>
      <c r="DE13" s="626"/>
      <c r="DF13" s="626"/>
      <c r="DG13" s="626"/>
      <c r="DH13" s="626"/>
      <c r="DI13" s="626"/>
      <c r="DJ13" s="626"/>
      <c r="DK13" s="626"/>
      <c r="DL13" s="626"/>
      <c r="DM13" s="626"/>
      <c r="DN13" s="626"/>
      <c r="DO13" s="626"/>
      <c r="DP13" s="627"/>
      <c r="DQ13" s="634">
        <v>17514733</v>
      </c>
      <c r="DR13" s="626"/>
      <c r="DS13" s="626"/>
      <c r="DT13" s="626"/>
      <c r="DU13" s="626"/>
      <c r="DV13" s="626"/>
      <c r="DW13" s="626"/>
      <c r="DX13" s="626"/>
      <c r="DY13" s="626"/>
      <c r="DZ13" s="626"/>
      <c r="EA13" s="626"/>
      <c r="EB13" s="626"/>
      <c r="EC13" s="635"/>
    </row>
    <row r="14" spans="2:143" ht="11.25" customHeight="1">
      <c r="B14" s="622" t="s">
        <v>238</v>
      </c>
      <c r="C14" s="623"/>
      <c r="D14" s="623"/>
      <c r="E14" s="623"/>
      <c r="F14" s="623"/>
      <c r="G14" s="623"/>
      <c r="H14" s="623"/>
      <c r="I14" s="623"/>
      <c r="J14" s="623"/>
      <c r="K14" s="623"/>
      <c r="L14" s="623"/>
      <c r="M14" s="623"/>
      <c r="N14" s="623"/>
      <c r="O14" s="623"/>
      <c r="P14" s="623"/>
      <c r="Q14" s="624"/>
      <c r="R14" s="625">
        <v>2866906</v>
      </c>
      <c r="S14" s="626"/>
      <c r="T14" s="626"/>
      <c r="U14" s="626"/>
      <c r="V14" s="626"/>
      <c r="W14" s="626"/>
      <c r="X14" s="626"/>
      <c r="Y14" s="627"/>
      <c r="Z14" s="628">
        <v>0.8</v>
      </c>
      <c r="AA14" s="628"/>
      <c r="AB14" s="628"/>
      <c r="AC14" s="628"/>
      <c r="AD14" s="629">
        <v>2866906</v>
      </c>
      <c r="AE14" s="629"/>
      <c r="AF14" s="629"/>
      <c r="AG14" s="629"/>
      <c r="AH14" s="629"/>
      <c r="AI14" s="629"/>
      <c r="AJ14" s="629"/>
      <c r="AK14" s="629"/>
      <c r="AL14" s="630">
        <v>2</v>
      </c>
      <c r="AM14" s="631"/>
      <c r="AN14" s="631"/>
      <c r="AO14" s="632"/>
      <c r="AP14" s="622" t="s">
        <v>239</v>
      </c>
      <c r="AQ14" s="623"/>
      <c r="AR14" s="623"/>
      <c r="AS14" s="623"/>
      <c r="AT14" s="623"/>
      <c r="AU14" s="623"/>
      <c r="AV14" s="623"/>
      <c r="AW14" s="623"/>
      <c r="AX14" s="623"/>
      <c r="AY14" s="623"/>
      <c r="AZ14" s="623"/>
      <c r="BA14" s="623"/>
      <c r="BB14" s="623"/>
      <c r="BC14" s="623"/>
      <c r="BD14" s="623"/>
      <c r="BE14" s="623"/>
      <c r="BF14" s="624"/>
      <c r="BG14" s="625">
        <v>1592504</v>
      </c>
      <c r="BH14" s="626"/>
      <c r="BI14" s="626"/>
      <c r="BJ14" s="626"/>
      <c r="BK14" s="626"/>
      <c r="BL14" s="626"/>
      <c r="BM14" s="626"/>
      <c r="BN14" s="627"/>
      <c r="BO14" s="628">
        <v>1.6</v>
      </c>
      <c r="BP14" s="628"/>
      <c r="BQ14" s="628"/>
      <c r="BR14" s="628"/>
      <c r="BS14" s="634" t="s">
        <v>112</v>
      </c>
      <c r="BT14" s="626"/>
      <c r="BU14" s="626"/>
      <c r="BV14" s="626"/>
      <c r="BW14" s="626"/>
      <c r="BX14" s="626"/>
      <c r="BY14" s="626"/>
      <c r="BZ14" s="626"/>
      <c r="CA14" s="626"/>
      <c r="CB14" s="635"/>
      <c r="CD14" s="639" t="s">
        <v>240</v>
      </c>
      <c r="CE14" s="640"/>
      <c r="CF14" s="640"/>
      <c r="CG14" s="640"/>
      <c r="CH14" s="640"/>
      <c r="CI14" s="640"/>
      <c r="CJ14" s="640"/>
      <c r="CK14" s="640"/>
      <c r="CL14" s="640"/>
      <c r="CM14" s="640"/>
      <c r="CN14" s="640"/>
      <c r="CO14" s="640"/>
      <c r="CP14" s="640"/>
      <c r="CQ14" s="641"/>
      <c r="CR14" s="625">
        <v>8103463</v>
      </c>
      <c r="CS14" s="626"/>
      <c r="CT14" s="626"/>
      <c r="CU14" s="626"/>
      <c r="CV14" s="626"/>
      <c r="CW14" s="626"/>
      <c r="CX14" s="626"/>
      <c r="CY14" s="627"/>
      <c r="CZ14" s="628">
        <v>2.2000000000000002</v>
      </c>
      <c r="DA14" s="628"/>
      <c r="DB14" s="628"/>
      <c r="DC14" s="628"/>
      <c r="DD14" s="634">
        <v>733323</v>
      </c>
      <c r="DE14" s="626"/>
      <c r="DF14" s="626"/>
      <c r="DG14" s="626"/>
      <c r="DH14" s="626"/>
      <c r="DI14" s="626"/>
      <c r="DJ14" s="626"/>
      <c r="DK14" s="626"/>
      <c r="DL14" s="626"/>
      <c r="DM14" s="626"/>
      <c r="DN14" s="626"/>
      <c r="DO14" s="626"/>
      <c r="DP14" s="627"/>
      <c r="DQ14" s="634">
        <v>6753784</v>
      </c>
      <c r="DR14" s="626"/>
      <c r="DS14" s="626"/>
      <c r="DT14" s="626"/>
      <c r="DU14" s="626"/>
      <c r="DV14" s="626"/>
      <c r="DW14" s="626"/>
      <c r="DX14" s="626"/>
      <c r="DY14" s="626"/>
      <c r="DZ14" s="626"/>
      <c r="EA14" s="626"/>
      <c r="EB14" s="626"/>
      <c r="EC14" s="635"/>
    </row>
    <row r="15" spans="2:143" ht="11.25" customHeight="1">
      <c r="B15" s="622" t="s">
        <v>241</v>
      </c>
      <c r="C15" s="623"/>
      <c r="D15" s="623"/>
      <c r="E15" s="623"/>
      <c r="F15" s="623"/>
      <c r="G15" s="623"/>
      <c r="H15" s="623"/>
      <c r="I15" s="623"/>
      <c r="J15" s="623"/>
      <c r="K15" s="623"/>
      <c r="L15" s="623"/>
      <c r="M15" s="623"/>
      <c r="N15" s="623"/>
      <c r="O15" s="623"/>
      <c r="P15" s="623"/>
      <c r="Q15" s="624"/>
      <c r="R15" s="625">
        <v>418635</v>
      </c>
      <c r="S15" s="626"/>
      <c r="T15" s="626"/>
      <c r="U15" s="626"/>
      <c r="V15" s="626"/>
      <c r="W15" s="626"/>
      <c r="X15" s="626"/>
      <c r="Y15" s="627"/>
      <c r="Z15" s="628">
        <v>0.1</v>
      </c>
      <c r="AA15" s="628"/>
      <c r="AB15" s="628"/>
      <c r="AC15" s="628"/>
      <c r="AD15" s="629">
        <v>418635</v>
      </c>
      <c r="AE15" s="629"/>
      <c r="AF15" s="629"/>
      <c r="AG15" s="629"/>
      <c r="AH15" s="629"/>
      <c r="AI15" s="629"/>
      <c r="AJ15" s="629"/>
      <c r="AK15" s="629"/>
      <c r="AL15" s="630">
        <v>0.3</v>
      </c>
      <c r="AM15" s="631"/>
      <c r="AN15" s="631"/>
      <c r="AO15" s="632"/>
      <c r="AP15" s="622" t="s">
        <v>242</v>
      </c>
      <c r="AQ15" s="623"/>
      <c r="AR15" s="623"/>
      <c r="AS15" s="623"/>
      <c r="AT15" s="623"/>
      <c r="AU15" s="623"/>
      <c r="AV15" s="623"/>
      <c r="AW15" s="623"/>
      <c r="AX15" s="623"/>
      <c r="AY15" s="623"/>
      <c r="AZ15" s="623"/>
      <c r="BA15" s="623"/>
      <c r="BB15" s="623"/>
      <c r="BC15" s="623"/>
      <c r="BD15" s="623"/>
      <c r="BE15" s="623"/>
      <c r="BF15" s="624"/>
      <c r="BG15" s="625">
        <v>5518554</v>
      </c>
      <c r="BH15" s="626"/>
      <c r="BI15" s="626"/>
      <c r="BJ15" s="626"/>
      <c r="BK15" s="626"/>
      <c r="BL15" s="626"/>
      <c r="BM15" s="626"/>
      <c r="BN15" s="627"/>
      <c r="BO15" s="628">
        <v>5.6</v>
      </c>
      <c r="BP15" s="628"/>
      <c r="BQ15" s="628"/>
      <c r="BR15" s="628"/>
      <c r="BS15" s="634" t="s">
        <v>112</v>
      </c>
      <c r="BT15" s="626"/>
      <c r="BU15" s="626"/>
      <c r="BV15" s="626"/>
      <c r="BW15" s="626"/>
      <c r="BX15" s="626"/>
      <c r="BY15" s="626"/>
      <c r="BZ15" s="626"/>
      <c r="CA15" s="626"/>
      <c r="CB15" s="635"/>
      <c r="CD15" s="639" t="s">
        <v>243</v>
      </c>
      <c r="CE15" s="640"/>
      <c r="CF15" s="640"/>
      <c r="CG15" s="640"/>
      <c r="CH15" s="640"/>
      <c r="CI15" s="640"/>
      <c r="CJ15" s="640"/>
      <c r="CK15" s="640"/>
      <c r="CL15" s="640"/>
      <c r="CM15" s="640"/>
      <c r="CN15" s="640"/>
      <c r="CO15" s="640"/>
      <c r="CP15" s="640"/>
      <c r="CQ15" s="641"/>
      <c r="CR15" s="625">
        <v>26616997</v>
      </c>
      <c r="CS15" s="626"/>
      <c r="CT15" s="626"/>
      <c r="CU15" s="626"/>
      <c r="CV15" s="626"/>
      <c r="CW15" s="626"/>
      <c r="CX15" s="626"/>
      <c r="CY15" s="627"/>
      <c r="CZ15" s="628">
        <v>7.3</v>
      </c>
      <c r="DA15" s="628"/>
      <c r="DB15" s="628"/>
      <c r="DC15" s="628"/>
      <c r="DD15" s="634">
        <v>3768175</v>
      </c>
      <c r="DE15" s="626"/>
      <c r="DF15" s="626"/>
      <c r="DG15" s="626"/>
      <c r="DH15" s="626"/>
      <c r="DI15" s="626"/>
      <c r="DJ15" s="626"/>
      <c r="DK15" s="626"/>
      <c r="DL15" s="626"/>
      <c r="DM15" s="626"/>
      <c r="DN15" s="626"/>
      <c r="DO15" s="626"/>
      <c r="DP15" s="627"/>
      <c r="DQ15" s="634">
        <v>19414623</v>
      </c>
      <c r="DR15" s="626"/>
      <c r="DS15" s="626"/>
      <c r="DT15" s="626"/>
      <c r="DU15" s="626"/>
      <c r="DV15" s="626"/>
      <c r="DW15" s="626"/>
      <c r="DX15" s="626"/>
      <c r="DY15" s="626"/>
      <c r="DZ15" s="626"/>
      <c r="EA15" s="626"/>
      <c r="EB15" s="626"/>
      <c r="EC15" s="635"/>
    </row>
    <row r="16" spans="2:143" ht="11.25" customHeight="1">
      <c r="B16" s="622" t="s">
        <v>244</v>
      </c>
      <c r="C16" s="623"/>
      <c r="D16" s="623"/>
      <c r="E16" s="623"/>
      <c r="F16" s="623"/>
      <c r="G16" s="623"/>
      <c r="H16" s="623"/>
      <c r="I16" s="623"/>
      <c r="J16" s="623"/>
      <c r="K16" s="623"/>
      <c r="L16" s="623"/>
      <c r="M16" s="623"/>
      <c r="N16" s="623"/>
      <c r="O16" s="623"/>
      <c r="P16" s="623"/>
      <c r="Q16" s="624"/>
      <c r="R16" s="625">
        <v>39750811</v>
      </c>
      <c r="S16" s="626"/>
      <c r="T16" s="626"/>
      <c r="U16" s="626"/>
      <c r="V16" s="626"/>
      <c r="W16" s="626"/>
      <c r="X16" s="626"/>
      <c r="Y16" s="627"/>
      <c r="Z16" s="628">
        <v>10.6</v>
      </c>
      <c r="AA16" s="628"/>
      <c r="AB16" s="628"/>
      <c r="AC16" s="628"/>
      <c r="AD16" s="629">
        <v>31562362</v>
      </c>
      <c r="AE16" s="629"/>
      <c r="AF16" s="629"/>
      <c r="AG16" s="629"/>
      <c r="AH16" s="629"/>
      <c r="AI16" s="629"/>
      <c r="AJ16" s="629"/>
      <c r="AK16" s="629"/>
      <c r="AL16" s="630">
        <v>21.8</v>
      </c>
      <c r="AM16" s="631"/>
      <c r="AN16" s="631"/>
      <c r="AO16" s="632"/>
      <c r="AP16" s="622" t="s">
        <v>245</v>
      </c>
      <c r="AQ16" s="623"/>
      <c r="AR16" s="623"/>
      <c r="AS16" s="623"/>
      <c r="AT16" s="623"/>
      <c r="AU16" s="623"/>
      <c r="AV16" s="623"/>
      <c r="AW16" s="623"/>
      <c r="AX16" s="623"/>
      <c r="AY16" s="623"/>
      <c r="AZ16" s="623"/>
      <c r="BA16" s="623"/>
      <c r="BB16" s="623"/>
      <c r="BC16" s="623"/>
      <c r="BD16" s="623"/>
      <c r="BE16" s="623"/>
      <c r="BF16" s="624"/>
      <c r="BG16" s="625" t="s">
        <v>112</v>
      </c>
      <c r="BH16" s="626"/>
      <c r="BI16" s="626"/>
      <c r="BJ16" s="626"/>
      <c r="BK16" s="626"/>
      <c r="BL16" s="626"/>
      <c r="BM16" s="626"/>
      <c r="BN16" s="627"/>
      <c r="BO16" s="628" t="s">
        <v>112</v>
      </c>
      <c r="BP16" s="628"/>
      <c r="BQ16" s="628"/>
      <c r="BR16" s="628"/>
      <c r="BS16" s="634" t="s">
        <v>112</v>
      </c>
      <c r="BT16" s="626"/>
      <c r="BU16" s="626"/>
      <c r="BV16" s="626"/>
      <c r="BW16" s="626"/>
      <c r="BX16" s="626"/>
      <c r="BY16" s="626"/>
      <c r="BZ16" s="626"/>
      <c r="CA16" s="626"/>
      <c r="CB16" s="635"/>
      <c r="CD16" s="639" t="s">
        <v>246</v>
      </c>
      <c r="CE16" s="640"/>
      <c r="CF16" s="640"/>
      <c r="CG16" s="640"/>
      <c r="CH16" s="640"/>
      <c r="CI16" s="640"/>
      <c r="CJ16" s="640"/>
      <c r="CK16" s="640"/>
      <c r="CL16" s="640"/>
      <c r="CM16" s="640"/>
      <c r="CN16" s="640"/>
      <c r="CO16" s="640"/>
      <c r="CP16" s="640"/>
      <c r="CQ16" s="641"/>
      <c r="CR16" s="625">
        <v>13319950</v>
      </c>
      <c r="CS16" s="626"/>
      <c r="CT16" s="626"/>
      <c r="CU16" s="626"/>
      <c r="CV16" s="626"/>
      <c r="CW16" s="626"/>
      <c r="CX16" s="626"/>
      <c r="CY16" s="627"/>
      <c r="CZ16" s="628">
        <v>3.7</v>
      </c>
      <c r="DA16" s="628"/>
      <c r="DB16" s="628"/>
      <c r="DC16" s="628"/>
      <c r="DD16" s="634" t="s">
        <v>112</v>
      </c>
      <c r="DE16" s="626"/>
      <c r="DF16" s="626"/>
      <c r="DG16" s="626"/>
      <c r="DH16" s="626"/>
      <c r="DI16" s="626"/>
      <c r="DJ16" s="626"/>
      <c r="DK16" s="626"/>
      <c r="DL16" s="626"/>
      <c r="DM16" s="626"/>
      <c r="DN16" s="626"/>
      <c r="DO16" s="626"/>
      <c r="DP16" s="627"/>
      <c r="DQ16" s="634">
        <v>2548906</v>
      </c>
      <c r="DR16" s="626"/>
      <c r="DS16" s="626"/>
      <c r="DT16" s="626"/>
      <c r="DU16" s="626"/>
      <c r="DV16" s="626"/>
      <c r="DW16" s="626"/>
      <c r="DX16" s="626"/>
      <c r="DY16" s="626"/>
      <c r="DZ16" s="626"/>
      <c r="EA16" s="626"/>
      <c r="EB16" s="626"/>
      <c r="EC16" s="635"/>
    </row>
    <row r="17" spans="2:133" ht="11.25" customHeight="1">
      <c r="B17" s="622" t="s">
        <v>247</v>
      </c>
      <c r="C17" s="623"/>
      <c r="D17" s="623"/>
      <c r="E17" s="623"/>
      <c r="F17" s="623"/>
      <c r="G17" s="623"/>
      <c r="H17" s="623"/>
      <c r="I17" s="623"/>
      <c r="J17" s="623"/>
      <c r="K17" s="623"/>
      <c r="L17" s="623"/>
      <c r="M17" s="623"/>
      <c r="N17" s="623"/>
      <c r="O17" s="623"/>
      <c r="P17" s="623"/>
      <c r="Q17" s="624"/>
      <c r="R17" s="625">
        <v>31562362</v>
      </c>
      <c r="S17" s="626"/>
      <c r="T17" s="626"/>
      <c r="U17" s="626"/>
      <c r="V17" s="626"/>
      <c r="W17" s="626"/>
      <c r="X17" s="626"/>
      <c r="Y17" s="627"/>
      <c r="Z17" s="628">
        <v>8.4</v>
      </c>
      <c r="AA17" s="628"/>
      <c r="AB17" s="628"/>
      <c r="AC17" s="628"/>
      <c r="AD17" s="629">
        <v>31562362</v>
      </c>
      <c r="AE17" s="629"/>
      <c r="AF17" s="629"/>
      <c r="AG17" s="629"/>
      <c r="AH17" s="629"/>
      <c r="AI17" s="629"/>
      <c r="AJ17" s="629"/>
      <c r="AK17" s="629"/>
      <c r="AL17" s="630">
        <v>21.8</v>
      </c>
      <c r="AM17" s="631"/>
      <c r="AN17" s="631"/>
      <c r="AO17" s="632"/>
      <c r="AP17" s="622" t="s">
        <v>248</v>
      </c>
      <c r="AQ17" s="623"/>
      <c r="AR17" s="623"/>
      <c r="AS17" s="623"/>
      <c r="AT17" s="623"/>
      <c r="AU17" s="623"/>
      <c r="AV17" s="623"/>
      <c r="AW17" s="623"/>
      <c r="AX17" s="623"/>
      <c r="AY17" s="623"/>
      <c r="AZ17" s="623"/>
      <c r="BA17" s="623"/>
      <c r="BB17" s="623"/>
      <c r="BC17" s="623"/>
      <c r="BD17" s="623"/>
      <c r="BE17" s="623"/>
      <c r="BF17" s="624"/>
      <c r="BG17" s="625">
        <v>6184</v>
      </c>
      <c r="BH17" s="626"/>
      <c r="BI17" s="626"/>
      <c r="BJ17" s="626"/>
      <c r="BK17" s="626"/>
      <c r="BL17" s="626"/>
      <c r="BM17" s="626"/>
      <c r="BN17" s="627"/>
      <c r="BO17" s="628">
        <v>0</v>
      </c>
      <c r="BP17" s="628"/>
      <c r="BQ17" s="628"/>
      <c r="BR17" s="628"/>
      <c r="BS17" s="634" t="s">
        <v>112</v>
      </c>
      <c r="BT17" s="626"/>
      <c r="BU17" s="626"/>
      <c r="BV17" s="626"/>
      <c r="BW17" s="626"/>
      <c r="BX17" s="626"/>
      <c r="BY17" s="626"/>
      <c r="BZ17" s="626"/>
      <c r="CA17" s="626"/>
      <c r="CB17" s="635"/>
      <c r="CD17" s="639" t="s">
        <v>249</v>
      </c>
      <c r="CE17" s="640"/>
      <c r="CF17" s="640"/>
      <c r="CG17" s="640"/>
      <c r="CH17" s="640"/>
      <c r="CI17" s="640"/>
      <c r="CJ17" s="640"/>
      <c r="CK17" s="640"/>
      <c r="CL17" s="640"/>
      <c r="CM17" s="640"/>
      <c r="CN17" s="640"/>
      <c r="CO17" s="640"/>
      <c r="CP17" s="640"/>
      <c r="CQ17" s="641"/>
      <c r="CR17" s="625">
        <v>31879148</v>
      </c>
      <c r="CS17" s="626"/>
      <c r="CT17" s="626"/>
      <c r="CU17" s="626"/>
      <c r="CV17" s="626"/>
      <c r="CW17" s="626"/>
      <c r="CX17" s="626"/>
      <c r="CY17" s="627"/>
      <c r="CZ17" s="628">
        <v>8.6999999999999993</v>
      </c>
      <c r="DA17" s="628"/>
      <c r="DB17" s="628"/>
      <c r="DC17" s="628"/>
      <c r="DD17" s="634" t="s">
        <v>112</v>
      </c>
      <c r="DE17" s="626"/>
      <c r="DF17" s="626"/>
      <c r="DG17" s="626"/>
      <c r="DH17" s="626"/>
      <c r="DI17" s="626"/>
      <c r="DJ17" s="626"/>
      <c r="DK17" s="626"/>
      <c r="DL17" s="626"/>
      <c r="DM17" s="626"/>
      <c r="DN17" s="626"/>
      <c r="DO17" s="626"/>
      <c r="DP17" s="627"/>
      <c r="DQ17" s="634">
        <v>29750216</v>
      </c>
      <c r="DR17" s="626"/>
      <c r="DS17" s="626"/>
      <c r="DT17" s="626"/>
      <c r="DU17" s="626"/>
      <c r="DV17" s="626"/>
      <c r="DW17" s="626"/>
      <c r="DX17" s="626"/>
      <c r="DY17" s="626"/>
      <c r="DZ17" s="626"/>
      <c r="EA17" s="626"/>
      <c r="EB17" s="626"/>
      <c r="EC17" s="635"/>
    </row>
    <row r="18" spans="2:133" ht="11.25" customHeight="1">
      <c r="B18" s="622" t="s">
        <v>250</v>
      </c>
      <c r="C18" s="623"/>
      <c r="D18" s="623"/>
      <c r="E18" s="623"/>
      <c r="F18" s="623"/>
      <c r="G18" s="623"/>
      <c r="H18" s="623"/>
      <c r="I18" s="623"/>
      <c r="J18" s="623"/>
      <c r="K18" s="623"/>
      <c r="L18" s="623"/>
      <c r="M18" s="623"/>
      <c r="N18" s="623"/>
      <c r="O18" s="623"/>
      <c r="P18" s="623"/>
      <c r="Q18" s="624"/>
      <c r="R18" s="625">
        <v>8188449</v>
      </c>
      <c r="S18" s="626"/>
      <c r="T18" s="626"/>
      <c r="U18" s="626"/>
      <c r="V18" s="626"/>
      <c r="W18" s="626"/>
      <c r="X18" s="626"/>
      <c r="Y18" s="627"/>
      <c r="Z18" s="628">
        <v>2.2000000000000002</v>
      </c>
      <c r="AA18" s="628"/>
      <c r="AB18" s="628"/>
      <c r="AC18" s="628"/>
      <c r="AD18" s="629" t="s">
        <v>112</v>
      </c>
      <c r="AE18" s="629"/>
      <c r="AF18" s="629"/>
      <c r="AG18" s="629"/>
      <c r="AH18" s="629"/>
      <c r="AI18" s="629"/>
      <c r="AJ18" s="629"/>
      <c r="AK18" s="629"/>
      <c r="AL18" s="630" t="s">
        <v>112</v>
      </c>
      <c r="AM18" s="631"/>
      <c r="AN18" s="631"/>
      <c r="AO18" s="632"/>
      <c r="AP18" s="622" t="s">
        <v>251</v>
      </c>
      <c r="AQ18" s="623"/>
      <c r="AR18" s="623"/>
      <c r="AS18" s="623"/>
      <c r="AT18" s="623"/>
      <c r="AU18" s="623"/>
      <c r="AV18" s="623"/>
      <c r="AW18" s="623"/>
      <c r="AX18" s="623"/>
      <c r="AY18" s="623"/>
      <c r="AZ18" s="623"/>
      <c r="BA18" s="623"/>
      <c r="BB18" s="623"/>
      <c r="BC18" s="623"/>
      <c r="BD18" s="623"/>
      <c r="BE18" s="623"/>
      <c r="BF18" s="624"/>
      <c r="BG18" s="625" t="s">
        <v>112</v>
      </c>
      <c r="BH18" s="626"/>
      <c r="BI18" s="626"/>
      <c r="BJ18" s="626"/>
      <c r="BK18" s="626"/>
      <c r="BL18" s="626"/>
      <c r="BM18" s="626"/>
      <c r="BN18" s="627"/>
      <c r="BO18" s="628" t="s">
        <v>112</v>
      </c>
      <c r="BP18" s="628"/>
      <c r="BQ18" s="628"/>
      <c r="BR18" s="628"/>
      <c r="BS18" s="634" t="s">
        <v>112</v>
      </c>
      <c r="BT18" s="626"/>
      <c r="BU18" s="626"/>
      <c r="BV18" s="626"/>
      <c r="BW18" s="626"/>
      <c r="BX18" s="626"/>
      <c r="BY18" s="626"/>
      <c r="BZ18" s="626"/>
      <c r="CA18" s="626"/>
      <c r="CB18" s="635"/>
      <c r="CD18" s="639" t="s">
        <v>252</v>
      </c>
      <c r="CE18" s="640"/>
      <c r="CF18" s="640"/>
      <c r="CG18" s="640"/>
      <c r="CH18" s="640"/>
      <c r="CI18" s="640"/>
      <c r="CJ18" s="640"/>
      <c r="CK18" s="640"/>
      <c r="CL18" s="640"/>
      <c r="CM18" s="640"/>
      <c r="CN18" s="640"/>
      <c r="CO18" s="640"/>
      <c r="CP18" s="640"/>
      <c r="CQ18" s="641"/>
      <c r="CR18" s="625">
        <v>426900</v>
      </c>
      <c r="CS18" s="626"/>
      <c r="CT18" s="626"/>
      <c r="CU18" s="626"/>
      <c r="CV18" s="626"/>
      <c r="CW18" s="626"/>
      <c r="CX18" s="626"/>
      <c r="CY18" s="627"/>
      <c r="CZ18" s="628">
        <v>0.1</v>
      </c>
      <c r="DA18" s="628"/>
      <c r="DB18" s="628"/>
      <c r="DC18" s="628"/>
      <c r="DD18" s="634" t="s">
        <v>112</v>
      </c>
      <c r="DE18" s="626"/>
      <c r="DF18" s="626"/>
      <c r="DG18" s="626"/>
      <c r="DH18" s="626"/>
      <c r="DI18" s="626"/>
      <c r="DJ18" s="626"/>
      <c r="DK18" s="626"/>
      <c r="DL18" s="626"/>
      <c r="DM18" s="626"/>
      <c r="DN18" s="626"/>
      <c r="DO18" s="626"/>
      <c r="DP18" s="627"/>
      <c r="DQ18" s="634">
        <v>420813</v>
      </c>
      <c r="DR18" s="626"/>
      <c r="DS18" s="626"/>
      <c r="DT18" s="626"/>
      <c r="DU18" s="626"/>
      <c r="DV18" s="626"/>
      <c r="DW18" s="626"/>
      <c r="DX18" s="626"/>
      <c r="DY18" s="626"/>
      <c r="DZ18" s="626"/>
      <c r="EA18" s="626"/>
      <c r="EB18" s="626"/>
      <c r="EC18" s="635"/>
    </row>
    <row r="19" spans="2:133" ht="11.25" customHeight="1">
      <c r="B19" s="622" t="s">
        <v>253</v>
      </c>
      <c r="C19" s="623"/>
      <c r="D19" s="623"/>
      <c r="E19" s="623"/>
      <c r="F19" s="623"/>
      <c r="G19" s="623"/>
      <c r="H19" s="623"/>
      <c r="I19" s="623"/>
      <c r="J19" s="623"/>
      <c r="K19" s="623"/>
      <c r="L19" s="623"/>
      <c r="M19" s="623"/>
      <c r="N19" s="623"/>
      <c r="O19" s="623"/>
      <c r="P19" s="623"/>
      <c r="Q19" s="624"/>
      <c r="R19" s="625" t="s">
        <v>112</v>
      </c>
      <c r="S19" s="626"/>
      <c r="T19" s="626"/>
      <c r="U19" s="626"/>
      <c r="V19" s="626"/>
      <c r="W19" s="626"/>
      <c r="X19" s="626"/>
      <c r="Y19" s="627"/>
      <c r="Z19" s="628" t="s">
        <v>112</v>
      </c>
      <c r="AA19" s="628"/>
      <c r="AB19" s="628"/>
      <c r="AC19" s="628"/>
      <c r="AD19" s="629" t="s">
        <v>112</v>
      </c>
      <c r="AE19" s="629"/>
      <c r="AF19" s="629"/>
      <c r="AG19" s="629"/>
      <c r="AH19" s="629"/>
      <c r="AI19" s="629"/>
      <c r="AJ19" s="629"/>
      <c r="AK19" s="629"/>
      <c r="AL19" s="630" t="s">
        <v>112</v>
      </c>
      <c r="AM19" s="631"/>
      <c r="AN19" s="631"/>
      <c r="AO19" s="632"/>
      <c r="AP19" s="622" t="s">
        <v>254</v>
      </c>
      <c r="AQ19" s="623"/>
      <c r="AR19" s="623"/>
      <c r="AS19" s="623"/>
      <c r="AT19" s="623"/>
      <c r="AU19" s="623"/>
      <c r="AV19" s="623"/>
      <c r="AW19" s="623"/>
      <c r="AX19" s="623"/>
      <c r="AY19" s="623"/>
      <c r="AZ19" s="623"/>
      <c r="BA19" s="623"/>
      <c r="BB19" s="623"/>
      <c r="BC19" s="623"/>
      <c r="BD19" s="623"/>
      <c r="BE19" s="623"/>
      <c r="BF19" s="624"/>
      <c r="BG19" s="625">
        <v>7346322</v>
      </c>
      <c r="BH19" s="626"/>
      <c r="BI19" s="626"/>
      <c r="BJ19" s="626"/>
      <c r="BK19" s="626"/>
      <c r="BL19" s="626"/>
      <c r="BM19" s="626"/>
      <c r="BN19" s="627"/>
      <c r="BO19" s="628">
        <v>7.5</v>
      </c>
      <c r="BP19" s="628"/>
      <c r="BQ19" s="628"/>
      <c r="BR19" s="628"/>
      <c r="BS19" s="634" t="s">
        <v>112</v>
      </c>
      <c r="BT19" s="626"/>
      <c r="BU19" s="626"/>
      <c r="BV19" s="626"/>
      <c r="BW19" s="626"/>
      <c r="BX19" s="626"/>
      <c r="BY19" s="626"/>
      <c r="BZ19" s="626"/>
      <c r="CA19" s="626"/>
      <c r="CB19" s="635"/>
      <c r="CD19" s="639" t="s">
        <v>255</v>
      </c>
      <c r="CE19" s="640"/>
      <c r="CF19" s="640"/>
      <c r="CG19" s="640"/>
      <c r="CH19" s="640"/>
      <c r="CI19" s="640"/>
      <c r="CJ19" s="640"/>
      <c r="CK19" s="640"/>
      <c r="CL19" s="640"/>
      <c r="CM19" s="640"/>
      <c r="CN19" s="640"/>
      <c r="CO19" s="640"/>
      <c r="CP19" s="640"/>
      <c r="CQ19" s="641"/>
      <c r="CR19" s="625" t="s">
        <v>112</v>
      </c>
      <c r="CS19" s="626"/>
      <c r="CT19" s="626"/>
      <c r="CU19" s="626"/>
      <c r="CV19" s="626"/>
      <c r="CW19" s="626"/>
      <c r="CX19" s="626"/>
      <c r="CY19" s="627"/>
      <c r="CZ19" s="628" t="s">
        <v>112</v>
      </c>
      <c r="DA19" s="628"/>
      <c r="DB19" s="628"/>
      <c r="DC19" s="628"/>
      <c r="DD19" s="634" t="s">
        <v>112</v>
      </c>
      <c r="DE19" s="626"/>
      <c r="DF19" s="626"/>
      <c r="DG19" s="626"/>
      <c r="DH19" s="626"/>
      <c r="DI19" s="626"/>
      <c r="DJ19" s="626"/>
      <c r="DK19" s="626"/>
      <c r="DL19" s="626"/>
      <c r="DM19" s="626"/>
      <c r="DN19" s="626"/>
      <c r="DO19" s="626"/>
      <c r="DP19" s="627"/>
      <c r="DQ19" s="634" t="s">
        <v>112</v>
      </c>
      <c r="DR19" s="626"/>
      <c r="DS19" s="626"/>
      <c r="DT19" s="626"/>
      <c r="DU19" s="626"/>
      <c r="DV19" s="626"/>
      <c r="DW19" s="626"/>
      <c r="DX19" s="626"/>
      <c r="DY19" s="626"/>
      <c r="DZ19" s="626"/>
      <c r="EA19" s="626"/>
      <c r="EB19" s="626"/>
      <c r="EC19" s="635"/>
    </row>
    <row r="20" spans="2:133" ht="11.25" customHeight="1">
      <c r="B20" s="622" t="s">
        <v>256</v>
      </c>
      <c r="C20" s="623"/>
      <c r="D20" s="623"/>
      <c r="E20" s="623"/>
      <c r="F20" s="623"/>
      <c r="G20" s="623"/>
      <c r="H20" s="623"/>
      <c r="I20" s="623"/>
      <c r="J20" s="623"/>
      <c r="K20" s="623"/>
      <c r="L20" s="623"/>
      <c r="M20" s="623"/>
      <c r="N20" s="623"/>
      <c r="O20" s="623"/>
      <c r="P20" s="623"/>
      <c r="Q20" s="624"/>
      <c r="R20" s="625">
        <v>157216333</v>
      </c>
      <c r="S20" s="626"/>
      <c r="T20" s="626"/>
      <c r="U20" s="626"/>
      <c r="V20" s="626"/>
      <c r="W20" s="626"/>
      <c r="X20" s="626"/>
      <c r="Y20" s="627"/>
      <c r="Z20" s="628">
        <v>41.8</v>
      </c>
      <c r="AA20" s="628"/>
      <c r="AB20" s="628"/>
      <c r="AC20" s="628"/>
      <c r="AD20" s="629">
        <v>143960761</v>
      </c>
      <c r="AE20" s="629"/>
      <c r="AF20" s="629"/>
      <c r="AG20" s="629"/>
      <c r="AH20" s="629"/>
      <c r="AI20" s="629"/>
      <c r="AJ20" s="629"/>
      <c r="AK20" s="629"/>
      <c r="AL20" s="630">
        <v>99.5</v>
      </c>
      <c r="AM20" s="631"/>
      <c r="AN20" s="631"/>
      <c r="AO20" s="632"/>
      <c r="AP20" s="622" t="s">
        <v>257</v>
      </c>
      <c r="AQ20" s="623"/>
      <c r="AR20" s="623"/>
      <c r="AS20" s="623"/>
      <c r="AT20" s="623"/>
      <c r="AU20" s="623"/>
      <c r="AV20" s="623"/>
      <c r="AW20" s="623"/>
      <c r="AX20" s="623"/>
      <c r="AY20" s="623"/>
      <c r="AZ20" s="623"/>
      <c r="BA20" s="623"/>
      <c r="BB20" s="623"/>
      <c r="BC20" s="623"/>
      <c r="BD20" s="623"/>
      <c r="BE20" s="623"/>
      <c r="BF20" s="624"/>
      <c r="BG20" s="625">
        <v>7346322</v>
      </c>
      <c r="BH20" s="626"/>
      <c r="BI20" s="626"/>
      <c r="BJ20" s="626"/>
      <c r="BK20" s="626"/>
      <c r="BL20" s="626"/>
      <c r="BM20" s="626"/>
      <c r="BN20" s="627"/>
      <c r="BO20" s="628">
        <v>7.5</v>
      </c>
      <c r="BP20" s="628"/>
      <c r="BQ20" s="628"/>
      <c r="BR20" s="628"/>
      <c r="BS20" s="634" t="s">
        <v>112</v>
      </c>
      <c r="BT20" s="626"/>
      <c r="BU20" s="626"/>
      <c r="BV20" s="626"/>
      <c r="BW20" s="626"/>
      <c r="BX20" s="626"/>
      <c r="BY20" s="626"/>
      <c r="BZ20" s="626"/>
      <c r="CA20" s="626"/>
      <c r="CB20" s="635"/>
      <c r="CD20" s="639" t="s">
        <v>258</v>
      </c>
      <c r="CE20" s="640"/>
      <c r="CF20" s="640"/>
      <c r="CG20" s="640"/>
      <c r="CH20" s="640"/>
      <c r="CI20" s="640"/>
      <c r="CJ20" s="640"/>
      <c r="CK20" s="640"/>
      <c r="CL20" s="640"/>
      <c r="CM20" s="640"/>
      <c r="CN20" s="640"/>
      <c r="CO20" s="640"/>
      <c r="CP20" s="640"/>
      <c r="CQ20" s="641"/>
      <c r="CR20" s="625">
        <v>364822404</v>
      </c>
      <c r="CS20" s="626"/>
      <c r="CT20" s="626"/>
      <c r="CU20" s="626"/>
      <c r="CV20" s="626"/>
      <c r="CW20" s="626"/>
      <c r="CX20" s="626"/>
      <c r="CY20" s="627"/>
      <c r="CZ20" s="628">
        <v>100</v>
      </c>
      <c r="DA20" s="628"/>
      <c r="DB20" s="628"/>
      <c r="DC20" s="628"/>
      <c r="DD20" s="634">
        <v>35216074</v>
      </c>
      <c r="DE20" s="626"/>
      <c r="DF20" s="626"/>
      <c r="DG20" s="626"/>
      <c r="DH20" s="626"/>
      <c r="DI20" s="626"/>
      <c r="DJ20" s="626"/>
      <c r="DK20" s="626"/>
      <c r="DL20" s="626"/>
      <c r="DM20" s="626"/>
      <c r="DN20" s="626"/>
      <c r="DO20" s="626"/>
      <c r="DP20" s="627"/>
      <c r="DQ20" s="634">
        <v>186276190</v>
      </c>
      <c r="DR20" s="626"/>
      <c r="DS20" s="626"/>
      <c r="DT20" s="626"/>
      <c r="DU20" s="626"/>
      <c r="DV20" s="626"/>
      <c r="DW20" s="626"/>
      <c r="DX20" s="626"/>
      <c r="DY20" s="626"/>
      <c r="DZ20" s="626"/>
      <c r="EA20" s="626"/>
      <c r="EB20" s="626"/>
      <c r="EC20" s="635"/>
    </row>
    <row r="21" spans="2:133" ht="11.25" customHeight="1">
      <c r="B21" s="622" t="s">
        <v>259</v>
      </c>
      <c r="C21" s="623"/>
      <c r="D21" s="623"/>
      <c r="E21" s="623"/>
      <c r="F21" s="623"/>
      <c r="G21" s="623"/>
      <c r="H21" s="623"/>
      <c r="I21" s="623"/>
      <c r="J21" s="623"/>
      <c r="K21" s="623"/>
      <c r="L21" s="623"/>
      <c r="M21" s="623"/>
      <c r="N21" s="623"/>
      <c r="O21" s="623"/>
      <c r="P21" s="623"/>
      <c r="Q21" s="624"/>
      <c r="R21" s="625">
        <v>274467</v>
      </c>
      <c r="S21" s="626"/>
      <c r="T21" s="626"/>
      <c r="U21" s="626"/>
      <c r="V21" s="626"/>
      <c r="W21" s="626"/>
      <c r="X21" s="626"/>
      <c r="Y21" s="627"/>
      <c r="Z21" s="628">
        <v>0.1</v>
      </c>
      <c r="AA21" s="628"/>
      <c r="AB21" s="628"/>
      <c r="AC21" s="628"/>
      <c r="AD21" s="629">
        <v>274467</v>
      </c>
      <c r="AE21" s="629"/>
      <c r="AF21" s="629"/>
      <c r="AG21" s="629"/>
      <c r="AH21" s="629"/>
      <c r="AI21" s="629"/>
      <c r="AJ21" s="629"/>
      <c r="AK21" s="629"/>
      <c r="AL21" s="630">
        <v>0.2</v>
      </c>
      <c r="AM21" s="631"/>
      <c r="AN21" s="631"/>
      <c r="AO21" s="632"/>
      <c r="AP21" s="642" t="s">
        <v>260</v>
      </c>
      <c r="AQ21" s="643"/>
      <c r="AR21" s="643"/>
      <c r="AS21" s="643"/>
      <c r="AT21" s="643"/>
      <c r="AU21" s="643"/>
      <c r="AV21" s="643"/>
      <c r="AW21" s="643"/>
      <c r="AX21" s="643"/>
      <c r="AY21" s="643"/>
      <c r="AZ21" s="643"/>
      <c r="BA21" s="643"/>
      <c r="BB21" s="643"/>
      <c r="BC21" s="643"/>
      <c r="BD21" s="643"/>
      <c r="BE21" s="643"/>
      <c r="BF21" s="644"/>
      <c r="BG21" s="625">
        <v>26207</v>
      </c>
      <c r="BH21" s="626"/>
      <c r="BI21" s="626"/>
      <c r="BJ21" s="626"/>
      <c r="BK21" s="626"/>
      <c r="BL21" s="626"/>
      <c r="BM21" s="626"/>
      <c r="BN21" s="627"/>
      <c r="BO21" s="628">
        <v>0</v>
      </c>
      <c r="BP21" s="628"/>
      <c r="BQ21" s="628"/>
      <c r="BR21" s="628"/>
      <c r="BS21" s="634" t="s">
        <v>112</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c r="B22" s="622" t="s">
        <v>261</v>
      </c>
      <c r="C22" s="623"/>
      <c r="D22" s="623"/>
      <c r="E22" s="623"/>
      <c r="F22" s="623"/>
      <c r="G22" s="623"/>
      <c r="H22" s="623"/>
      <c r="I22" s="623"/>
      <c r="J22" s="623"/>
      <c r="K22" s="623"/>
      <c r="L22" s="623"/>
      <c r="M22" s="623"/>
      <c r="N22" s="623"/>
      <c r="O22" s="623"/>
      <c r="P22" s="623"/>
      <c r="Q22" s="624"/>
      <c r="R22" s="625">
        <v>3433770</v>
      </c>
      <c r="S22" s="626"/>
      <c r="T22" s="626"/>
      <c r="U22" s="626"/>
      <c r="V22" s="626"/>
      <c r="W22" s="626"/>
      <c r="X22" s="626"/>
      <c r="Y22" s="627"/>
      <c r="Z22" s="628">
        <v>0.9</v>
      </c>
      <c r="AA22" s="628"/>
      <c r="AB22" s="628"/>
      <c r="AC22" s="628"/>
      <c r="AD22" s="629" t="s">
        <v>112</v>
      </c>
      <c r="AE22" s="629"/>
      <c r="AF22" s="629"/>
      <c r="AG22" s="629"/>
      <c r="AH22" s="629"/>
      <c r="AI22" s="629"/>
      <c r="AJ22" s="629"/>
      <c r="AK22" s="629"/>
      <c r="AL22" s="630" t="s">
        <v>112</v>
      </c>
      <c r="AM22" s="631"/>
      <c r="AN22" s="631"/>
      <c r="AO22" s="632"/>
      <c r="AP22" s="642" t="s">
        <v>262</v>
      </c>
      <c r="AQ22" s="643"/>
      <c r="AR22" s="643"/>
      <c r="AS22" s="643"/>
      <c r="AT22" s="643"/>
      <c r="AU22" s="643"/>
      <c r="AV22" s="643"/>
      <c r="AW22" s="643"/>
      <c r="AX22" s="643"/>
      <c r="AY22" s="643"/>
      <c r="AZ22" s="643"/>
      <c r="BA22" s="643"/>
      <c r="BB22" s="643"/>
      <c r="BC22" s="643"/>
      <c r="BD22" s="643"/>
      <c r="BE22" s="643"/>
      <c r="BF22" s="644"/>
      <c r="BG22" s="625">
        <v>2252992</v>
      </c>
      <c r="BH22" s="626"/>
      <c r="BI22" s="626"/>
      <c r="BJ22" s="626"/>
      <c r="BK22" s="626"/>
      <c r="BL22" s="626"/>
      <c r="BM22" s="626"/>
      <c r="BN22" s="627"/>
      <c r="BO22" s="628">
        <v>2.2999999999999998</v>
      </c>
      <c r="BP22" s="628"/>
      <c r="BQ22" s="628"/>
      <c r="BR22" s="628"/>
      <c r="BS22" s="634" t="s">
        <v>112</v>
      </c>
      <c r="BT22" s="626"/>
      <c r="BU22" s="626"/>
      <c r="BV22" s="626"/>
      <c r="BW22" s="626"/>
      <c r="BX22" s="626"/>
      <c r="BY22" s="626"/>
      <c r="BZ22" s="626"/>
      <c r="CA22" s="626"/>
      <c r="CB22" s="635"/>
      <c r="CD22" s="607" t="s">
        <v>263</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c r="B23" s="622" t="s">
        <v>264</v>
      </c>
      <c r="C23" s="623"/>
      <c r="D23" s="623"/>
      <c r="E23" s="623"/>
      <c r="F23" s="623"/>
      <c r="G23" s="623"/>
      <c r="H23" s="623"/>
      <c r="I23" s="623"/>
      <c r="J23" s="623"/>
      <c r="K23" s="623"/>
      <c r="L23" s="623"/>
      <c r="M23" s="623"/>
      <c r="N23" s="623"/>
      <c r="O23" s="623"/>
      <c r="P23" s="623"/>
      <c r="Q23" s="624"/>
      <c r="R23" s="625">
        <v>5246610</v>
      </c>
      <c r="S23" s="626"/>
      <c r="T23" s="626"/>
      <c r="U23" s="626"/>
      <c r="V23" s="626"/>
      <c r="W23" s="626"/>
      <c r="X23" s="626"/>
      <c r="Y23" s="627"/>
      <c r="Z23" s="628">
        <v>1.4</v>
      </c>
      <c r="AA23" s="628"/>
      <c r="AB23" s="628"/>
      <c r="AC23" s="628"/>
      <c r="AD23" s="629">
        <v>319739</v>
      </c>
      <c r="AE23" s="629"/>
      <c r="AF23" s="629"/>
      <c r="AG23" s="629"/>
      <c r="AH23" s="629"/>
      <c r="AI23" s="629"/>
      <c r="AJ23" s="629"/>
      <c r="AK23" s="629"/>
      <c r="AL23" s="630">
        <v>0.2</v>
      </c>
      <c r="AM23" s="631"/>
      <c r="AN23" s="631"/>
      <c r="AO23" s="632"/>
      <c r="AP23" s="642" t="s">
        <v>265</v>
      </c>
      <c r="AQ23" s="643"/>
      <c r="AR23" s="643"/>
      <c r="AS23" s="643"/>
      <c r="AT23" s="643"/>
      <c r="AU23" s="643"/>
      <c r="AV23" s="643"/>
      <c r="AW23" s="643"/>
      <c r="AX23" s="643"/>
      <c r="AY23" s="643"/>
      <c r="AZ23" s="643"/>
      <c r="BA23" s="643"/>
      <c r="BB23" s="643"/>
      <c r="BC23" s="643"/>
      <c r="BD23" s="643"/>
      <c r="BE23" s="643"/>
      <c r="BF23" s="644"/>
      <c r="BG23" s="625">
        <v>5067123</v>
      </c>
      <c r="BH23" s="626"/>
      <c r="BI23" s="626"/>
      <c r="BJ23" s="626"/>
      <c r="BK23" s="626"/>
      <c r="BL23" s="626"/>
      <c r="BM23" s="626"/>
      <c r="BN23" s="627"/>
      <c r="BO23" s="628">
        <v>5.2</v>
      </c>
      <c r="BP23" s="628"/>
      <c r="BQ23" s="628"/>
      <c r="BR23" s="628"/>
      <c r="BS23" s="634" t="s">
        <v>112</v>
      </c>
      <c r="BT23" s="626"/>
      <c r="BU23" s="626"/>
      <c r="BV23" s="626"/>
      <c r="BW23" s="626"/>
      <c r="BX23" s="626"/>
      <c r="BY23" s="626"/>
      <c r="BZ23" s="626"/>
      <c r="CA23" s="626"/>
      <c r="CB23" s="635"/>
      <c r="CD23" s="607" t="s">
        <v>204</v>
      </c>
      <c r="CE23" s="608"/>
      <c r="CF23" s="608"/>
      <c r="CG23" s="608"/>
      <c r="CH23" s="608"/>
      <c r="CI23" s="608"/>
      <c r="CJ23" s="608"/>
      <c r="CK23" s="608"/>
      <c r="CL23" s="608"/>
      <c r="CM23" s="608"/>
      <c r="CN23" s="608"/>
      <c r="CO23" s="608"/>
      <c r="CP23" s="608"/>
      <c r="CQ23" s="609"/>
      <c r="CR23" s="607" t="s">
        <v>266</v>
      </c>
      <c r="CS23" s="608"/>
      <c r="CT23" s="608"/>
      <c r="CU23" s="608"/>
      <c r="CV23" s="608"/>
      <c r="CW23" s="608"/>
      <c r="CX23" s="608"/>
      <c r="CY23" s="609"/>
      <c r="CZ23" s="607" t="s">
        <v>267</v>
      </c>
      <c r="DA23" s="608"/>
      <c r="DB23" s="608"/>
      <c r="DC23" s="609"/>
      <c r="DD23" s="607" t="s">
        <v>268</v>
      </c>
      <c r="DE23" s="608"/>
      <c r="DF23" s="608"/>
      <c r="DG23" s="608"/>
      <c r="DH23" s="608"/>
      <c r="DI23" s="608"/>
      <c r="DJ23" s="608"/>
      <c r="DK23" s="609"/>
      <c r="DL23" s="648" t="s">
        <v>269</v>
      </c>
      <c r="DM23" s="649"/>
      <c r="DN23" s="649"/>
      <c r="DO23" s="649"/>
      <c r="DP23" s="649"/>
      <c r="DQ23" s="649"/>
      <c r="DR23" s="649"/>
      <c r="DS23" s="649"/>
      <c r="DT23" s="649"/>
      <c r="DU23" s="649"/>
      <c r="DV23" s="650"/>
      <c r="DW23" s="607" t="s">
        <v>270</v>
      </c>
      <c r="DX23" s="608"/>
      <c r="DY23" s="608"/>
      <c r="DZ23" s="608"/>
      <c r="EA23" s="608"/>
      <c r="EB23" s="608"/>
      <c r="EC23" s="609"/>
    </row>
    <row r="24" spans="2:133" ht="11.25" customHeight="1">
      <c r="B24" s="622" t="s">
        <v>271</v>
      </c>
      <c r="C24" s="623"/>
      <c r="D24" s="623"/>
      <c r="E24" s="623"/>
      <c r="F24" s="623"/>
      <c r="G24" s="623"/>
      <c r="H24" s="623"/>
      <c r="I24" s="623"/>
      <c r="J24" s="623"/>
      <c r="K24" s="623"/>
      <c r="L24" s="623"/>
      <c r="M24" s="623"/>
      <c r="N24" s="623"/>
      <c r="O24" s="623"/>
      <c r="P24" s="623"/>
      <c r="Q24" s="624"/>
      <c r="R24" s="625">
        <v>2800037</v>
      </c>
      <c r="S24" s="626"/>
      <c r="T24" s="626"/>
      <c r="U24" s="626"/>
      <c r="V24" s="626"/>
      <c r="W24" s="626"/>
      <c r="X24" s="626"/>
      <c r="Y24" s="627"/>
      <c r="Z24" s="628">
        <v>0.7</v>
      </c>
      <c r="AA24" s="628"/>
      <c r="AB24" s="628"/>
      <c r="AC24" s="628"/>
      <c r="AD24" s="629">
        <v>120531</v>
      </c>
      <c r="AE24" s="629"/>
      <c r="AF24" s="629"/>
      <c r="AG24" s="629"/>
      <c r="AH24" s="629"/>
      <c r="AI24" s="629"/>
      <c r="AJ24" s="629"/>
      <c r="AK24" s="629"/>
      <c r="AL24" s="630">
        <v>0.1</v>
      </c>
      <c r="AM24" s="631"/>
      <c r="AN24" s="631"/>
      <c r="AO24" s="632"/>
      <c r="AP24" s="642" t="s">
        <v>272</v>
      </c>
      <c r="AQ24" s="643"/>
      <c r="AR24" s="643"/>
      <c r="AS24" s="643"/>
      <c r="AT24" s="643"/>
      <c r="AU24" s="643"/>
      <c r="AV24" s="643"/>
      <c r="AW24" s="643"/>
      <c r="AX24" s="643"/>
      <c r="AY24" s="643"/>
      <c r="AZ24" s="643"/>
      <c r="BA24" s="643"/>
      <c r="BB24" s="643"/>
      <c r="BC24" s="643"/>
      <c r="BD24" s="643"/>
      <c r="BE24" s="643"/>
      <c r="BF24" s="644"/>
      <c r="BG24" s="625" t="s">
        <v>112</v>
      </c>
      <c r="BH24" s="626"/>
      <c r="BI24" s="626"/>
      <c r="BJ24" s="626"/>
      <c r="BK24" s="626"/>
      <c r="BL24" s="626"/>
      <c r="BM24" s="626"/>
      <c r="BN24" s="627"/>
      <c r="BO24" s="628" t="s">
        <v>112</v>
      </c>
      <c r="BP24" s="628"/>
      <c r="BQ24" s="628"/>
      <c r="BR24" s="628"/>
      <c r="BS24" s="634" t="s">
        <v>112</v>
      </c>
      <c r="BT24" s="626"/>
      <c r="BU24" s="626"/>
      <c r="BV24" s="626"/>
      <c r="BW24" s="626"/>
      <c r="BX24" s="626"/>
      <c r="BY24" s="626"/>
      <c r="BZ24" s="626"/>
      <c r="CA24" s="626"/>
      <c r="CB24" s="635"/>
      <c r="CD24" s="636" t="s">
        <v>273</v>
      </c>
      <c r="CE24" s="637"/>
      <c r="CF24" s="637"/>
      <c r="CG24" s="637"/>
      <c r="CH24" s="637"/>
      <c r="CI24" s="637"/>
      <c r="CJ24" s="637"/>
      <c r="CK24" s="637"/>
      <c r="CL24" s="637"/>
      <c r="CM24" s="637"/>
      <c r="CN24" s="637"/>
      <c r="CO24" s="637"/>
      <c r="CP24" s="637"/>
      <c r="CQ24" s="638"/>
      <c r="CR24" s="614">
        <v>177315505</v>
      </c>
      <c r="CS24" s="615"/>
      <c r="CT24" s="615"/>
      <c r="CU24" s="615"/>
      <c r="CV24" s="615"/>
      <c r="CW24" s="615"/>
      <c r="CX24" s="615"/>
      <c r="CY24" s="616"/>
      <c r="CZ24" s="652">
        <v>48.6</v>
      </c>
      <c r="DA24" s="653"/>
      <c r="DB24" s="653"/>
      <c r="DC24" s="654"/>
      <c r="DD24" s="651">
        <v>105442318</v>
      </c>
      <c r="DE24" s="615"/>
      <c r="DF24" s="615"/>
      <c r="DG24" s="615"/>
      <c r="DH24" s="615"/>
      <c r="DI24" s="615"/>
      <c r="DJ24" s="615"/>
      <c r="DK24" s="616"/>
      <c r="DL24" s="651">
        <v>101942986</v>
      </c>
      <c r="DM24" s="615"/>
      <c r="DN24" s="615"/>
      <c r="DO24" s="615"/>
      <c r="DP24" s="615"/>
      <c r="DQ24" s="615"/>
      <c r="DR24" s="615"/>
      <c r="DS24" s="615"/>
      <c r="DT24" s="615"/>
      <c r="DU24" s="615"/>
      <c r="DV24" s="616"/>
      <c r="DW24" s="619">
        <v>62.9</v>
      </c>
      <c r="DX24" s="620"/>
      <c r="DY24" s="620"/>
      <c r="DZ24" s="620"/>
      <c r="EA24" s="620"/>
      <c r="EB24" s="620"/>
      <c r="EC24" s="621"/>
    </row>
    <row r="25" spans="2:133" ht="11.25" customHeight="1">
      <c r="B25" s="622" t="s">
        <v>274</v>
      </c>
      <c r="C25" s="623"/>
      <c r="D25" s="623"/>
      <c r="E25" s="623"/>
      <c r="F25" s="623"/>
      <c r="G25" s="623"/>
      <c r="H25" s="623"/>
      <c r="I25" s="623"/>
      <c r="J25" s="623"/>
      <c r="K25" s="623"/>
      <c r="L25" s="623"/>
      <c r="M25" s="623"/>
      <c r="N25" s="623"/>
      <c r="O25" s="623"/>
      <c r="P25" s="623"/>
      <c r="Q25" s="624"/>
      <c r="R25" s="625">
        <v>81532380</v>
      </c>
      <c r="S25" s="626"/>
      <c r="T25" s="626"/>
      <c r="U25" s="626"/>
      <c r="V25" s="626"/>
      <c r="W25" s="626"/>
      <c r="X25" s="626"/>
      <c r="Y25" s="627"/>
      <c r="Z25" s="628">
        <v>21.7</v>
      </c>
      <c r="AA25" s="628"/>
      <c r="AB25" s="628"/>
      <c r="AC25" s="628"/>
      <c r="AD25" s="629" t="s">
        <v>112</v>
      </c>
      <c r="AE25" s="629"/>
      <c r="AF25" s="629"/>
      <c r="AG25" s="629"/>
      <c r="AH25" s="629"/>
      <c r="AI25" s="629"/>
      <c r="AJ25" s="629"/>
      <c r="AK25" s="629"/>
      <c r="AL25" s="630" t="s">
        <v>112</v>
      </c>
      <c r="AM25" s="631"/>
      <c r="AN25" s="631"/>
      <c r="AO25" s="632"/>
      <c r="AP25" s="642" t="s">
        <v>275</v>
      </c>
      <c r="AQ25" s="643"/>
      <c r="AR25" s="643"/>
      <c r="AS25" s="643"/>
      <c r="AT25" s="643"/>
      <c r="AU25" s="643"/>
      <c r="AV25" s="643"/>
      <c r="AW25" s="643"/>
      <c r="AX25" s="643"/>
      <c r="AY25" s="643"/>
      <c r="AZ25" s="643"/>
      <c r="BA25" s="643"/>
      <c r="BB25" s="643"/>
      <c r="BC25" s="643"/>
      <c r="BD25" s="643"/>
      <c r="BE25" s="643"/>
      <c r="BF25" s="644"/>
      <c r="BG25" s="625" t="s">
        <v>112</v>
      </c>
      <c r="BH25" s="626"/>
      <c r="BI25" s="626"/>
      <c r="BJ25" s="626"/>
      <c r="BK25" s="626"/>
      <c r="BL25" s="626"/>
      <c r="BM25" s="626"/>
      <c r="BN25" s="627"/>
      <c r="BO25" s="628" t="s">
        <v>112</v>
      </c>
      <c r="BP25" s="628"/>
      <c r="BQ25" s="628"/>
      <c r="BR25" s="628"/>
      <c r="BS25" s="634" t="s">
        <v>112</v>
      </c>
      <c r="BT25" s="626"/>
      <c r="BU25" s="626"/>
      <c r="BV25" s="626"/>
      <c r="BW25" s="626"/>
      <c r="BX25" s="626"/>
      <c r="BY25" s="626"/>
      <c r="BZ25" s="626"/>
      <c r="CA25" s="626"/>
      <c r="CB25" s="635"/>
      <c r="CD25" s="639" t="s">
        <v>276</v>
      </c>
      <c r="CE25" s="640"/>
      <c r="CF25" s="640"/>
      <c r="CG25" s="640"/>
      <c r="CH25" s="640"/>
      <c r="CI25" s="640"/>
      <c r="CJ25" s="640"/>
      <c r="CK25" s="640"/>
      <c r="CL25" s="640"/>
      <c r="CM25" s="640"/>
      <c r="CN25" s="640"/>
      <c r="CO25" s="640"/>
      <c r="CP25" s="640"/>
      <c r="CQ25" s="641"/>
      <c r="CR25" s="625">
        <v>50188931</v>
      </c>
      <c r="CS25" s="657"/>
      <c r="CT25" s="657"/>
      <c r="CU25" s="657"/>
      <c r="CV25" s="657"/>
      <c r="CW25" s="657"/>
      <c r="CX25" s="657"/>
      <c r="CY25" s="658"/>
      <c r="CZ25" s="659">
        <v>13.8</v>
      </c>
      <c r="DA25" s="660"/>
      <c r="DB25" s="660"/>
      <c r="DC25" s="661"/>
      <c r="DD25" s="634">
        <v>45253902</v>
      </c>
      <c r="DE25" s="657"/>
      <c r="DF25" s="657"/>
      <c r="DG25" s="657"/>
      <c r="DH25" s="657"/>
      <c r="DI25" s="657"/>
      <c r="DJ25" s="657"/>
      <c r="DK25" s="658"/>
      <c r="DL25" s="634">
        <v>43457206</v>
      </c>
      <c r="DM25" s="657"/>
      <c r="DN25" s="657"/>
      <c r="DO25" s="657"/>
      <c r="DP25" s="657"/>
      <c r="DQ25" s="657"/>
      <c r="DR25" s="657"/>
      <c r="DS25" s="657"/>
      <c r="DT25" s="657"/>
      <c r="DU25" s="657"/>
      <c r="DV25" s="658"/>
      <c r="DW25" s="630">
        <v>26.8</v>
      </c>
      <c r="DX25" s="655"/>
      <c r="DY25" s="655"/>
      <c r="DZ25" s="655"/>
      <c r="EA25" s="655"/>
      <c r="EB25" s="655"/>
      <c r="EC25" s="656"/>
    </row>
    <row r="26" spans="2:133" ht="11.25" customHeight="1">
      <c r="B26" s="662" t="s">
        <v>277</v>
      </c>
      <c r="C26" s="663"/>
      <c r="D26" s="663"/>
      <c r="E26" s="663"/>
      <c r="F26" s="663"/>
      <c r="G26" s="663"/>
      <c r="H26" s="663"/>
      <c r="I26" s="663"/>
      <c r="J26" s="663"/>
      <c r="K26" s="663"/>
      <c r="L26" s="663"/>
      <c r="M26" s="663"/>
      <c r="N26" s="663"/>
      <c r="O26" s="663"/>
      <c r="P26" s="663"/>
      <c r="Q26" s="664"/>
      <c r="R26" s="625">
        <v>4850</v>
      </c>
      <c r="S26" s="626"/>
      <c r="T26" s="626"/>
      <c r="U26" s="626"/>
      <c r="V26" s="626"/>
      <c r="W26" s="626"/>
      <c r="X26" s="626"/>
      <c r="Y26" s="627"/>
      <c r="Z26" s="628">
        <v>0</v>
      </c>
      <c r="AA26" s="628"/>
      <c r="AB26" s="628"/>
      <c r="AC26" s="628"/>
      <c r="AD26" s="629">
        <v>4850</v>
      </c>
      <c r="AE26" s="629"/>
      <c r="AF26" s="629"/>
      <c r="AG26" s="629"/>
      <c r="AH26" s="629"/>
      <c r="AI26" s="629"/>
      <c r="AJ26" s="629"/>
      <c r="AK26" s="629"/>
      <c r="AL26" s="630">
        <v>0</v>
      </c>
      <c r="AM26" s="631"/>
      <c r="AN26" s="631"/>
      <c r="AO26" s="632"/>
      <c r="AP26" s="642" t="s">
        <v>278</v>
      </c>
      <c r="AQ26" s="665"/>
      <c r="AR26" s="665"/>
      <c r="AS26" s="665"/>
      <c r="AT26" s="665"/>
      <c r="AU26" s="665"/>
      <c r="AV26" s="665"/>
      <c r="AW26" s="665"/>
      <c r="AX26" s="665"/>
      <c r="AY26" s="665"/>
      <c r="AZ26" s="665"/>
      <c r="BA26" s="665"/>
      <c r="BB26" s="665"/>
      <c r="BC26" s="665"/>
      <c r="BD26" s="665"/>
      <c r="BE26" s="665"/>
      <c r="BF26" s="644"/>
      <c r="BG26" s="625" t="s">
        <v>112</v>
      </c>
      <c r="BH26" s="626"/>
      <c r="BI26" s="626"/>
      <c r="BJ26" s="626"/>
      <c r="BK26" s="626"/>
      <c r="BL26" s="626"/>
      <c r="BM26" s="626"/>
      <c r="BN26" s="627"/>
      <c r="BO26" s="628" t="s">
        <v>112</v>
      </c>
      <c r="BP26" s="628"/>
      <c r="BQ26" s="628"/>
      <c r="BR26" s="628"/>
      <c r="BS26" s="634" t="s">
        <v>112</v>
      </c>
      <c r="BT26" s="626"/>
      <c r="BU26" s="626"/>
      <c r="BV26" s="626"/>
      <c r="BW26" s="626"/>
      <c r="BX26" s="626"/>
      <c r="BY26" s="626"/>
      <c r="BZ26" s="626"/>
      <c r="CA26" s="626"/>
      <c r="CB26" s="635"/>
      <c r="CD26" s="639" t="s">
        <v>279</v>
      </c>
      <c r="CE26" s="640"/>
      <c r="CF26" s="640"/>
      <c r="CG26" s="640"/>
      <c r="CH26" s="640"/>
      <c r="CI26" s="640"/>
      <c r="CJ26" s="640"/>
      <c r="CK26" s="640"/>
      <c r="CL26" s="640"/>
      <c r="CM26" s="640"/>
      <c r="CN26" s="640"/>
      <c r="CO26" s="640"/>
      <c r="CP26" s="640"/>
      <c r="CQ26" s="641"/>
      <c r="CR26" s="625">
        <v>34915451</v>
      </c>
      <c r="CS26" s="626"/>
      <c r="CT26" s="626"/>
      <c r="CU26" s="626"/>
      <c r="CV26" s="626"/>
      <c r="CW26" s="626"/>
      <c r="CX26" s="626"/>
      <c r="CY26" s="627"/>
      <c r="CZ26" s="659">
        <v>9.6</v>
      </c>
      <c r="DA26" s="660"/>
      <c r="DB26" s="660"/>
      <c r="DC26" s="661"/>
      <c r="DD26" s="634">
        <v>30796161</v>
      </c>
      <c r="DE26" s="626"/>
      <c r="DF26" s="626"/>
      <c r="DG26" s="626"/>
      <c r="DH26" s="626"/>
      <c r="DI26" s="626"/>
      <c r="DJ26" s="626"/>
      <c r="DK26" s="627"/>
      <c r="DL26" s="634" t="s">
        <v>216</v>
      </c>
      <c r="DM26" s="626"/>
      <c r="DN26" s="626"/>
      <c r="DO26" s="626"/>
      <c r="DP26" s="626"/>
      <c r="DQ26" s="626"/>
      <c r="DR26" s="626"/>
      <c r="DS26" s="626"/>
      <c r="DT26" s="626"/>
      <c r="DU26" s="626"/>
      <c r="DV26" s="627"/>
      <c r="DW26" s="630" t="s">
        <v>216</v>
      </c>
      <c r="DX26" s="655"/>
      <c r="DY26" s="655"/>
      <c r="DZ26" s="655"/>
      <c r="EA26" s="655"/>
      <c r="EB26" s="655"/>
      <c r="EC26" s="656"/>
    </row>
    <row r="27" spans="2:133" ht="11.25" customHeight="1">
      <c r="B27" s="622" t="s">
        <v>280</v>
      </c>
      <c r="C27" s="623"/>
      <c r="D27" s="623"/>
      <c r="E27" s="623"/>
      <c r="F27" s="623"/>
      <c r="G27" s="623"/>
      <c r="H27" s="623"/>
      <c r="I27" s="623"/>
      <c r="J27" s="623"/>
      <c r="K27" s="623"/>
      <c r="L27" s="623"/>
      <c r="M27" s="623"/>
      <c r="N27" s="623"/>
      <c r="O27" s="623"/>
      <c r="P27" s="623"/>
      <c r="Q27" s="624"/>
      <c r="R27" s="625">
        <v>40436411</v>
      </c>
      <c r="S27" s="626"/>
      <c r="T27" s="626"/>
      <c r="U27" s="626"/>
      <c r="V27" s="626"/>
      <c r="W27" s="626"/>
      <c r="X27" s="626"/>
      <c r="Y27" s="627"/>
      <c r="Z27" s="628">
        <v>10.8</v>
      </c>
      <c r="AA27" s="628"/>
      <c r="AB27" s="628"/>
      <c r="AC27" s="628"/>
      <c r="AD27" s="629" t="s">
        <v>112</v>
      </c>
      <c r="AE27" s="629"/>
      <c r="AF27" s="629"/>
      <c r="AG27" s="629"/>
      <c r="AH27" s="629"/>
      <c r="AI27" s="629"/>
      <c r="AJ27" s="629"/>
      <c r="AK27" s="629"/>
      <c r="AL27" s="630" t="s">
        <v>112</v>
      </c>
      <c r="AM27" s="631"/>
      <c r="AN27" s="631"/>
      <c r="AO27" s="632"/>
      <c r="AP27" s="622" t="s">
        <v>281</v>
      </c>
      <c r="AQ27" s="623"/>
      <c r="AR27" s="623"/>
      <c r="AS27" s="623"/>
      <c r="AT27" s="623"/>
      <c r="AU27" s="623"/>
      <c r="AV27" s="623"/>
      <c r="AW27" s="623"/>
      <c r="AX27" s="623"/>
      <c r="AY27" s="623"/>
      <c r="AZ27" s="623"/>
      <c r="BA27" s="623"/>
      <c r="BB27" s="623"/>
      <c r="BC27" s="623"/>
      <c r="BD27" s="623"/>
      <c r="BE27" s="623"/>
      <c r="BF27" s="624"/>
      <c r="BG27" s="625">
        <v>98115570</v>
      </c>
      <c r="BH27" s="626"/>
      <c r="BI27" s="626"/>
      <c r="BJ27" s="626"/>
      <c r="BK27" s="626"/>
      <c r="BL27" s="626"/>
      <c r="BM27" s="626"/>
      <c r="BN27" s="627"/>
      <c r="BO27" s="628">
        <v>100</v>
      </c>
      <c r="BP27" s="628"/>
      <c r="BQ27" s="628"/>
      <c r="BR27" s="628"/>
      <c r="BS27" s="634">
        <v>1687048</v>
      </c>
      <c r="BT27" s="626"/>
      <c r="BU27" s="626"/>
      <c r="BV27" s="626"/>
      <c r="BW27" s="626"/>
      <c r="BX27" s="626"/>
      <c r="BY27" s="626"/>
      <c r="BZ27" s="626"/>
      <c r="CA27" s="626"/>
      <c r="CB27" s="635"/>
      <c r="CD27" s="639" t="s">
        <v>282</v>
      </c>
      <c r="CE27" s="640"/>
      <c r="CF27" s="640"/>
      <c r="CG27" s="640"/>
      <c r="CH27" s="640"/>
      <c r="CI27" s="640"/>
      <c r="CJ27" s="640"/>
      <c r="CK27" s="640"/>
      <c r="CL27" s="640"/>
      <c r="CM27" s="640"/>
      <c r="CN27" s="640"/>
      <c r="CO27" s="640"/>
      <c r="CP27" s="640"/>
      <c r="CQ27" s="641"/>
      <c r="CR27" s="625">
        <v>95284811</v>
      </c>
      <c r="CS27" s="657"/>
      <c r="CT27" s="657"/>
      <c r="CU27" s="657"/>
      <c r="CV27" s="657"/>
      <c r="CW27" s="657"/>
      <c r="CX27" s="657"/>
      <c r="CY27" s="658"/>
      <c r="CZ27" s="659">
        <v>26.1</v>
      </c>
      <c r="DA27" s="660"/>
      <c r="DB27" s="660"/>
      <c r="DC27" s="661"/>
      <c r="DD27" s="634">
        <v>30475585</v>
      </c>
      <c r="DE27" s="657"/>
      <c r="DF27" s="657"/>
      <c r="DG27" s="657"/>
      <c r="DH27" s="657"/>
      <c r="DI27" s="657"/>
      <c r="DJ27" s="657"/>
      <c r="DK27" s="658"/>
      <c r="DL27" s="634">
        <v>28772949</v>
      </c>
      <c r="DM27" s="657"/>
      <c r="DN27" s="657"/>
      <c r="DO27" s="657"/>
      <c r="DP27" s="657"/>
      <c r="DQ27" s="657"/>
      <c r="DR27" s="657"/>
      <c r="DS27" s="657"/>
      <c r="DT27" s="657"/>
      <c r="DU27" s="657"/>
      <c r="DV27" s="658"/>
      <c r="DW27" s="630">
        <v>17.7</v>
      </c>
      <c r="DX27" s="655"/>
      <c r="DY27" s="655"/>
      <c r="DZ27" s="655"/>
      <c r="EA27" s="655"/>
      <c r="EB27" s="655"/>
      <c r="EC27" s="656"/>
    </row>
    <row r="28" spans="2:133" ht="11.25" customHeight="1">
      <c r="B28" s="622" t="s">
        <v>283</v>
      </c>
      <c r="C28" s="623"/>
      <c r="D28" s="623"/>
      <c r="E28" s="623"/>
      <c r="F28" s="623"/>
      <c r="G28" s="623"/>
      <c r="H28" s="623"/>
      <c r="I28" s="623"/>
      <c r="J28" s="623"/>
      <c r="K28" s="623"/>
      <c r="L28" s="623"/>
      <c r="M28" s="623"/>
      <c r="N28" s="623"/>
      <c r="O28" s="623"/>
      <c r="P28" s="623"/>
      <c r="Q28" s="624"/>
      <c r="R28" s="625">
        <v>1192401</v>
      </c>
      <c r="S28" s="626"/>
      <c r="T28" s="626"/>
      <c r="U28" s="626"/>
      <c r="V28" s="626"/>
      <c r="W28" s="626"/>
      <c r="X28" s="626"/>
      <c r="Y28" s="627"/>
      <c r="Z28" s="628">
        <v>0.3</v>
      </c>
      <c r="AA28" s="628"/>
      <c r="AB28" s="628"/>
      <c r="AC28" s="628"/>
      <c r="AD28" s="629">
        <v>1200</v>
      </c>
      <c r="AE28" s="629"/>
      <c r="AF28" s="629"/>
      <c r="AG28" s="629"/>
      <c r="AH28" s="629"/>
      <c r="AI28" s="629"/>
      <c r="AJ28" s="629"/>
      <c r="AK28" s="629"/>
      <c r="AL28" s="630">
        <v>0</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284</v>
      </c>
      <c r="CE28" s="640"/>
      <c r="CF28" s="640"/>
      <c r="CG28" s="640"/>
      <c r="CH28" s="640"/>
      <c r="CI28" s="640"/>
      <c r="CJ28" s="640"/>
      <c r="CK28" s="640"/>
      <c r="CL28" s="640"/>
      <c r="CM28" s="640"/>
      <c r="CN28" s="640"/>
      <c r="CO28" s="640"/>
      <c r="CP28" s="640"/>
      <c r="CQ28" s="641"/>
      <c r="CR28" s="625">
        <v>31841763</v>
      </c>
      <c r="CS28" s="626"/>
      <c r="CT28" s="626"/>
      <c r="CU28" s="626"/>
      <c r="CV28" s="626"/>
      <c r="CW28" s="626"/>
      <c r="CX28" s="626"/>
      <c r="CY28" s="627"/>
      <c r="CZ28" s="659">
        <v>8.6999999999999993</v>
      </c>
      <c r="DA28" s="660"/>
      <c r="DB28" s="660"/>
      <c r="DC28" s="661"/>
      <c r="DD28" s="634">
        <v>29712831</v>
      </c>
      <c r="DE28" s="626"/>
      <c r="DF28" s="626"/>
      <c r="DG28" s="626"/>
      <c r="DH28" s="626"/>
      <c r="DI28" s="626"/>
      <c r="DJ28" s="626"/>
      <c r="DK28" s="627"/>
      <c r="DL28" s="634">
        <v>29712831</v>
      </c>
      <c r="DM28" s="626"/>
      <c r="DN28" s="626"/>
      <c r="DO28" s="626"/>
      <c r="DP28" s="626"/>
      <c r="DQ28" s="626"/>
      <c r="DR28" s="626"/>
      <c r="DS28" s="626"/>
      <c r="DT28" s="626"/>
      <c r="DU28" s="626"/>
      <c r="DV28" s="627"/>
      <c r="DW28" s="630">
        <v>18.3</v>
      </c>
      <c r="DX28" s="655"/>
      <c r="DY28" s="655"/>
      <c r="DZ28" s="655"/>
      <c r="EA28" s="655"/>
      <c r="EB28" s="655"/>
      <c r="EC28" s="656"/>
    </row>
    <row r="29" spans="2:133" ht="11.25" customHeight="1">
      <c r="B29" s="622" t="s">
        <v>285</v>
      </c>
      <c r="C29" s="623"/>
      <c r="D29" s="623"/>
      <c r="E29" s="623"/>
      <c r="F29" s="623"/>
      <c r="G29" s="623"/>
      <c r="H29" s="623"/>
      <c r="I29" s="623"/>
      <c r="J29" s="623"/>
      <c r="K29" s="623"/>
      <c r="L29" s="623"/>
      <c r="M29" s="623"/>
      <c r="N29" s="623"/>
      <c r="O29" s="623"/>
      <c r="P29" s="623"/>
      <c r="Q29" s="624"/>
      <c r="R29" s="625">
        <v>3682212</v>
      </c>
      <c r="S29" s="626"/>
      <c r="T29" s="626"/>
      <c r="U29" s="626"/>
      <c r="V29" s="626"/>
      <c r="W29" s="626"/>
      <c r="X29" s="626"/>
      <c r="Y29" s="627"/>
      <c r="Z29" s="628">
        <v>1</v>
      </c>
      <c r="AA29" s="628"/>
      <c r="AB29" s="628"/>
      <c r="AC29" s="628"/>
      <c r="AD29" s="629" t="s">
        <v>112</v>
      </c>
      <c r="AE29" s="629"/>
      <c r="AF29" s="629"/>
      <c r="AG29" s="629"/>
      <c r="AH29" s="629"/>
      <c r="AI29" s="629"/>
      <c r="AJ29" s="629"/>
      <c r="AK29" s="629"/>
      <c r="AL29" s="630" t="s">
        <v>112</v>
      </c>
      <c r="AM29" s="631"/>
      <c r="AN29" s="631"/>
      <c r="AO29" s="632"/>
      <c r="AP29" s="604" t="s">
        <v>204</v>
      </c>
      <c r="AQ29" s="605"/>
      <c r="AR29" s="605"/>
      <c r="AS29" s="605"/>
      <c r="AT29" s="605"/>
      <c r="AU29" s="605"/>
      <c r="AV29" s="605"/>
      <c r="AW29" s="605"/>
      <c r="AX29" s="605"/>
      <c r="AY29" s="605"/>
      <c r="AZ29" s="605"/>
      <c r="BA29" s="605"/>
      <c r="BB29" s="605"/>
      <c r="BC29" s="605"/>
      <c r="BD29" s="605"/>
      <c r="BE29" s="605"/>
      <c r="BF29" s="606"/>
      <c r="BG29" s="604" t="s">
        <v>286</v>
      </c>
      <c r="BH29" s="666"/>
      <c r="BI29" s="666"/>
      <c r="BJ29" s="666"/>
      <c r="BK29" s="666"/>
      <c r="BL29" s="666"/>
      <c r="BM29" s="666"/>
      <c r="BN29" s="666"/>
      <c r="BO29" s="666"/>
      <c r="BP29" s="666"/>
      <c r="BQ29" s="667"/>
      <c r="BR29" s="604" t="s">
        <v>287</v>
      </c>
      <c r="BS29" s="666"/>
      <c r="BT29" s="666"/>
      <c r="BU29" s="666"/>
      <c r="BV29" s="666"/>
      <c r="BW29" s="666"/>
      <c r="BX29" s="666"/>
      <c r="BY29" s="666"/>
      <c r="BZ29" s="666"/>
      <c r="CA29" s="666"/>
      <c r="CB29" s="667"/>
      <c r="CD29" s="686" t="s">
        <v>288</v>
      </c>
      <c r="CE29" s="687"/>
      <c r="CF29" s="639" t="s">
        <v>58</v>
      </c>
      <c r="CG29" s="640"/>
      <c r="CH29" s="640"/>
      <c r="CI29" s="640"/>
      <c r="CJ29" s="640"/>
      <c r="CK29" s="640"/>
      <c r="CL29" s="640"/>
      <c r="CM29" s="640"/>
      <c r="CN29" s="640"/>
      <c r="CO29" s="640"/>
      <c r="CP29" s="640"/>
      <c r="CQ29" s="641"/>
      <c r="CR29" s="625">
        <v>31841029</v>
      </c>
      <c r="CS29" s="657"/>
      <c r="CT29" s="657"/>
      <c r="CU29" s="657"/>
      <c r="CV29" s="657"/>
      <c r="CW29" s="657"/>
      <c r="CX29" s="657"/>
      <c r="CY29" s="658"/>
      <c r="CZ29" s="659">
        <v>8.6999999999999993</v>
      </c>
      <c r="DA29" s="660"/>
      <c r="DB29" s="660"/>
      <c r="DC29" s="661"/>
      <c r="DD29" s="634">
        <v>29712097</v>
      </c>
      <c r="DE29" s="657"/>
      <c r="DF29" s="657"/>
      <c r="DG29" s="657"/>
      <c r="DH29" s="657"/>
      <c r="DI29" s="657"/>
      <c r="DJ29" s="657"/>
      <c r="DK29" s="658"/>
      <c r="DL29" s="634">
        <v>29712097</v>
      </c>
      <c r="DM29" s="657"/>
      <c r="DN29" s="657"/>
      <c r="DO29" s="657"/>
      <c r="DP29" s="657"/>
      <c r="DQ29" s="657"/>
      <c r="DR29" s="657"/>
      <c r="DS29" s="657"/>
      <c r="DT29" s="657"/>
      <c r="DU29" s="657"/>
      <c r="DV29" s="658"/>
      <c r="DW29" s="630">
        <v>18.3</v>
      </c>
      <c r="DX29" s="655"/>
      <c r="DY29" s="655"/>
      <c r="DZ29" s="655"/>
      <c r="EA29" s="655"/>
      <c r="EB29" s="655"/>
      <c r="EC29" s="656"/>
    </row>
    <row r="30" spans="2:133" ht="11.25" customHeight="1">
      <c r="B30" s="622" t="s">
        <v>289</v>
      </c>
      <c r="C30" s="623"/>
      <c r="D30" s="623"/>
      <c r="E30" s="623"/>
      <c r="F30" s="623"/>
      <c r="G30" s="623"/>
      <c r="H30" s="623"/>
      <c r="I30" s="623"/>
      <c r="J30" s="623"/>
      <c r="K30" s="623"/>
      <c r="L30" s="623"/>
      <c r="M30" s="623"/>
      <c r="N30" s="623"/>
      <c r="O30" s="623"/>
      <c r="P30" s="623"/>
      <c r="Q30" s="624"/>
      <c r="R30" s="625">
        <v>4929477</v>
      </c>
      <c r="S30" s="626"/>
      <c r="T30" s="626"/>
      <c r="U30" s="626"/>
      <c r="V30" s="626"/>
      <c r="W30" s="626"/>
      <c r="X30" s="626"/>
      <c r="Y30" s="627"/>
      <c r="Z30" s="628">
        <v>1.3</v>
      </c>
      <c r="AA30" s="628"/>
      <c r="AB30" s="628"/>
      <c r="AC30" s="628"/>
      <c r="AD30" s="629" t="s">
        <v>112</v>
      </c>
      <c r="AE30" s="629"/>
      <c r="AF30" s="629"/>
      <c r="AG30" s="629"/>
      <c r="AH30" s="629"/>
      <c r="AI30" s="629"/>
      <c r="AJ30" s="629"/>
      <c r="AK30" s="629"/>
      <c r="AL30" s="630" t="s">
        <v>112</v>
      </c>
      <c r="AM30" s="631"/>
      <c r="AN30" s="631"/>
      <c r="AO30" s="632"/>
      <c r="AP30" s="671" t="s">
        <v>290</v>
      </c>
      <c r="AQ30" s="672"/>
      <c r="AR30" s="672"/>
      <c r="AS30" s="672"/>
      <c r="AT30" s="677" t="s">
        <v>291</v>
      </c>
      <c r="AU30" s="184"/>
      <c r="AV30" s="184"/>
      <c r="AW30" s="184"/>
      <c r="AX30" s="611" t="s">
        <v>170</v>
      </c>
      <c r="AY30" s="612"/>
      <c r="AZ30" s="612"/>
      <c r="BA30" s="612"/>
      <c r="BB30" s="612"/>
      <c r="BC30" s="612"/>
      <c r="BD30" s="612"/>
      <c r="BE30" s="612"/>
      <c r="BF30" s="613"/>
      <c r="BG30" s="683">
        <v>99.1</v>
      </c>
      <c r="BH30" s="684"/>
      <c r="BI30" s="684"/>
      <c r="BJ30" s="684"/>
      <c r="BK30" s="684"/>
      <c r="BL30" s="684"/>
      <c r="BM30" s="620">
        <v>96.1</v>
      </c>
      <c r="BN30" s="684"/>
      <c r="BO30" s="684"/>
      <c r="BP30" s="684"/>
      <c r="BQ30" s="685"/>
      <c r="BR30" s="683">
        <v>98.8</v>
      </c>
      <c r="BS30" s="684"/>
      <c r="BT30" s="684"/>
      <c r="BU30" s="684"/>
      <c r="BV30" s="684"/>
      <c r="BW30" s="684"/>
      <c r="BX30" s="620">
        <v>95.4</v>
      </c>
      <c r="BY30" s="684"/>
      <c r="BZ30" s="684"/>
      <c r="CA30" s="684"/>
      <c r="CB30" s="685"/>
      <c r="CD30" s="688"/>
      <c r="CE30" s="689"/>
      <c r="CF30" s="639" t="s">
        <v>292</v>
      </c>
      <c r="CG30" s="640"/>
      <c r="CH30" s="640"/>
      <c r="CI30" s="640"/>
      <c r="CJ30" s="640"/>
      <c r="CK30" s="640"/>
      <c r="CL30" s="640"/>
      <c r="CM30" s="640"/>
      <c r="CN30" s="640"/>
      <c r="CO30" s="640"/>
      <c r="CP30" s="640"/>
      <c r="CQ30" s="641"/>
      <c r="CR30" s="625">
        <v>28511411</v>
      </c>
      <c r="CS30" s="626"/>
      <c r="CT30" s="626"/>
      <c r="CU30" s="626"/>
      <c r="CV30" s="626"/>
      <c r="CW30" s="626"/>
      <c r="CX30" s="626"/>
      <c r="CY30" s="627"/>
      <c r="CZ30" s="659">
        <v>7.8</v>
      </c>
      <c r="DA30" s="660"/>
      <c r="DB30" s="660"/>
      <c r="DC30" s="661"/>
      <c r="DD30" s="634">
        <v>26382479</v>
      </c>
      <c r="DE30" s="626"/>
      <c r="DF30" s="626"/>
      <c r="DG30" s="626"/>
      <c r="DH30" s="626"/>
      <c r="DI30" s="626"/>
      <c r="DJ30" s="626"/>
      <c r="DK30" s="627"/>
      <c r="DL30" s="634">
        <v>26382479</v>
      </c>
      <c r="DM30" s="626"/>
      <c r="DN30" s="626"/>
      <c r="DO30" s="626"/>
      <c r="DP30" s="626"/>
      <c r="DQ30" s="626"/>
      <c r="DR30" s="626"/>
      <c r="DS30" s="626"/>
      <c r="DT30" s="626"/>
      <c r="DU30" s="626"/>
      <c r="DV30" s="627"/>
      <c r="DW30" s="630">
        <v>16.3</v>
      </c>
      <c r="DX30" s="655"/>
      <c r="DY30" s="655"/>
      <c r="DZ30" s="655"/>
      <c r="EA30" s="655"/>
      <c r="EB30" s="655"/>
      <c r="EC30" s="656"/>
    </row>
    <row r="31" spans="2:133" ht="11.25" customHeight="1">
      <c r="B31" s="622" t="s">
        <v>293</v>
      </c>
      <c r="C31" s="623"/>
      <c r="D31" s="623"/>
      <c r="E31" s="623"/>
      <c r="F31" s="623"/>
      <c r="G31" s="623"/>
      <c r="H31" s="623"/>
      <c r="I31" s="623"/>
      <c r="J31" s="623"/>
      <c r="K31" s="623"/>
      <c r="L31" s="623"/>
      <c r="M31" s="623"/>
      <c r="N31" s="623"/>
      <c r="O31" s="623"/>
      <c r="P31" s="623"/>
      <c r="Q31" s="624"/>
      <c r="R31" s="625">
        <v>5356360</v>
      </c>
      <c r="S31" s="626"/>
      <c r="T31" s="626"/>
      <c r="U31" s="626"/>
      <c r="V31" s="626"/>
      <c r="W31" s="626"/>
      <c r="X31" s="626"/>
      <c r="Y31" s="627"/>
      <c r="Z31" s="628">
        <v>1.4</v>
      </c>
      <c r="AA31" s="628"/>
      <c r="AB31" s="628"/>
      <c r="AC31" s="628"/>
      <c r="AD31" s="629" t="s">
        <v>112</v>
      </c>
      <c r="AE31" s="629"/>
      <c r="AF31" s="629"/>
      <c r="AG31" s="629"/>
      <c r="AH31" s="629"/>
      <c r="AI31" s="629"/>
      <c r="AJ31" s="629"/>
      <c r="AK31" s="629"/>
      <c r="AL31" s="630" t="s">
        <v>112</v>
      </c>
      <c r="AM31" s="631"/>
      <c r="AN31" s="631"/>
      <c r="AO31" s="632"/>
      <c r="AP31" s="673"/>
      <c r="AQ31" s="674"/>
      <c r="AR31" s="674"/>
      <c r="AS31" s="674"/>
      <c r="AT31" s="678"/>
      <c r="AU31" s="183" t="s">
        <v>294</v>
      </c>
      <c r="AV31" s="183"/>
      <c r="AW31" s="183"/>
      <c r="AX31" s="622" t="s">
        <v>295</v>
      </c>
      <c r="AY31" s="623"/>
      <c r="AZ31" s="623"/>
      <c r="BA31" s="623"/>
      <c r="BB31" s="623"/>
      <c r="BC31" s="623"/>
      <c r="BD31" s="623"/>
      <c r="BE31" s="623"/>
      <c r="BF31" s="624"/>
      <c r="BG31" s="680">
        <v>99.2</v>
      </c>
      <c r="BH31" s="657"/>
      <c r="BI31" s="657"/>
      <c r="BJ31" s="657"/>
      <c r="BK31" s="657"/>
      <c r="BL31" s="657"/>
      <c r="BM31" s="631">
        <v>96</v>
      </c>
      <c r="BN31" s="681"/>
      <c r="BO31" s="681"/>
      <c r="BP31" s="681"/>
      <c r="BQ31" s="682"/>
      <c r="BR31" s="680">
        <v>98.8</v>
      </c>
      <c r="BS31" s="657"/>
      <c r="BT31" s="657"/>
      <c r="BU31" s="657"/>
      <c r="BV31" s="657"/>
      <c r="BW31" s="657"/>
      <c r="BX31" s="631">
        <v>95.2</v>
      </c>
      <c r="BY31" s="681"/>
      <c r="BZ31" s="681"/>
      <c r="CA31" s="681"/>
      <c r="CB31" s="682"/>
      <c r="CD31" s="688"/>
      <c r="CE31" s="689"/>
      <c r="CF31" s="639" t="s">
        <v>296</v>
      </c>
      <c r="CG31" s="640"/>
      <c r="CH31" s="640"/>
      <c r="CI31" s="640"/>
      <c r="CJ31" s="640"/>
      <c r="CK31" s="640"/>
      <c r="CL31" s="640"/>
      <c r="CM31" s="640"/>
      <c r="CN31" s="640"/>
      <c r="CO31" s="640"/>
      <c r="CP31" s="640"/>
      <c r="CQ31" s="641"/>
      <c r="CR31" s="625">
        <v>3329618</v>
      </c>
      <c r="CS31" s="657"/>
      <c r="CT31" s="657"/>
      <c r="CU31" s="657"/>
      <c r="CV31" s="657"/>
      <c r="CW31" s="657"/>
      <c r="CX31" s="657"/>
      <c r="CY31" s="658"/>
      <c r="CZ31" s="659">
        <v>0.9</v>
      </c>
      <c r="DA31" s="660"/>
      <c r="DB31" s="660"/>
      <c r="DC31" s="661"/>
      <c r="DD31" s="634">
        <v>3329618</v>
      </c>
      <c r="DE31" s="657"/>
      <c r="DF31" s="657"/>
      <c r="DG31" s="657"/>
      <c r="DH31" s="657"/>
      <c r="DI31" s="657"/>
      <c r="DJ31" s="657"/>
      <c r="DK31" s="658"/>
      <c r="DL31" s="634">
        <v>3329618</v>
      </c>
      <c r="DM31" s="657"/>
      <c r="DN31" s="657"/>
      <c r="DO31" s="657"/>
      <c r="DP31" s="657"/>
      <c r="DQ31" s="657"/>
      <c r="DR31" s="657"/>
      <c r="DS31" s="657"/>
      <c r="DT31" s="657"/>
      <c r="DU31" s="657"/>
      <c r="DV31" s="658"/>
      <c r="DW31" s="630">
        <v>2.1</v>
      </c>
      <c r="DX31" s="655"/>
      <c r="DY31" s="655"/>
      <c r="DZ31" s="655"/>
      <c r="EA31" s="655"/>
      <c r="EB31" s="655"/>
      <c r="EC31" s="656"/>
    </row>
    <row r="32" spans="2:133" ht="11.25" customHeight="1">
      <c r="B32" s="622" t="s">
        <v>297</v>
      </c>
      <c r="C32" s="623"/>
      <c r="D32" s="623"/>
      <c r="E32" s="623"/>
      <c r="F32" s="623"/>
      <c r="G32" s="623"/>
      <c r="H32" s="623"/>
      <c r="I32" s="623"/>
      <c r="J32" s="623"/>
      <c r="K32" s="623"/>
      <c r="L32" s="623"/>
      <c r="M32" s="623"/>
      <c r="N32" s="623"/>
      <c r="O32" s="623"/>
      <c r="P32" s="623"/>
      <c r="Q32" s="624"/>
      <c r="R32" s="625">
        <v>9193848</v>
      </c>
      <c r="S32" s="626"/>
      <c r="T32" s="626"/>
      <c r="U32" s="626"/>
      <c r="V32" s="626"/>
      <c r="W32" s="626"/>
      <c r="X32" s="626"/>
      <c r="Y32" s="627"/>
      <c r="Z32" s="628">
        <v>2.4</v>
      </c>
      <c r="AA32" s="628"/>
      <c r="AB32" s="628"/>
      <c r="AC32" s="628"/>
      <c r="AD32" s="629">
        <v>1510</v>
      </c>
      <c r="AE32" s="629"/>
      <c r="AF32" s="629"/>
      <c r="AG32" s="629"/>
      <c r="AH32" s="629"/>
      <c r="AI32" s="629"/>
      <c r="AJ32" s="629"/>
      <c r="AK32" s="629"/>
      <c r="AL32" s="630">
        <v>0</v>
      </c>
      <c r="AM32" s="631"/>
      <c r="AN32" s="631"/>
      <c r="AO32" s="632"/>
      <c r="AP32" s="675"/>
      <c r="AQ32" s="676"/>
      <c r="AR32" s="676"/>
      <c r="AS32" s="676"/>
      <c r="AT32" s="679"/>
      <c r="AU32" s="185"/>
      <c r="AV32" s="185"/>
      <c r="AW32" s="185"/>
      <c r="AX32" s="668" t="s">
        <v>298</v>
      </c>
      <c r="AY32" s="669"/>
      <c r="AZ32" s="669"/>
      <c r="BA32" s="669"/>
      <c r="BB32" s="669"/>
      <c r="BC32" s="669"/>
      <c r="BD32" s="669"/>
      <c r="BE32" s="669"/>
      <c r="BF32" s="670"/>
      <c r="BG32" s="692">
        <v>98.9</v>
      </c>
      <c r="BH32" s="693"/>
      <c r="BI32" s="693"/>
      <c r="BJ32" s="693"/>
      <c r="BK32" s="693"/>
      <c r="BL32" s="693"/>
      <c r="BM32" s="694">
        <v>95.5</v>
      </c>
      <c r="BN32" s="693"/>
      <c r="BO32" s="693"/>
      <c r="BP32" s="693"/>
      <c r="BQ32" s="695"/>
      <c r="BR32" s="692">
        <v>98.6</v>
      </c>
      <c r="BS32" s="693"/>
      <c r="BT32" s="693"/>
      <c r="BU32" s="693"/>
      <c r="BV32" s="693"/>
      <c r="BW32" s="693"/>
      <c r="BX32" s="694">
        <v>94.9</v>
      </c>
      <c r="BY32" s="693"/>
      <c r="BZ32" s="693"/>
      <c r="CA32" s="693"/>
      <c r="CB32" s="695"/>
      <c r="CD32" s="690"/>
      <c r="CE32" s="691"/>
      <c r="CF32" s="639" t="s">
        <v>299</v>
      </c>
      <c r="CG32" s="640"/>
      <c r="CH32" s="640"/>
      <c r="CI32" s="640"/>
      <c r="CJ32" s="640"/>
      <c r="CK32" s="640"/>
      <c r="CL32" s="640"/>
      <c r="CM32" s="640"/>
      <c r="CN32" s="640"/>
      <c r="CO32" s="640"/>
      <c r="CP32" s="640"/>
      <c r="CQ32" s="641"/>
      <c r="CR32" s="625">
        <v>734</v>
      </c>
      <c r="CS32" s="626"/>
      <c r="CT32" s="626"/>
      <c r="CU32" s="626"/>
      <c r="CV32" s="626"/>
      <c r="CW32" s="626"/>
      <c r="CX32" s="626"/>
      <c r="CY32" s="627"/>
      <c r="CZ32" s="659">
        <v>0</v>
      </c>
      <c r="DA32" s="660"/>
      <c r="DB32" s="660"/>
      <c r="DC32" s="661"/>
      <c r="DD32" s="634">
        <v>734</v>
      </c>
      <c r="DE32" s="626"/>
      <c r="DF32" s="626"/>
      <c r="DG32" s="626"/>
      <c r="DH32" s="626"/>
      <c r="DI32" s="626"/>
      <c r="DJ32" s="626"/>
      <c r="DK32" s="627"/>
      <c r="DL32" s="634">
        <v>734</v>
      </c>
      <c r="DM32" s="626"/>
      <c r="DN32" s="626"/>
      <c r="DO32" s="626"/>
      <c r="DP32" s="626"/>
      <c r="DQ32" s="626"/>
      <c r="DR32" s="626"/>
      <c r="DS32" s="626"/>
      <c r="DT32" s="626"/>
      <c r="DU32" s="626"/>
      <c r="DV32" s="627"/>
      <c r="DW32" s="630">
        <v>0</v>
      </c>
      <c r="DX32" s="655"/>
      <c r="DY32" s="655"/>
      <c r="DZ32" s="655"/>
      <c r="EA32" s="655"/>
      <c r="EB32" s="655"/>
      <c r="EC32" s="656"/>
    </row>
    <row r="33" spans="2:133" ht="11.25" customHeight="1">
      <c r="B33" s="622" t="s">
        <v>300</v>
      </c>
      <c r="C33" s="623"/>
      <c r="D33" s="623"/>
      <c r="E33" s="623"/>
      <c r="F33" s="623"/>
      <c r="G33" s="623"/>
      <c r="H33" s="623"/>
      <c r="I33" s="623"/>
      <c r="J33" s="623"/>
      <c r="K33" s="623"/>
      <c r="L33" s="623"/>
      <c r="M33" s="623"/>
      <c r="N33" s="623"/>
      <c r="O33" s="623"/>
      <c r="P33" s="623"/>
      <c r="Q33" s="624"/>
      <c r="R33" s="625">
        <v>60457162</v>
      </c>
      <c r="S33" s="626"/>
      <c r="T33" s="626"/>
      <c r="U33" s="626"/>
      <c r="V33" s="626"/>
      <c r="W33" s="626"/>
      <c r="X33" s="626"/>
      <c r="Y33" s="627"/>
      <c r="Z33" s="628">
        <v>16.100000000000001</v>
      </c>
      <c r="AA33" s="628"/>
      <c r="AB33" s="628"/>
      <c r="AC33" s="628"/>
      <c r="AD33" s="629" t="s">
        <v>112</v>
      </c>
      <c r="AE33" s="629"/>
      <c r="AF33" s="629"/>
      <c r="AG33" s="629"/>
      <c r="AH33" s="629"/>
      <c r="AI33" s="629"/>
      <c r="AJ33" s="629"/>
      <c r="AK33" s="629"/>
      <c r="AL33" s="630" t="s">
        <v>112</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301</v>
      </c>
      <c r="CE33" s="640"/>
      <c r="CF33" s="640"/>
      <c r="CG33" s="640"/>
      <c r="CH33" s="640"/>
      <c r="CI33" s="640"/>
      <c r="CJ33" s="640"/>
      <c r="CK33" s="640"/>
      <c r="CL33" s="640"/>
      <c r="CM33" s="640"/>
      <c r="CN33" s="640"/>
      <c r="CO33" s="640"/>
      <c r="CP33" s="640"/>
      <c r="CQ33" s="641"/>
      <c r="CR33" s="625">
        <v>138970875</v>
      </c>
      <c r="CS33" s="657"/>
      <c r="CT33" s="657"/>
      <c r="CU33" s="657"/>
      <c r="CV33" s="657"/>
      <c r="CW33" s="657"/>
      <c r="CX33" s="657"/>
      <c r="CY33" s="658"/>
      <c r="CZ33" s="659">
        <v>38.1</v>
      </c>
      <c r="DA33" s="660"/>
      <c r="DB33" s="660"/>
      <c r="DC33" s="661"/>
      <c r="DD33" s="634">
        <v>72384795</v>
      </c>
      <c r="DE33" s="657"/>
      <c r="DF33" s="657"/>
      <c r="DG33" s="657"/>
      <c r="DH33" s="657"/>
      <c r="DI33" s="657"/>
      <c r="DJ33" s="657"/>
      <c r="DK33" s="658"/>
      <c r="DL33" s="634">
        <v>47910527</v>
      </c>
      <c r="DM33" s="657"/>
      <c r="DN33" s="657"/>
      <c r="DO33" s="657"/>
      <c r="DP33" s="657"/>
      <c r="DQ33" s="657"/>
      <c r="DR33" s="657"/>
      <c r="DS33" s="657"/>
      <c r="DT33" s="657"/>
      <c r="DU33" s="657"/>
      <c r="DV33" s="658"/>
      <c r="DW33" s="630">
        <v>29.6</v>
      </c>
      <c r="DX33" s="655"/>
      <c r="DY33" s="655"/>
      <c r="DZ33" s="655"/>
      <c r="EA33" s="655"/>
      <c r="EB33" s="655"/>
      <c r="EC33" s="656"/>
    </row>
    <row r="34" spans="2:133" ht="11.25" customHeight="1">
      <c r="B34" s="622" t="s">
        <v>302</v>
      </c>
      <c r="C34" s="623"/>
      <c r="D34" s="623"/>
      <c r="E34" s="623"/>
      <c r="F34" s="623"/>
      <c r="G34" s="623"/>
      <c r="H34" s="623"/>
      <c r="I34" s="623"/>
      <c r="J34" s="623"/>
      <c r="K34" s="623"/>
      <c r="L34" s="623"/>
      <c r="M34" s="623"/>
      <c r="N34" s="623"/>
      <c r="O34" s="623"/>
      <c r="P34" s="623"/>
      <c r="Q34" s="624"/>
      <c r="R34" s="625" t="s">
        <v>112</v>
      </c>
      <c r="S34" s="626"/>
      <c r="T34" s="626"/>
      <c r="U34" s="626"/>
      <c r="V34" s="626"/>
      <c r="W34" s="626"/>
      <c r="X34" s="626"/>
      <c r="Y34" s="627"/>
      <c r="Z34" s="628" t="s">
        <v>112</v>
      </c>
      <c r="AA34" s="628"/>
      <c r="AB34" s="628"/>
      <c r="AC34" s="628"/>
      <c r="AD34" s="629" t="s">
        <v>112</v>
      </c>
      <c r="AE34" s="629"/>
      <c r="AF34" s="629"/>
      <c r="AG34" s="629"/>
      <c r="AH34" s="629"/>
      <c r="AI34" s="629"/>
      <c r="AJ34" s="629"/>
      <c r="AK34" s="629"/>
      <c r="AL34" s="630" t="s">
        <v>112</v>
      </c>
      <c r="AM34" s="631"/>
      <c r="AN34" s="631"/>
      <c r="AO34" s="632"/>
      <c r="AP34" s="188"/>
      <c r="AQ34" s="604" t="s">
        <v>303</v>
      </c>
      <c r="AR34" s="605"/>
      <c r="AS34" s="605"/>
      <c r="AT34" s="605"/>
      <c r="AU34" s="605"/>
      <c r="AV34" s="605"/>
      <c r="AW34" s="605"/>
      <c r="AX34" s="605"/>
      <c r="AY34" s="605"/>
      <c r="AZ34" s="605"/>
      <c r="BA34" s="605"/>
      <c r="BB34" s="605"/>
      <c r="BC34" s="605"/>
      <c r="BD34" s="605"/>
      <c r="BE34" s="605"/>
      <c r="BF34" s="606"/>
      <c r="BG34" s="604" t="s">
        <v>304</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305</v>
      </c>
      <c r="CE34" s="640"/>
      <c r="CF34" s="640"/>
      <c r="CG34" s="640"/>
      <c r="CH34" s="640"/>
      <c r="CI34" s="640"/>
      <c r="CJ34" s="640"/>
      <c r="CK34" s="640"/>
      <c r="CL34" s="640"/>
      <c r="CM34" s="640"/>
      <c r="CN34" s="640"/>
      <c r="CO34" s="640"/>
      <c r="CP34" s="640"/>
      <c r="CQ34" s="641"/>
      <c r="CR34" s="625">
        <v>67354847</v>
      </c>
      <c r="CS34" s="626"/>
      <c r="CT34" s="626"/>
      <c r="CU34" s="626"/>
      <c r="CV34" s="626"/>
      <c r="CW34" s="626"/>
      <c r="CX34" s="626"/>
      <c r="CY34" s="627"/>
      <c r="CZ34" s="659">
        <v>18.5</v>
      </c>
      <c r="DA34" s="660"/>
      <c r="DB34" s="660"/>
      <c r="DC34" s="661"/>
      <c r="DD34" s="634">
        <v>23612995</v>
      </c>
      <c r="DE34" s="626"/>
      <c r="DF34" s="626"/>
      <c r="DG34" s="626"/>
      <c r="DH34" s="626"/>
      <c r="DI34" s="626"/>
      <c r="DJ34" s="626"/>
      <c r="DK34" s="627"/>
      <c r="DL34" s="634">
        <v>17238225</v>
      </c>
      <c r="DM34" s="626"/>
      <c r="DN34" s="626"/>
      <c r="DO34" s="626"/>
      <c r="DP34" s="626"/>
      <c r="DQ34" s="626"/>
      <c r="DR34" s="626"/>
      <c r="DS34" s="626"/>
      <c r="DT34" s="626"/>
      <c r="DU34" s="626"/>
      <c r="DV34" s="627"/>
      <c r="DW34" s="630">
        <v>10.6</v>
      </c>
      <c r="DX34" s="655"/>
      <c r="DY34" s="655"/>
      <c r="DZ34" s="655"/>
      <c r="EA34" s="655"/>
      <c r="EB34" s="655"/>
      <c r="EC34" s="656"/>
    </row>
    <row r="35" spans="2:133" ht="11.25" customHeight="1">
      <c r="B35" s="622" t="s">
        <v>306</v>
      </c>
      <c r="C35" s="623"/>
      <c r="D35" s="623"/>
      <c r="E35" s="623"/>
      <c r="F35" s="623"/>
      <c r="G35" s="623"/>
      <c r="H35" s="623"/>
      <c r="I35" s="623"/>
      <c r="J35" s="623"/>
      <c r="K35" s="623"/>
      <c r="L35" s="623"/>
      <c r="M35" s="623"/>
      <c r="N35" s="623"/>
      <c r="O35" s="623"/>
      <c r="P35" s="623"/>
      <c r="Q35" s="624"/>
      <c r="R35" s="625">
        <v>17444200</v>
      </c>
      <c r="S35" s="626"/>
      <c r="T35" s="626"/>
      <c r="U35" s="626"/>
      <c r="V35" s="626"/>
      <c r="W35" s="626"/>
      <c r="X35" s="626"/>
      <c r="Y35" s="627"/>
      <c r="Z35" s="628">
        <v>4.5999999999999996</v>
      </c>
      <c r="AA35" s="628"/>
      <c r="AB35" s="628"/>
      <c r="AC35" s="628"/>
      <c r="AD35" s="629" t="s">
        <v>112</v>
      </c>
      <c r="AE35" s="629"/>
      <c r="AF35" s="629"/>
      <c r="AG35" s="629"/>
      <c r="AH35" s="629"/>
      <c r="AI35" s="629"/>
      <c r="AJ35" s="629"/>
      <c r="AK35" s="629"/>
      <c r="AL35" s="630" t="s">
        <v>112</v>
      </c>
      <c r="AM35" s="631"/>
      <c r="AN35" s="631"/>
      <c r="AO35" s="632"/>
      <c r="AP35" s="188"/>
      <c r="AQ35" s="636" t="s">
        <v>307</v>
      </c>
      <c r="AR35" s="637"/>
      <c r="AS35" s="637"/>
      <c r="AT35" s="637"/>
      <c r="AU35" s="637"/>
      <c r="AV35" s="637"/>
      <c r="AW35" s="637"/>
      <c r="AX35" s="637"/>
      <c r="AY35" s="638"/>
      <c r="AZ35" s="614">
        <v>35438756</v>
      </c>
      <c r="BA35" s="615"/>
      <c r="BB35" s="615"/>
      <c r="BC35" s="615"/>
      <c r="BD35" s="615"/>
      <c r="BE35" s="615"/>
      <c r="BF35" s="696"/>
      <c r="BG35" s="636" t="s">
        <v>308</v>
      </c>
      <c r="BH35" s="637"/>
      <c r="BI35" s="637"/>
      <c r="BJ35" s="637"/>
      <c r="BK35" s="637"/>
      <c r="BL35" s="637"/>
      <c r="BM35" s="637"/>
      <c r="BN35" s="637"/>
      <c r="BO35" s="637"/>
      <c r="BP35" s="637"/>
      <c r="BQ35" s="637"/>
      <c r="BR35" s="637"/>
      <c r="BS35" s="637"/>
      <c r="BT35" s="637"/>
      <c r="BU35" s="638"/>
      <c r="BV35" s="614">
        <v>-4219294</v>
      </c>
      <c r="BW35" s="615"/>
      <c r="BX35" s="615"/>
      <c r="BY35" s="615"/>
      <c r="BZ35" s="615"/>
      <c r="CA35" s="615"/>
      <c r="CB35" s="696"/>
      <c r="CD35" s="639" t="s">
        <v>309</v>
      </c>
      <c r="CE35" s="640"/>
      <c r="CF35" s="640"/>
      <c r="CG35" s="640"/>
      <c r="CH35" s="640"/>
      <c r="CI35" s="640"/>
      <c r="CJ35" s="640"/>
      <c r="CK35" s="640"/>
      <c r="CL35" s="640"/>
      <c r="CM35" s="640"/>
      <c r="CN35" s="640"/>
      <c r="CO35" s="640"/>
      <c r="CP35" s="640"/>
      <c r="CQ35" s="641"/>
      <c r="CR35" s="625">
        <v>2476132</v>
      </c>
      <c r="CS35" s="657"/>
      <c r="CT35" s="657"/>
      <c r="CU35" s="657"/>
      <c r="CV35" s="657"/>
      <c r="CW35" s="657"/>
      <c r="CX35" s="657"/>
      <c r="CY35" s="658"/>
      <c r="CZ35" s="659">
        <v>0.7</v>
      </c>
      <c r="DA35" s="660"/>
      <c r="DB35" s="660"/>
      <c r="DC35" s="661"/>
      <c r="DD35" s="634">
        <v>2232925</v>
      </c>
      <c r="DE35" s="657"/>
      <c r="DF35" s="657"/>
      <c r="DG35" s="657"/>
      <c r="DH35" s="657"/>
      <c r="DI35" s="657"/>
      <c r="DJ35" s="657"/>
      <c r="DK35" s="658"/>
      <c r="DL35" s="634">
        <v>2232925</v>
      </c>
      <c r="DM35" s="657"/>
      <c r="DN35" s="657"/>
      <c r="DO35" s="657"/>
      <c r="DP35" s="657"/>
      <c r="DQ35" s="657"/>
      <c r="DR35" s="657"/>
      <c r="DS35" s="657"/>
      <c r="DT35" s="657"/>
      <c r="DU35" s="657"/>
      <c r="DV35" s="658"/>
      <c r="DW35" s="630">
        <v>1.4</v>
      </c>
      <c r="DX35" s="655"/>
      <c r="DY35" s="655"/>
      <c r="DZ35" s="655"/>
      <c r="EA35" s="655"/>
      <c r="EB35" s="655"/>
      <c r="EC35" s="656"/>
    </row>
    <row r="36" spans="2:133" ht="11.25" customHeight="1">
      <c r="B36" s="668" t="s">
        <v>310</v>
      </c>
      <c r="C36" s="669"/>
      <c r="D36" s="669"/>
      <c r="E36" s="669"/>
      <c r="F36" s="669"/>
      <c r="G36" s="669"/>
      <c r="H36" s="669"/>
      <c r="I36" s="669"/>
      <c r="J36" s="669"/>
      <c r="K36" s="669"/>
      <c r="L36" s="669"/>
      <c r="M36" s="669"/>
      <c r="N36" s="669"/>
      <c r="O36" s="669"/>
      <c r="P36" s="669"/>
      <c r="Q36" s="670"/>
      <c r="R36" s="697">
        <v>375756318</v>
      </c>
      <c r="S36" s="698"/>
      <c r="T36" s="698"/>
      <c r="U36" s="698"/>
      <c r="V36" s="698"/>
      <c r="W36" s="698"/>
      <c r="X36" s="698"/>
      <c r="Y36" s="699"/>
      <c r="Z36" s="700">
        <v>100</v>
      </c>
      <c r="AA36" s="700"/>
      <c r="AB36" s="700"/>
      <c r="AC36" s="700"/>
      <c r="AD36" s="701">
        <v>144683058</v>
      </c>
      <c r="AE36" s="701"/>
      <c r="AF36" s="701"/>
      <c r="AG36" s="701"/>
      <c r="AH36" s="701"/>
      <c r="AI36" s="701"/>
      <c r="AJ36" s="701"/>
      <c r="AK36" s="701"/>
      <c r="AL36" s="702">
        <v>100</v>
      </c>
      <c r="AM36" s="694"/>
      <c r="AN36" s="694"/>
      <c r="AO36" s="703"/>
      <c r="AQ36" s="704" t="s">
        <v>311</v>
      </c>
      <c r="AR36" s="705"/>
      <c r="AS36" s="705"/>
      <c r="AT36" s="705"/>
      <c r="AU36" s="705"/>
      <c r="AV36" s="705"/>
      <c r="AW36" s="705"/>
      <c r="AX36" s="705"/>
      <c r="AY36" s="706"/>
      <c r="AZ36" s="625">
        <v>6498055</v>
      </c>
      <c r="BA36" s="626"/>
      <c r="BB36" s="626"/>
      <c r="BC36" s="626"/>
      <c r="BD36" s="657"/>
      <c r="BE36" s="657"/>
      <c r="BF36" s="682"/>
      <c r="BG36" s="639" t="s">
        <v>312</v>
      </c>
      <c r="BH36" s="640"/>
      <c r="BI36" s="640"/>
      <c r="BJ36" s="640"/>
      <c r="BK36" s="640"/>
      <c r="BL36" s="640"/>
      <c r="BM36" s="640"/>
      <c r="BN36" s="640"/>
      <c r="BO36" s="640"/>
      <c r="BP36" s="640"/>
      <c r="BQ36" s="640"/>
      <c r="BR36" s="640"/>
      <c r="BS36" s="640"/>
      <c r="BT36" s="640"/>
      <c r="BU36" s="641"/>
      <c r="BV36" s="625">
        <v>-7238412</v>
      </c>
      <c r="BW36" s="626"/>
      <c r="BX36" s="626"/>
      <c r="BY36" s="626"/>
      <c r="BZ36" s="626"/>
      <c r="CA36" s="626"/>
      <c r="CB36" s="635"/>
      <c r="CD36" s="639" t="s">
        <v>313</v>
      </c>
      <c r="CE36" s="640"/>
      <c r="CF36" s="640"/>
      <c r="CG36" s="640"/>
      <c r="CH36" s="640"/>
      <c r="CI36" s="640"/>
      <c r="CJ36" s="640"/>
      <c r="CK36" s="640"/>
      <c r="CL36" s="640"/>
      <c r="CM36" s="640"/>
      <c r="CN36" s="640"/>
      <c r="CO36" s="640"/>
      <c r="CP36" s="640"/>
      <c r="CQ36" s="641"/>
      <c r="CR36" s="625">
        <v>24606366</v>
      </c>
      <c r="CS36" s="626"/>
      <c r="CT36" s="626"/>
      <c r="CU36" s="626"/>
      <c r="CV36" s="626"/>
      <c r="CW36" s="626"/>
      <c r="CX36" s="626"/>
      <c r="CY36" s="627"/>
      <c r="CZ36" s="659">
        <v>6.7</v>
      </c>
      <c r="DA36" s="660"/>
      <c r="DB36" s="660"/>
      <c r="DC36" s="661"/>
      <c r="DD36" s="634">
        <v>16353263</v>
      </c>
      <c r="DE36" s="626"/>
      <c r="DF36" s="626"/>
      <c r="DG36" s="626"/>
      <c r="DH36" s="626"/>
      <c r="DI36" s="626"/>
      <c r="DJ36" s="626"/>
      <c r="DK36" s="627"/>
      <c r="DL36" s="634">
        <v>9786880</v>
      </c>
      <c r="DM36" s="626"/>
      <c r="DN36" s="626"/>
      <c r="DO36" s="626"/>
      <c r="DP36" s="626"/>
      <c r="DQ36" s="626"/>
      <c r="DR36" s="626"/>
      <c r="DS36" s="626"/>
      <c r="DT36" s="626"/>
      <c r="DU36" s="626"/>
      <c r="DV36" s="627"/>
      <c r="DW36" s="630">
        <v>6</v>
      </c>
      <c r="DX36" s="655"/>
      <c r="DY36" s="655"/>
      <c r="DZ36" s="655"/>
      <c r="EA36" s="655"/>
      <c r="EB36" s="655"/>
      <c r="EC36" s="656"/>
    </row>
    <row r="37" spans="2:133" ht="11.25" customHeight="1">
      <c r="AQ37" s="704" t="s">
        <v>314</v>
      </c>
      <c r="AR37" s="705"/>
      <c r="AS37" s="705"/>
      <c r="AT37" s="705"/>
      <c r="AU37" s="705"/>
      <c r="AV37" s="705"/>
      <c r="AW37" s="705"/>
      <c r="AX37" s="705"/>
      <c r="AY37" s="706"/>
      <c r="AZ37" s="625">
        <v>1338076</v>
      </c>
      <c r="BA37" s="626"/>
      <c r="BB37" s="626"/>
      <c r="BC37" s="626"/>
      <c r="BD37" s="657"/>
      <c r="BE37" s="657"/>
      <c r="BF37" s="682"/>
      <c r="BG37" s="639" t="s">
        <v>315</v>
      </c>
      <c r="BH37" s="640"/>
      <c r="BI37" s="640"/>
      <c r="BJ37" s="640"/>
      <c r="BK37" s="640"/>
      <c r="BL37" s="640"/>
      <c r="BM37" s="640"/>
      <c r="BN37" s="640"/>
      <c r="BO37" s="640"/>
      <c r="BP37" s="640"/>
      <c r="BQ37" s="640"/>
      <c r="BR37" s="640"/>
      <c r="BS37" s="640"/>
      <c r="BT37" s="640"/>
      <c r="BU37" s="641"/>
      <c r="BV37" s="625">
        <v>104258</v>
      </c>
      <c r="BW37" s="626"/>
      <c r="BX37" s="626"/>
      <c r="BY37" s="626"/>
      <c r="BZ37" s="626"/>
      <c r="CA37" s="626"/>
      <c r="CB37" s="635"/>
      <c r="CD37" s="639" t="s">
        <v>316</v>
      </c>
      <c r="CE37" s="640"/>
      <c r="CF37" s="640"/>
      <c r="CG37" s="640"/>
      <c r="CH37" s="640"/>
      <c r="CI37" s="640"/>
      <c r="CJ37" s="640"/>
      <c r="CK37" s="640"/>
      <c r="CL37" s="640"/>
      <c r="CM37" s="640"/>
      <c r="CN37" s="640"/>
      <c r="CO37" s="640"/>
      <c r="CP37" s="640"/>
      <c r="CQ37" s="641"/>
      <c r="CR37" s="625">
        <v>378080</v>
      </c>
      <c r="CS37" s="657"/>
      <c r="CT37" s="657"/>
      <c r="CU37" s="657"/>
      <c r="CV37" s="657"/>
      <c r="CW37" s="657"/>
      <c r="CX37" s="657"/>
      <c r="CY37" s="658"/>
      <c r="CZ37" s="659">
        <v>0.1</v>
      </c>
      <c r="DA37" s="660"/>
      <c r="DB37" s="660"/>
      <c r="DC37" s="661"/>
      <c r="DD37" s="634">
        <v>378080</v>
      </c>
      <c r="DE37" s="657"/>
      <c r="DF37" s="657"/>
      <c r="DG37" s="657"/>
      <c r="DH37" s="657"/>
      <c r="DI37" s="657"/>
      <c r="DJ37" s="657"/>
      <c r="DK37" s="658"/>
      <c r="DL37" s="634">
        <v>378080</v>
      </c>
      <c r="DM37" s="657"/>
      <c r="DN37" s="657"/>
      <c r="DO37" s="657"/>
      <c r="DP37" s="657"/>
      <c r="DQ37" s="657"/>
      <c r="DR37" s="657"/>
      <c r="DS37" s="657"/>
      <c r="DT37" s="657"/>
      <c r="DU37" s="657"/>
      <c r="DV37" s="658"/>
      <c r="DW37" s="630">
        <v>0.2</v>
      </c>
      <c r="DX37" s="655"/>
      <c r="DY37" s="655"/>
      <c r="DZ37" s="655"/>
      <c r="EA37" s="655"/>
      <c r="EB37" s="655"/>
      <c r="EC37" s="656"/>
    </row>
    <row r="38" spans="2:133" ht="11.25" customHeight="1">
      <c r="AQ38" s="704" t="s">
        <v>317</v>
      </c>
      <c r="AR38" s="705"/>
      <c r="AS38" s="705"/>
      <c r="AT38" s="705"/>
      <c r="AU38" s="705"/>
      <c r="AV38" s="705"/>
      <c r="AW38" s="705"/>
      <c r="AX38" s="705"/>
      <c r="AY38" s="706"/>
      <c r="AZ38" s="625">
        <v>447649</v>
      </c>
      <c r="BA38" s="626"/>
      <c r="BB38" s="626"/>
      <c r="BC38" s="626"/>
      <c r="BD38" s="657"/>
      <c r="BE38" s="657"/>
      <c r="BF38" s="682"/>
      <c r="BG38" s="639" t="s">
        <v>318</v>
      </c>
      <c r="BH38" s="640"/>
      <c r="BI38" s="640"/>
      <c r="BJ38" s="640"/>
      <c r="BK38" s="640"/>
      <c r="BL38" s="640"/>
      <c r="BM38" s="640"/>
      <c r="BN38" s="640"/>
      <c r="BO38" s="640"/>
      <c r="BP38" s="640"/>
      <c r="BQ38" s="640"/>
      <c r="BR38" s="640"/>
      <c r="BS38" s="640"/>
      <c r="BT38" s="640"/>
      <c r="BU38" s="641"/>
      <c r="BV38" s="625">
        <v>171937</v>
      </c>
      <c r="BW38" s="626"/>
      <c r="BX38" s="626"/>
      <c r="BY38" s="626"/>
      <c r="BZ38" s="626"/>
      <c r="CA38" s="626"/>
      <c r="CB38" s="635"/>
      <c r="CD38" s="639" t="s">
        <v>319</v>
      </c>
      <c r="CE38" s="640"/>
      <c r="CF38" s="640"/>
      <c r="CG38" s="640"/>
      <c r="CH38" s="640"/>
      <c r="CI38" s="640"/>
      <c r="CJ38" s="640"/>
      <c r="CK38" s="640"/>
      <c r="CL38" s="640"/>
      <c r="CM38" s="640"/>
      <c r="CN38" s="640"/>
      <c r="CO38" s="640"/>
      <c r="CP38" s="640"/>
      <c r="CQ38" s="641"/>
      <c r="CR38" s="625">
        <v>26869040</v>
      </c>
      <c r="CS38" s="626"/>
      <c r="CT38" s="626"/>
      <c r="CU38" s="626"/>
      <c r="CV38" s="626"/>
      <c r="CW38" s="626"/>
      <c r="CX38" s="626"/>
      <c r="CY38" s="627"/>
      <c r="CZ38" s="659">
        <v>7.4</v>
      </c>
      <c r="DA38" s="660"/>
      <c r="DB38" s="660"/>
      <c r="DC38" s="661"/>
      <c r="DD38" s="634">
        <v>21793215</v>
      </c>
      <c r="DE38" s="626"/>
      <c r="DF38" s="626"/>
      <c r="DG38" s="626"/>
      <c r="DH38" s="626"/>
      <c r="DI38" s="626"/>
      <c r="DJ38" s="626"/>
      <c r="DK38" s="627"/>
      <c r="DL38" s="634">
        <v>18652497</v>
      </c>
      <c r="DM38" s="626"/>
      <c r="DN38" s="626"/>
      <c r="DO38" s="626"/>
      <c r="DP38" s="626"/>
      <c r="DQ38" s="626"/>
      <c r="DR38" s="626"/>
      <c r="DS38" s="626"/>
      <c r="DT38" s="626"/>
      <c r="DU38" s="626"/>
      <c r="DV38" s="627"/>
      <c r="DW38" s="630">
        <v>11.5</v>
      </c>
      <c r="DX38" s="655"/>
      <c r="DY38" s="655"/>
      <c r="DZ38" s="655"/>
      <c r="EA38" s="655"/>
      <c r="EB38" s="655"/>
      <c r="EC38" s="656"/>
    </row>
    <row r="39" spans="2:133" ht="11.25" customHeight="1">
      <c r="AQ39" s="704" t="s">
        <v>320</v>
      </c>
      <c r="AR39" s="705"/>
      <c r="AS39" s="705"/>
      <c r="AT39" s="705"/>
      <c r="AU39" s="705"/>
      <c r="AV39" s="705"/>
      <c r="AW39" s="705"/>
      <c r="AX39" s="705"/>
      <c r="AY39" s="706"/>
      <c r="AZ39" s="625">
        <v>426900</v>
      </c>
      <c r="BA39" s="626"/>
      <c r="BB39" s="626"/>
      <c r="BC39" s="626"/>
      <c r="BD39" s="657"/>
      <c r="BE39" s="657"/>
      <c r="BF39" s="682"/>
      <c r="BG39" s="710" t="s">
        <v>321</v>
      </c>
      <c r="BH39" s="711"/>
      <c r="BI39" s="711"/>
      <c r="BJ39" s="711"/>
      <c r="BK39" s="711"/>
      <c r="BL39" s="189"/>
      <c r="BM39" s="640" t="s">
        <v>322</v>
      </c>
      <c r="BN39" s="640"/>
      <c r="BO39" s="640"/>
      <c r="BP39" s="640"/>
      <c r="BQ39" s="640"/>
      <c r="BR39" s="640"/>
      <c r="BS39" s="640"/>
      <c r="BT39" s="640"/>
      <c r="BU39" s="641"/>
      <c r="BV39" s="625">
        <v>83</v>
      </c>
      <c r="BW39" s="626"/>
      <c r="BX39" s="626"/>
      <c r="BY39" s="626"/>
      <c r="BZ39" s="626"/>
      <c r="CA39" s="626"/>
      <c r="CB39" s="635"/>
      <c r="CD39" s="639" t="s">
        <v>323</v>
      </c>
      <c r="CE39" s="640"/>
      <c r="CF39" s="640"/>
      <c r="CG39" s="640"/>
      <c r="CH39" s="640"/>
      <c r="CI39" s="640"/>
      <c r="CJ39" s="640"/>
      <c r="CK39" s="640"/>
      <c r="CL39" s="640"/>
      <c r="CM39" s="640"/>
      <c r="CN39" s="640"/>
      <c r="CO39" s="640"/>
      <c r="CP39" s="640"/>
      <c r="CQ39" s="641"/>
      <c r="CR39" s="625">
        <v>8462729</v>
      </c>
      <c r="CS39" s="657"/>
      <c r="CT39" s="657"/>
      <c r="CU39" s="657"/>
      <c r="CV39" s="657"/>
      <c r="CW39" s="657"/>
      <c r="CX39" s="657"/>
      <c r="CY39" s="658"/>
      <c r="CZ39" s="659">
        <v>2.2999999999999998</v>
      </c>
      <c r="DA39" s="660"/>
      <c r="DB39" s="660"/>
      <c r="DC39" s="661"/>
      <c r="DD39" s="634">
        <v>6230323</v>
      </c>
      <c r="DE39" s="657"/>
      <c r="DF39" s="657"/>
      <c r="DG39" s="657"/>
      <c r="DH39" s="657"/>
      <c r="DI39" s="657"/>
      <c r="DJ39" s="657"/>
      <c r="DK39" s="658"/>
      <c r="DL39" s="634" t="s">
        <v>324</v>
      </c>
      <c r="DM39" s="657"/>
      <c r="DN39" s="657"/>
      <c r="DO39" s="657"/>
      <c r="DP39" s="657"/>
      <c r="DQ39" s="657"/>
      <c r="DR39" s="657"/>
      <c r="DS39" s="657"/>
      <c r="DT39" s="657"/>
      <c r="DU39" s="657"/>
      <c r="DV39" s="658"/>
      <c r="DW39" s="630" t="s">
        <v>324</v>
      </c>
      <c r="DX39" s="655"/>
      <c r="DY39" s="655"/>
      <c r="DZ39" s="655"/>
      <c r="EA39" s="655"/>
      <c r="EB39" s="655"/>
      <c r="EC39" s="656"/>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325</v>
      </c>
      <c r="AR40" s="705"/>
      <c r="AS40" s="705"/>
      <c r="AT40" s="705"/>
      <c r="AU40" s="705"/>
      <c r="AV40" s="705"/>
      <c r="AW40" s="705"/>
      <c r="AX40" s="705"/>
      <c r="AY40" s="706"/>
      <c r="AZ40" s="625">
        <v>8943717</v>
      </c>
      <c r="BA40" s="626"/>
      <c r="BB40" s="626"/>
      <c r="BC40" s="626"/>
      <c r="BD40" s="657"/>
      <c r="BE40" s="657"/>
      <c r="BF40" s="682"/>
      <c r="BG40" s="710"/>
      <c r="BH40" s="711"/>
      <c r="BI40" s="711"/>
      <c r="BJ40" s="711"/>
      <c r="BK40" s="711"/>
      <c r="BL40" s="189"/>
      <c r="BM40" s="640" t="s">
        <v>326</v>
      </c>
      <c r="BN40" s="640"/>
      <c r="BO40" s="640"/>
      <c r="BP40" s="640"/>
      <c r="BQ40" s="640"/>
      <c r="BR40" s="640"/>
      <c r="BS40" s="640"/>
      <c r="BT40" s="640"/>
      <c r="BU40" s="641"/>
      <c r="BV40" s="625">
        <v>150</v>
      </c>
      <c r="BW40" s="626"/>
      <c r="BX40" s="626"/>
      <c r="BY40" s="626"/>
      <c r="BZ40" s="626"/>
      <c r="CA40" s="626"/>
      <c r="CB40" s="635"/>
      <c r="CD40" s="639" t="s">
        <v>327</v>
      </c>
      <c r="CE40" s="640"/>
      <c r="CF40" s="640"/>
      <c r="CG40" s="640"/>
      <c r="CH40" s="640"/>
      <c r="CI40" s="640"/>
      <c r="CJ40" s="640"/>
      <c r="CK40" s="640"/>
      <c r="CL40" s="640"/>
      <c r="CM40" s="640"/>
      <c r="CN40" s="640"/>
      <c r="CO40" s="640"/>
      <c r="CP40" s="640"/>
      <c r="CQ40" s="641"/>
      <c r="CR40" s="625">
        <v>9201761</v>
      </c>
      <c r="CS40" s="626"/>
      <c r="CT40" s="626"/>
      <c r="CU40" s="626"/>
      <c r="CV40" s="626"/>
      <c r="CW40" s="626"/>
      <c r="CX40" s="626"/>
      <c r="CY40" s="627"/>
      <c r="CZ40" s="659">
        <v>2.5</v>
      </c>
      <c r="DA40" s="660"/>
      <c r="DB40" s="660"/>
      <c r="DC40" s="661"/>
      <c r="DD40" s="634">
        <v>2162074</v>
      </c>
      <c r="DE40" s="626"/>
      <c r="DF40" s="626"/>
      <c r="DG40" s="626"/>
      <c r="DH40" s="626"/>
      <c r="DI40" s="626"/>
      <c r="DJ40" s="626"/>
      <c r="DK40" s="627"/>
      <c r="DL40" s="634" t="s">
        <v>324</v>
      </c>
      <c r="DM40" s="626"/>
      <c r="DN40" s="626"/>
      <c r="DO40" s="626"/>
      <c r="DP40" s="626"/>
      <c r="DQ40" s="626"/>
      <c r="DR40" s="626"/>
      <c r="DS40" s="626"/>
      <c r="DT40" s="626"/>
      <c r="DU40" s="626"/>
      <c r="DV40" s="627"/>
      <c r="DW40" s="630" t="s">
        <v>324</v>
      </c>
      <c r="DX40" s="655"/>
      <c r="DY40" s="655"/>
      <c r="DZ40" s="655"/>
      <c r="EA40" s="655"/>
      <c r="EB40" s="655"/>
      <c r="EC40" s="656"/>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328</v>
      </c>
      <c r="AR41" s="646"/>
      <c r="AS41" s="646"/>
      <c r="AT41" s="646"/>
      <c r="AU41" s="646"/>
      <c r="AV41" s="646"/>
      <c r="AW41" s="646"/>
      <c r="AX41" s="646"/>
      <c r="AY41" s="647"/>
      <c r="AZ41" s="697">
        <v>17784359</v>
      </c>
      <c r="BA41" s="698"/>
      <c r="BB41" s="698"/>
      <c r="BC41" s="698"/>
      <c r="BD41" s="693"/>
      <c r="BE41" s="693"/>
      <c r="BF41" s="695"/>
      <c r="BG41" s="712"/>
      <c r="BH41" s="713"/>
      <c r="BI41" s="713"/>
      <c r="BJ41" s="713"/>
      <c r="BK41" s="713"/>
      <c r="BL41" s="191"/>
      <c r="BM41" s="646" t="s">
        <v>329</v>
      </c>
      <c r="BN41" s="646"/>
      <c r="BO41" s="646"/>
      <c r="BP41" s="646"/>
      <c r="BQ41" s="646"/>
      <c r="BR41" s="646"/>
      <c r="BS41" s="646"/>
      <c r="BT41" s="646"/>
      <c r="BU41" s="647"/>
      <c r="BV41" s="697">
        <v>336</v>
      </c>
      <c r="BW41" s="698"/>
      <c r="BX41" s="698"/>
      <c r="BY41" s="698"/>
      <c r="BZ41" s="698"/>
      <c r="CA41" s="698"/>
      <c r="CB41" s="707"/>
      <c r="CD41" s="639" t="s">
        <v>330</v>
      </c>
      <c r="CE41" s="640"/>
      <c r="CF41" s="640"/>
      <c r="CG41" s="640"/>
      <c r="CH41" s="640"/>
      <c r="CI41" s="640"/>
      <c r="CJ41" s="640"/>
      <c r="CK41" s="640"/>
      <c r="CL41" s="640"/>
      <c r="CM41" s="640"/>
      <c r="CN41" s="640"/>
      <c r="CO41" s="640"/>
      <c r="CP41" s="640"/>
      <c r="CQ41" s="641"/>
      <c r="CR41" s="625" t="s">
        <v>331</v>
      </c>
      <c r="CS41" s="657"/>
      <c r="CT41" s="657"/>
      <c r="CU41" s="657"/>
      <c r="CV41" s="657"/>
      <c r="CW41" s="657"/>
      <c r="CX41" s="657"/>
      <c r="CY41" s="658"/>
      <c r="CZ41" s="659" t="s">
        <v>331</v>
      </c>
      <c r="DA41" s="660"/>
      <c r="DB41" s="660"/>
      <c r="DC41" s="661"/>
      <c r="DD41" s="634" t="s">
        <v>331</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333</v>
      </c>
      <c r="CE42" s="623"/>
      <c r="CF42" s="623"/>
      <c r="CG42" s="623"/>
      <c r="CH42" s="623"/>
      <c r="CI42" s="623"/>
      <c r="CJ42" s="623"/>
      <c r="CK42" s="623"/>
      <c r="CL42" s="623"/>
      <c r="CM42" s="623"/>
      <c r="CN42" s="623"/>
      <c r="CO42" s="623"/>
      <c r="CP42" s="623"/>
      <c r="CQ42" s="624"/>
      <c r="CR42" s="625">
        <v>48536024</v>
      </c>
      <c r="CS42" s="626"/>
      <c r="CT42" s="626"/>
      <c r="CU42" s="626"/>
      <c r="CV42" s="626"/>
      <c r="CW42" s="626"/>
      <c r="CX42" s="626"/>
      <c r="CY42" s="627"/>
      <c r="CZ42" s="659">
        <v>13.3</v>
      </c>
      <c r="DA42" s="708"/>
      <c r="DB42" s="708"/>
      <c r="DC42" s="709"/>
      <c r="DD42" s="634">
        <v>8449077</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335</v>
      </c>
      <c r="CE43" s="623"/>
      <c r="CF43" s="623"/>
      <c r="CG43" s="623"/>
      <c r="CH43" s="623"/>
      <c r="CI43" s="623"/>
      <c r="CJ43" s="623"/>
      <c r="CK43" s="623"/>
      <c r="CL43" s="623"/>
      <c r="CM43" s="623"/>
      <c r="CN43" s="623"/>
      <c r="CO43" s="623"/>
      <c r="CP43" s="623"/>
      <c r="CQ43" s="624"/>
      <c r="CR43" s="625">
        <v>193012</v>
      </c>
      <c r="CS43" s="657"/>
      <c r="CT43" s="657"/>
      <c r="CU43" s="657"/>
      <c r="CV43" s="657"/>
      <c r="CW43" s="657"/>
      <c r="CX43" s="657"/>
      <c r="CY43" s="658"/>
      <c r="CZ43" s="659">
        <v>0.1</v>
      </c>
      <c r="DA43" s="660"/>
      <c r="DB43" s="660"/>
      <c r="DC43" s="661"/>
      <c r="DD43" s="634">
        <v>193012</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c r="B44" s="194" t="s">
        <v>336</v>
      </c>
      <c r="CD44" s="731" t="s">
        <v>288</v>
      </c>
      <c r="CE44" s="732"/>
      <c r="CF44" s="622" t="s">
        <v>337</v>
      </c>
      <c r="CG44" s="623"/>
      <c r="CH44" s="623"/>
      <c r="CI44" s="623"/>
      <c r="CJ44" s="623"/>
      <c r="CK44" s="623"/>
      <c r="CL44" s="623"/>
      <c r="CM44" s="623"/>
      <c r="CN44" s="623"/>
      <c r="CO44" s="623"/>
      <c r="CP44" s="623"/>
      <c r="CQ44" s="624"/>
      <c r="CR44" s="625">
        <v>35216074</v>
      </c>
      <c r="CS44" s="626"/>
      <c r="CT44" s="626"/>
      <c r="CU44" s="626"/>
      <c r="CV44" s="626"/>
      <c r="CW44" s="626"/>
      <c r="CX44" s="626"/>
      <c r="CY44" s="627"/>
      <c r="CZ44" s="659">
        <v>9.6999999999999993</v>
      </c>
      <c r="DA44" s="708"/>
      <c r="DB44" s="708"/>
      <c r="DC44" s="709"/>
      <c r="DD44" s="634">
        <v>5900171</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c r="CD45" s="733"/>
      <c r="CE45" s="734"/>
      <c r="CF45" s="622" t="s">
        <v>338</v>
      </c>
      <c r="CG45" s="623"/>
      <c r="CH45" s="623"/>
      <c r="CI45" s="623"/>
      <c r="CJ45" s="623"/>
      <c r="CK45" s="623"/>
      <c r="CL45" s="623"/>
      <c r="CM45" s="623"/>
      <c r="CN45" s="623"/>
      <c r="CO45" s="623"/>
      <c r="CP45" s="623"/>
      <c r="CQ45" s="624"/>
      <c r="CR45" s="625">
        <v>21065599</v>
      </c>
      <c r="CS45" s="657"/>
      <c r="CT45" s="657"/>
      <c r="CU45" s="657"/>
      <c r="CV45" s="657"/>
      <c r="CW45" s="657"/>
      <c r="CX45" s="657"/>
      <c r="CY45" s="658"/>
      <c r="CZ45" s="659">
        <v>5.8</v>
      </c>
      <c r="DA45" s="660"/>
      <c r="DB45" s="660"/>
      <c r="DC45" s="661"/>
      <c r="DD45" s="634">
        <v>851230</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c r="CD46" s="733"/>
      <c r="CE46" s="734"/>
      <c r="CF46" s="622" t="s">
        <v>339</v>
      </c>
      <c r="CG46" s="623"/>
      <c r="CH46" s="623"/>
      <c r="CI46" s="623"/>
      <c r="CJ46" s="623"/>
      <c r="CK46" s="623"/>
      <c r="CL46" s="623"/>
      <c r="CM46" s="623"/>
      <c r="CN46" s="623"/>
      <c r="CO46" s="623"/>
      <c r="CP46" s="623"/>
      <c r="CQ46" s="624"/>
      <c r="CR46" s="625">
        <v>11776702</v>
      </c>
      <c r="CS46" s="626"/>
      <c r="CT46" s="626"/>
      <c r="CU46" s="626"/>
      <c r="CV46" s="626"/>
      <c r="CW46" s="626"/>
      <c r="CX46" s="626"/>
      <c r="CY46" s="627"/>
      <c r="CZ46" s="659">
        <v>3.2</v>
      </c>
      <c r="DA46" s="708"/>
      <c r="DB46" s="708"/>
      <c r="DC46" s="709"/>
      <c r="DD46" s="634">
        <v>4858968</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c r="CD47" s="733"/>
      <c r="CE47" s="734"/>
      <c r="CF47" s="622" t="s">
        <v>340</v>
      </c>
      <c r="CG47" s="623"/>
      <c r="CH47" s="623"/>
      <c r="CI47" s="623"/>
      <c r="CJ47" s="623"/>
      <c r="CK47" s="623"/>
      <c r="CL47" s="623"/>
      <c r="CM47" s="623"/>
      <c r="CN47" s="623"/>
      <c r="CO47" s="623"/>
      <c r="CP47" s="623"/>
      <c r="CQ47" s="624"/>
      <c r="CR47" s="625">
        <v>13319950</v>
      </c>
      <c r="CS47" s="657"/>
      <c r="CT47" s="657"/>
      <c r="CU47" s="657"/>
      <c r="CV47" s="657"/>
      <c r="CW47" s="657"/>
      <c r="CX47" s="657"/>
      <c r="CY47" s="658"/>
      <c r="CZ47" s="659">
        <v>3.7</v>
      </c>
      <c r="DA47" s="660"/>
      <c r="DB47" s="660"/>
      <c r="DC47" s="661"/>
      <c r="DD47" s="634">
        <v>2548906</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ht="10.8">
      <c r="CD48" s="735"/>
      <c r="CE48" s="736"/>
      <c r="CF48" s="622" t="s">
        <v>341</v>
      </c>
      <c r="CG48" s="623"/>
      <c r="CH48" s="623"/>
      <c r="CI48" s="623"/>
      <c r="CJ48" s="623"/>
      <c r="CK48" s="623"/>
      <c r="CL48" s="623"/>
      <c r="CM48" s="623"/>
      <c r="CN48" s="623"/>
      <c r="CO48" s="623"/>
      <c r="CP48" s="623"/>
      <c r="CQ48" s="624"/>
      <c r="CR48" s="625" t="s">
        <v>112</v>
      </c>
      <c r="CS48" s="626"/>
      <c r="CT48" s="626"/>
      <c r="CU48" s="626"/>
      <c r="CV48" s="626"/>
      <c r="CW48" s="626"/>
      <c r="CX48" s="626"/>
      <c r="CY48" s="627"/>
      <c r="CZ48" s="659" t="s">
        <v>112</v>
      </c>
      <c r="DA48" s="708"/>
      <c r="DB48" s="708"/>
      <c r="DC48" s="709"/>
      <c r="DD48" s="634" t="s">
        <v>112</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c r="CD49" s="668" t="s">
        <v>342</v>
      </c>
      <c r="CE49" s="669"/>
      <c r="CF49" s="669"/>
      <c r="CG49" s="669"/>
      <c r="CH49" s="669"/>
      <c r="CI49" s="669"/>
      <c r="CJ49" s="669"/>
      <c r="CK49" s="669"/>
      <c r="CL49" s="669"/>
      <c r="CM49" s="669"/>
      <c r="CN49" s="669"/>
      <c r="CO49" s="669"/>
      <c r="CP49" s="669"/>
      <c r="CQ49" s="670"/>
      <c r="CR49" s="697">
        <v>364822404</v>
      </c>
      <c r="CS49" s="693"/>
      <c r="CT49" s="693"/>
      <c r="CU49" s="693"/>
      <c r="CV49" s="693"/>
      <c r="CW49" s="693"/>
      <c r="CX49" s="693"/>
      <c r="CY49" s="720"/>
      <c r="CZ49" s="721">
        <v>100</v>
      </c>
      <c r="DA49" s="722"/>
      <c r="DB49" s="722"/>
      <c r="DC49" s="723"/>
      <c r="DD49" s="724">
        <v>186276190</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t="10.8" hidden="1"/>
    <row r="51" spans="82:133" ht="10.8" hidden="1"/>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2" zeroHeight="1"/>
  <cols>
    <col min="1" max="130" width="2.77734375" style="242" customWidth="1"/>
    <col min="131" max="131" width="1.6640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344</v>
      </c>
      <c r="DK2" s="767"/>
      <c r="DL2" s="767"/>
      <c r="DM2" s="767"/>
      <c r="DN2" s="767"/>
      <c r="DO2" s="768"/>
      <c r="DP2" s="202"/>
      <c r="DQ2" s="766" t="s">
        <v>345</v>
      </c>
      <c r="DR2" s="767"/>
      <c r="DS2" s="767"/>
      <c r="DT2" s="767"/>
      <c r="DU2" s="767"/>
      <c r="DV2" s="767"/>
      <c r="DW2" s="767"/>
      <c r="DX2" s="767"/>
      <c r="DY2" s="767"/>
      <c r="DZ2" s="768"/>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769" t="s">
        <v>346</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760" t="s">
        <v>348</v>
      </c>
      <c r="B5" s="761"/>
      <c r="C5" s="761"/>
      <c r="D5" s="761"/>
      <c r="E5" s="761"/>
      <c r="F5" s="761"/>
      <c r="G5" s="761"/>
      <c r="H5" s="761"/>
      <c r="I5" s="761"/>
      <c r="J5" s="761"/>
      <c r="K5" s="761"/>
      <c r="L5" s="761"/>
      <c r="M5" s="761"/>
      <c r="N5" s="761"/>
      <c r="O5" s="761"/>
      <c r="P5" s="762"/>
      <c r="Q5" s="737" t="s">
        <v>349</v>
      </c>
      <c r="R5" s="738"/>
      <c r="S5" s="738"/>
      <c r="T5" s="738"/>
      <c r="U5" s="739"/>
      <c r="V5" s="737" t="s">
        <v>350</v>
      </c>
      <c r="W5" s="738"/>
      <c r="X5" s="738"/>
      <c r="Y5" s="738"/>
      <c r="Z5" s="739"/>
      <c r="AA5" s="737" t="s">
        <v>351</v>
      </c>
      <c r="AB5" s="738"/>
      <c r="AC5" s="738"/>
      <c r="AD5" s="738"/>
      <c r="AE5" s="738"/>
      <c r="AF5" s="770" t="s">
        <v>352</v>
      </c>
      <c r="AG5" s="738"/>
      <c r="AH5" s="738"/>
      <c r="AI5" s="738"/>
      <c r="AJ5" s="749"/>
      <c r="AK5" s="738" t="s">
        <v>353</v>
      </c>
      <c r="AL5" s="738"/>
      <c r="AM5" s="738"/>
      <c r="AN5" s="738"/>
      <c r="AO5" s="739"/>
      <c r="AP5" s="737" t="s">
        <v>354</v>
      </c>
      <c r="AQ5" s="738"/>
      <c r="AR5" s="738"/>
      <c r="AS5" s="738"/>
      <c r="AT5" s="739"/>
      <c r="AU5" s="737" t="s">
        <v>355</v>
      </c>
      <c r="AV5" s="738"/>
      <c r="AW5" s="738"/>
      <c r="AX5" s="738"/>
      <c r="AY5" s="749"/>
      <c r="AZ5" s="209"/>
      <c r="BA5" s="209"/>
      <c r="BB5" s="209"/>
      <c r="BC5" s="209"/>
      <c r="BD5" s="209"/>
      <c r="BE5" s="210"/>
      <c r="BF5" s="210"/>
      <c r="BG5" s="210"/>
      <c r="BH5" s="210"/>
      <c r="BI5" s="210"/>
      <c r="BJ5" s="210"/>
      <c r="BK5" s="210"/>
      <c r="BL5" s="210"/>
      <c r="BM5" s="210"/>
      <c r="BN5" s="210"/>
      <c r="BO5" s="210"/>
      <c r="BP5" s="210"/>
      <c r="BQ5" s="760" t="s">
        <v>356</v>
      </c>
      <c r="BR5" s="761"/>
      <c r="BS5" s="761"/>
      <c r="BT5" s="761"/>
      <c r="BU5" s="761"/>
      <c r="BV5" s="761"/>
      <c r="BW5" s="761"/>
      <c r="BX5" s="761"/>
      <c r="BY5" s="761"/>
      <c r="BZ5" s="761"/>
      <c r="CA5" s="761"/>
      <c r="CB5" s="761"/>
      <c r="CC5" s="761"/>
      <c r="CD5" s="761"/>
      <c r="CE5" s="761"/>
      <c r="CF5" s="761"/>
      <c r="CG5" s="762"/>
      <c r="CH5" s="737" t="s">
        <v>357</v>
      </c>
      <c r="CI5" s="738"/>
      <c r="CJ5" s="738"/>
      <c r="CK5" s="738"/>
      <c r="CL5" s="739"/>
      <c r="CM5" s="737" t="s">
        <v>358</v>
      </c>
      <c r="CN5" s="738"/>
      <c r="CO5" s="738"/>
      <c r="CP5" s="738"/>
      <c r="CQ5" s="739"/>
      <c r="CR5" s="737" t="s">
        <v>359</v>
      </c>
      <c r="CS5" s="738"/>
      <c r="CT5" s="738"/>
      <c r="CU5" s="738"/>
      <c r="CV5" s="739"/>
      <c r="CW5" s="737" t="s">
        <v>360</v>
      </c>
      <c r="CX5" s="738"/>
      <c r="CY5" s="738"/>
      <c r="CZ5" s="738"/>
      <c r="DA5" s="739"/>
      <c r="DB5" s="737" t="s">
        <v>361</v>
      </c>
      <c r="DC5" s="738"/>
      <c r="DD5" s="738"/>
      <c r="DE5" s="738"/>
      <c r="DF5" s="739"/>
      <c r="DG5" s="743" t="s">
        <v>362</v>
      </c>
      <c r="DH5" s="744"/>
      <c r="DI5" s="744"/>
      <c r="DJ5" s="744"/>
      <c r="DK5" s="745"/>
      <c r="DL5" s="743" t="s">
        <v>363</v>
      </c>
      <c r="DM5" s="744"/>
      <c r="DN5" s="744"/>
      <c r="DO5" s="744"/>
      <c r="DP5" s="745"/>
      <c r="DQ5" s="737" t="s">
        <v>364</v>
      </c>
      <c r="DR5" s="738"/>
      <c r="DS5" s="738"/>
      <c r="DT5" s="738"/>
      <c r="DU5" s="739"/>
      <c r="DV5" s="737" t="s">
        <v>355</v>
      </c>
      <c r="DW5" s="738"/>
      <c r="DX5" s="738"/>
      <c r="DY5" s="738"/>
      <c r="DZ5" s="749"/>
      <c r="EA5" s="207"/>
    </row>
    <row r="6" spans="1:131" s="208" customFormat="1" ht="26.25" customHeight="1" thickBot="1">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c r="A7" s="211">
        <v>1</v>
      </c>
      <c r="B7" s="751" t="s">
        <v>365</v>
      </c>
      <c r="C7" s="752"/>
      <c r="D7" s="752"/>
      <c r="E7" s="752"/>
      <c r="F7" s="752"/>
      <c r="G7" s="752"/>
      <c r="H7" s="752"/>
      <c r="I7" s="752"/>
      <c r="J7" s="752"/>
      <c r="K7" s="752"/>
      <c r="L7" s="752"/>
      <c r="M7" s="752"/>
      <c r="N7" s="752"/>
      <c r="O7" s="752"/>
      <c r="P7" s="753"/>
      <c r="Q7" s="754">
        <v>367832</v>
      </c>
      <c r="R7" s="755"/>
      <c r="S7" s="755"/>
      <c r="T7" s="755"/>
      <c r="U7" s="755"/>
      <c r="V7" s="755">
        <v>357338</v>
      </c>
      <c r="W7" s="755"/>
      <c r="X7" s="755"/>
      <c r="Y7" s="755"/>
      <c r="Z7" s="755"/>
      <c r="AA7" s="755">
        <v>10494</v>
      </c>
      <c r="AB7" s="755"/>
      <c r="AC7" s="755"/>
      <c r="AD7" s="755"/>
      <c r="AE7" s="756"/>
      <c r="AF7" s="757">
        <v>4729</v>
      </c>
      <c r="AG7" s="758"/>
      <c r="AH7" s="758"/>
      <c r="AI7" s="758"/>
      <c r="AJ7" s="759"/>
      <c r="AK7" s="794">
        <v>5179</v>
      </c>
      <c r="AL7" s="795"/>
      <c r="AM7" s="795"/>
      <c r="AN7" s="795"/>
      <c r="AO7" s="795"/>
      <c r="AP7" s="795">
        <v>388118</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563</v>
      </c>
      <c r="BT7" s="799"/>
      <c r="BU7" s="799"/>
      <c r="BV7" s="799"/>
      <c r="BW7" s="799"/>
      <c r="BX7" s="799"/>
      <c r="BY7" s="799"/>
      <c r="BZ7" s="799"/>
      <c r="CA7" s="799"/>
      <c r="CB7" s="799"/>
      <c r="CC7" s="799"/>
      <c r="CD7" s="799"/>
      <c r="CE7" s="799"/>
      <c r="CF7" s="799"/>
      <c r="CG7" s="800"/>
      <c r="CH7" s="791">
        <v>4</v>
      </c>
      <c r="CI7" s="792"/>
      <c r="CJ7" s="792"/>
      <c r="CK7" s="792"/>
      <c r="CL7" s="793"/>
      <c r="CM7" s="791">
        <v>181</v>
      </c>
      <c r="CN7" s="792"/>
      <c r="CO7" s="792"/>
      <c r="CP7" s="792"/>
      <c r="CQ7" s="793"/>
      <c r="CR7" s="791">
        <v>32</v>
      </c>
      <c r="CS7" s="792"/>
      <c r="CT7" s="792"/>
      <c r="CU7" s="792"/>
      <c r="CV7" s="793"/>
      <c r="CW7" s="791" t="s">
        <v>559</v>
      </c>
      <c r="CX7" s="792"/>
      <c r="CY7" s="792"/>
      <c r="CZ7" s="792"/>
      <c r="DA7" s="793"/>
      <c r="DB7" s="791" t="s">
        <v>559</v>
      </c>
      <c r="DC7" s="792"/>
      <c r="DD7" s="792"/>
      <c r="DE7" s="792"/>
      <c r="DF7" s="793"/>
      <c r="DG7" s="791" t="s">
        <v>559</v>
      </c>
      <c r="DH7" s="792"/>
      <c r="DI7" s="792"/>
      <c r="DJ7" s="792"/>
      <c r="DK7" s="793"/>
      <c r="DL7" s="791" t="s">
        <v>559</v>
      </c>
      <c r="DM7" s="792"/>
      <c r="DN7" s="792"/>
      <c r="DO7" s="792"/>
      <c r="DP7" s="793"/>
      <c r="DQ7" s="791" t="s">
        <v>559</v>
      </c>
      <c r="DR7" s="792"/>
      <c r="DS7" s="792"/>
      <c r="DT7" s="792"/>
      <c r="DU7" s="793"/>
      <c r="DV7" s="772"/>
      <c r="DW7" s="773"/>
      <c r="DX7" s="773"/>
      <c r="DY7" s="773"/>
      <c r="DZ7" s="774"/>
      <c r="EA7" s="207"/>
    </row>
    <row r="8" spans="1:131" s="208" customFormat="1" ht="26.25" customHeight="1">
      <c r="A8" s="214">
        <v>2</v>
      </c>
      <c r="B8" s="775" t="s">
        <v>366</v>
      </c>
      <c r="C8" s="776"/>
      <c r="D8" s="776"/>
      <c r="E8" s="776"/>
      <c r="F8" s="776"/>
      <c r="G8" s="776"/>
      <c r="H8" s="776"/>
      <c r="I8" s="776"/>
      <c r="J8" s="776"/>
      <c r="K8" s="776"/>
      <c r="L8" s="776"/>
      <c r="M8" s="776"/>
      <c r="N8" s="776"/>
      <c r="O8" s="776"/>
      <c r="P8" s="777"/>
      <c r="Q8" s="778">
        <v>283</v>
      </c>
      <c r="R8" s="779"/>
      <c r="S8" s="779"/>
      <c r="T8" s="779"/>
      <c r="U8" s="779"/>
      <c r="V8" s="779">
        <v>117</v>
      </c>
      <c r="W8" s="779"/>
      <c r="X8" s="779"/>
      <c r="Y8" s="779"/>
      <c r="Z8" s="779"/>
      <c r="AA8" s="779">
        <v>166</v>
      </c>
      <c r="AB8" s="779"/>
      <c r="AC8" s="779"/>
      <c r="AD8" s="779"/>
      <c r="AE8" s="780"/>
      <c r="AF8" s="781">
        <v>166</v>
      </c>
      <c r="AG8" s="782"/>
      <c r="AH8" s="782"/>
      <c r="AI8" s="782"/>
      <c r="AJ8" s="783"/>
      <c r="AK8" s="784" t="s">
        <v>559</v>
      </c>
      <c r="AL8" s="785"/>
      <c r="AM8" s="785"/>
      <c r="AN8" s="785"/>
      <c r="AO8" s="785"/>
      <c r="AP8" s="785" t="s">
        <v>559</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t="s">
        <v>564</v>
      </c>
      <c r="BT8" s="789"/>
      <c r="BU8" s="789"/>
      <c r="BV8" s="789"/>
      <c r="BW8" s="789"/>
      <c r="BX8" s="789"/>
      <c r="BY8" s="789"/>
      <c r="BZ8" s="789"/>
      <c r="CA8" s="789"/>
      <c r="CB8" s="789"/>
      <c r="CC8" s="789"/>
      <c r="CD8" s="789"/>
      <c r="CE8" s="789"/>
      <c r="CF8" s="789"/>
      <c r="CG8" s="790"/>
      <c r="CH8" s="801">
        <v>26</v>
      </c>
      <c r="CI8" s="802"/>
      <c r="CJ8" s="802"/>
      <c r="CK8" s="802"/>
      <c r="CL8" s="803"/>
      <c r="CM8" s="801">
        <v>200</v>
      </c>
      <c r="CN8" s="802"/>
      <c r="CO8" s="802"/>
      <c r="CP8" s="802"/>
      <c r="CQ8" s="803"/>
      <c r="CR8" s="801">
        <v>100</v>
      </c>
      <c r="CS8" s="802"/>
      <c r="CT8" s="802"/>
      <c r="CU8" s="802"/>
      <c r="CV8" s="803"/>
      <c r="CW8" s="801">
        <v>139</v>
      </c>
      <c r="CX8" s="802"/>
      <c r="CY8" s="802"/>
      <c r="CZ8" s="802"/>
      <c r="DA8" s="803"/>
      <c r="DB8" s="801" t="s">
        <v>559</v>
      </c>
      <c r="DC8" s="802"/>
      <c r="DD8" s="802"/>
      <c r="DE8" s="802"/>
      <c r="DF8" s="803"/>
      <c r="DG8" s="801" t="s">
        <v>559</v>
      </c>
      <c r="DH8" s="802"/>
      <c r="DI8" s="802"/>
      <c r="DJ8" s="802"/>
      <c r="DK8" s="803"/>
      <c r="DL8" s="801" t="s">
        <v>559</v>
      </c>
      <c r="DM8" s="802"/>
      <c r="DN8" s="802"/>
      <c r="DO8" s="802"/>
      <c r="DP8" s="803"/>
      <c r="DQ8" s="801" t="s">
        <v>559</v>
      </c>
      <c r="DR8" s="802"/>
      <c r="DS8" s="802"/>
      <c r="DT8" s="802"/>
      <c r="DU8" s="803"/>
      <c r="DV8" s="804"/>
      <c r="DW8" s="805"/>
      <c r="DX8" s="805"/>
      <c r="DY8" s="805"/>
      <c r="DZ8" s="806"/>
      <c r="EA8" s="207"/>
    </row>
    <row r="9" spans="1:131" s="208" customFormat="1" ht="26.25" customHeight="1">
      <c r="A9" s="214">
        <v>3</v>
      </c>
      <c r="B9" s="775" t="s">
        <v>367</v>
      </c>
      <c r="C9" s="776"/>
      <c r="D9" s="776"/>
      <c r="E9" s="776"/>
      <c r="F9" s="776"/>
      <c r="G9" s="776"/>
      <c r="H9" s="776"/>
      <c r="I9" s="776"/>
      <c r="J9" s="776"/>
      <c r="K9" s="776"/>
      <c r="L9" s="776"/>
      <c r="M9" s="776"/>
      <c r="N9" s="776"/>
      <c r="O9" s="776"/>
      <c r="P9" s="777"/>
      <c r="Q9" s="778">
        <v>3536</v>
      </c>
      <c r="R9" s="779"/>
      <c r="S9" s="779"/>
      <c r="T9" s="779"/>
      <c r="U9" s="779"/>
      <c r="V9" s="779">
        <v>3390</v>
      </c>
      <c r="W9" s="779"/>
      <c r="X9" s="779"/>
      <c r="Y9" s="779"/>
      <c r="Z9" s="779"/>
      <c r="AA9" s="779">
        <v>146</v>
      </c>
      <c r="AB9" s="779"/>
      <c r="AC9" s="779"/>
      <c r="AD9" s="779"/>
      <c r="AE9" s="780"/>
      <c r="AF9" s="781">
        <v>146</v>
      </c>
      <c r="AG9" s="782"/>
      <c r="AH9" s="782"/>
      <c r="AI9" s="782"/>
      <c r="AJ9" s="783"/>
      <c r="AK9" s="784" t="s">
        <v>559</v>
      </c>
      <c r="AL9" s="785"/>
      <c r="AM9" s="785"/>
      <c r="AN9" s="785"/>
      <c r="AO9" s="785"/>
      <c r="AP9" s="785" t="s">
        <v>559</v>
      </c>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t="s">
        <v>565</v>
      </c>
      <c r="BT9" s="789"/>
      <c r="BU9" s="789"/>
      <c r="BV9" s="789"/>
      <c r="BW9" s="789"/>
      <c r="BX9" s="789"/>
      <c r="BY9" s="789"/>
      <c r="BZ9" s="789"/>
      <c r="CA9" s="789"/>
      <c r="CB9" s="789"/>
      <c r="CC9" s="789"/>
      <c r="CD9" s="789"/>
      <c r="CE9" s="789"/>
      <c r="CF9" s="789"/>
      <c r="CG9" s="790"/>
      <c r="CH9" s="801">
        <v>-1</v>
      </c>
      <c r="CI9" s="802"/>
      <c r="CJ9" s="802"/>
      <c r="CK9" s="802"/>
      <c r="CL9" s="803"/>
      <c r="CM9" s="801">
        <v>125</v>
      </c>
      <c r="CN9" s="802"/>
      <c r="CO9" s="802"/>
      <c r="CP9" s="802"/>
      <c r="CQ9" s="803"/>
      <c r="CR9" s="801">
        <v>50</v>
      </c>
      <c r="CS9" s="802"/>
      <c r="CT9" s="802"/>
      <c r="CU9" s="802"/>
      <c r="CV9" s="803"/>
      <c r="CW9" s="801" t="s">
        <v>559</v>
      </c>
      <c r="CX9" s="802"/>
      <c r="CY9" s="802"/>
      <c r="CZ9" s="802"/>
      <c r="DA9" s="803"/>
      <c r="DB9" s="801" t="s">
        <v>559</v>
      </c>
      <c r="DC9" s="802"/>
      <c r="DD9" s="802"/>
      <c r="DE9" s="802"/>
      <c r="DF9" s="803"/>
      <c r="DG9" s="801" t="s">
        <v>559</v>
      </c>
      <c r="DH9" s="802"/>
      <c r="DI9" s="802"/>
      <c r="DJ9" s="802"/>
      <c r="DK9" s="803"/>
      <c r="DL9" s="801" t="s">
        <v>559</v>
      </c>
      <c r="DM9" s="802"/>
      <c r="DN9" s="802"/>
      <c r="DO9" s="802"/>
      <c r="DP9" s="803"/>
      <c r="DQ9" s="801" t="s">
        <v>559</v>
      </c>
      <c r="DR9" s="802"/>
      <c r="DS9" s="802"/>
      <c r="DT9" s="802"/>
      <c r="DU9" s="803"/>
      <c r="DV9" s="804"/>
      <c r="DW9" s="805"/>
      <c r="DX9" s="805"/>
      <c r="DY9" s="805"/>
      <c r="DZ9" s="806"/>
      <c r="EA9" s="207"/>
    </row>
    <row r="10" spans="1:131" s="208" customFormat="1" ht="26.25" customHeight="1">
      <c r="A10" s="214">
        <v>4</v>
      </c>
      <c r="B10" s="775" t="s">
        <v>368</v>
      </c>
      <c r="C10" s="776"/>
      <c r="D10" s="776"/>
      <c r="E10" s="776"/>
      <c r="F10" s="776"/>
      <c r="G10" s="776"/>
      <c r="H10" s="776"/>
      <c r="I10" s="776"/>
      <c r="J10" s="776"/>
      <c r="K10" s="776"/>
      <c r="L10" s="776"/>
      <c r="M10" s="776"/>
      <c r="N10" s="776"/>
      <c r="O10" s="776"/>
      <c r="P10" s="777"/>
      <c r="Q10" s="778">
        <v>3000</v>
      </c>
      <c r="R10" s="779"/>
      <c r="S10" s="779"/>
      <c r="T10" s="779"/>
      <c r="U10" s="779"/>
      <c r="V10" s="779">
        <v>3000</v>
      </c>
      <c r="W10" s="779"/>
      <c r="X10" s="779"/>
      <c r="Y10" s="779"/>
      <c r="Z10" s="779"/>
      <c r="AA10" s="779">
        <v>0</v>
      </c>
      <c r="AB10" s="779"/>
      <c r="AC10" s="779"/>
      <c r="AD10" s="779"/>
      <c r="AE10" s="780"/>
      <c r="AF10" s="781" t="s">
        <v>112</v>
      </c>
      <c r="AG10" s="782"/>
      <c r="AH10" s="782"/>
      <c r="AI10" s="782"/>
      <c r="AJ10" s="783"/>
      <c r="AK10" s="784" t="s">
        <v>559</v>
      </c>
      <c r="AL10" s="785"/>
      <c r="AM10" s="785"/>
      <c r="AN10" s="785"/>
      <c r="AO10" s="785"/>
      <c r="AP10" s="785">
        <v>3609</v>
      </c>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t="s">
        <v>566</v>
      </c>
      <c r="BT10" s="789"/>
      <c r="BU10" s="789"/>
      <c r="BV10" s="789"/>
      <c r="BW10" s="789"/>
      <c r="BX10" s="789"/>
      <c r="BY10" s="789"/>
      <c r="BZ10" s="789"/>
      <c r="CA10" s="789"/>
      <c r="CB10" s="789"/>
      <c r="CC10" s="789"/>
      <c r="CD10" s="789"/>
      <c r="CE10" s="789"/>
      <c r="CF10" s="789"/>
      <c r="CG10" s="790"/>
      <c r="CH10" s="801">
        <v>19</v>
      </c>
      <c r="CI10" s="802"/>
      <c r="CJ10" s="802"/>
      <c r="CK10" s="802"/>
      <c r="CL10" s="803"/>
      <c r="CM10" s="801">
        <v>363</v>
      </c>
      <c r="CN10" s="802"/>
      <c r="CO10" s="802"/>
      <c r="CP10" s="802"/>
      <c r="CQ10" s="803"/>
      <c r="CR10" s="801">
        <v>20</v>
      </c>
      <c r="CS10" s="802"/>
      <c r="CT10" s="802"/>
      <c r="CU10" s="802"/>
      <c r="CV10" s="803"/>
      <c r="CW10" s="801" t="s">
        <v>559</v>
      </c>
      <c r="CX10" s="802"/>
      <c r="CY10" s="802"/>
      <c r="CZ10" s="802"/>
      <c r="DA10" s="803"/>
      <c r="DB10" s="801" t="s">
        <v>559</v>
      </c>
      <c r="DC10" s="802"/>
      <c r="DD10" s="802"/>
      <c r="DE10" s="802"/>
      <c r="DF10" s="803"/>
      <c r="DG10" s="801" t="s">
        <v>559</v>
      </c>
      <c r="DH10" s="802"/>
      <c r="DI10" s="802"/>
      <c r="DJ10" s="802"/>
      <c r="DK10" s="803"/>
      <c r="DL10" s="801" t="s">
        <v>559</v>
      </c>
      <c r="DM10" s="802"/>
      <c r="DN10" s="802"/>
      <c r="DO10" s="802"/>
      <c r="DP10" s="803"/>
      <c r="DQ10" s="801" t="s">
        <v>559</v>
      </c>
      <c r="DR10" s="802"/>
      <c r="DS10" s="802"/>
      <c r="DT10" s="802"/>
      <c r="DU10" s="803"/>
      <c r="DV10" s="804"/>
      <c r="DW10" s="805"/>
      <c r="DX10" s="805"/>
      <c r="DY10" s="805"/>
      <c r="DZ10" s="806"/>
      <c r="EA10" s="207"/>
    </row>
    <row r="11" spans="1:131" s="208" customFormat="1" ht="26.25" customHeight="1">
      <c r="A11" s="214">
        <v>5</v>
      </c>
      <c r="B11" s="775" t="s">
        <v>369</v>
      </c>
      <c r="C11" s="776"/>
      <c r="D11" s="776"/>
      <c r="E11" s="776"/>
      <c r="F11" s="776"/>
      <c r="G11" s="776"/>
      <c r="H11" s="776"/>
      <c r="I11" s="776"/>
      <c r="J11" s="776"/>
      <c r="K11" s="776"/>
      <c r="L11" s="776"/>
      <c r="M11" s="776"/>
      <c r="N11" s="776"/>
      <c r="O11" s="776"/>
      <c r="P11" s="777"/>
      <c r="Q11" s="778">
        <v>754</v>
      </c>
      <c r="R11" s="779"/>
      <c r="S11" s="779"/>
      <c r="T11" s="779"/>
      <c r="U11" s="779"/>
      <c r="V11" s="779">
        <v>715</v>
      </c>
      <c r="W11" s="779"/>
      <c r="X11" s="779"/>
      <c r="Y11" s="779"/>
      <c r="Z11" s="779"/>
      <c r="AA11" s="779">
        <v>39</v>
      </c>
      <c r="AB11" s="779"/>
      <c r="AC11" s="779"/>
      <c r="AD11" s="779"/>
      <c r="AE11" s="780"/>
      <c r="AF11" s="781">
        <v>25</v>
      </c>
      <c r="AG11" s="782"/>
      <c r="AH11" s="782"/>
      <c r="AI11" s="782"/>
      <c r="AJ11" s="783"/>
      <c r="AK11" s="784">
        <v>470</v>
      </c>
      <c r="AL11" s="785"/>
      <c r="AM11" s="785"/>
      <c r="AN11" s="785"/>
      <c r="AO11" s="785"/>
      <c r="AP11" s="785">
        <v>4179</v>
      </c>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t="s">
        <v>567</v>
      </c>
      <c r="BT11" s="789"/>
      <c r="BU11" s="789"/>
      <c r="BV11" s="789"/>
      <c r="BW11" s="789"/>
      <c r="BX11" s="789"/>
      <c r="BY11" s="789"/>
      <c r="BZ11" s="789"/>
      <c r="CA11" s="789"/>
      <c r="CB11" s="789"/>
      <c r="CC11" s="789"/>
      <c r="CD11" s="789"/>
      <c r="CE11" s="789"/>
      <c r="CF11" s="789"/>
      <c r="CG11" s="790"/>
      <c r="CH11" s="801">
        <v>35</v>
      </c>
      <c r="CI11" s="802"/>
      <c r="CJ11" s="802"/>
      <c r="CK11" s="802"/>
      <c r="CL11" s="803"/>
      <c r="CM11" s="801">
        <v>270</v>
      </c>
      <c r="CN11" s="802"/>
      <c r="CO11" s="802"/>
      <c r="CP11" s="802"/>
      <c r="CQ11" s="803"/>
      <c r="CR11" s="801">
        <v>131</v>
      </c>
      <c r="CS11" s="802"/>
      <c r="CT11" s="802"/>
      <c r="CU11" s="802"/>
      <c r="CV11" s="803"/>
      <c r="CW11" s="801">
        <v>5</v>
      </c>
      <c r="CX11" s="802"/>
      <c r="CY11" s="802"/>
      <c r="CZ11" s="802"/>
      <c r="DA11" s="803"/>
      <c r="DB11" s="801" t="s">
        <v>559</v>
      </c>
      <c r="DC11" s="802"/>
      <c r="DD11" s="802"/>
      <c r="DE11" s="802"/>
      <c r="DF11" s="803"/>
      <c r="DG11" s="801" t="s">
        <v>559</v>
      </c>
      <c r="DH11" s="802"/>
      <c r="DI11" s="802"/>
      <c r="DJ11" s="802"/>
      <c r="DK11" s="803"/>
      <c r="DL11" s="801" t="s">
        <v>559</v>
      </c>
      <c r="DM11" s="802"/>
      <c r="DN11" s="802"/>
      <c r="DO11" s="802"/>
      <c r="DP11" s="803"/>
      <c r="DQ11" s="801" t="s">
        <v>559</v>
      </c>
      <c r="DR11" s="802"/>
      <c r="DS11" s="802"/>
      <c r="DT11" s="802"/>
      <c r="DU11" s="803"/>
      <c r="DV11" s="804"/>
      <c r="DW11" s="805"/>
      <c r="DX11" s="805"/>
      <c r="DY11" s="805"/>
      <c r="DZ11" s="806"/>
      <c r="EA11" s="207"/>
    </row>
    <row r="12" spans="1:131" s="208" customFormat="1" ht="26.25" customHeight="1">
      <c r="A12" s="214">
        <v>6</v>
      </c>
      <c r="B12" s="775" t="s">
        <v>370</v>
      </c>
      <c r="C12" s="776"/>
      <c r="D12" s="776"/>
      <c r="E12" s="776"/>
      <c r="F12" s="776"/>
      <c r="G12" s="776"/>
      <c r="H12" s="776"/>
      <c r="I12" s="776"/>
      <c r="J12" s="776"/>
      <c r="K12" s="776"/>
      <c r="L12" s="776"/>
      <c r="M12" s="776"/>
      <c r="N12" s="776"/>
      <c r="O12" s="776"/>
      <c r="P12" s="777"/>
      <c r="Q12" s="778">
        <v>949</v>
      </c>
      <c r="R12" s="779"/>
      <c r="S12" s="779"/>
      <c r="T12" s="779"/>
      <c r="U12" s="779"/>
      <c r="V12" s="779">
        <v>866</v>
      </c>
      <c r="W12" s="779"/>
      <c r="X12" s="779"/>
      <c r="Y12" s="779"/>
      <c r="Z12" s="779"/>
      <c r="AA12" s="779">
        <v>83</v>
      </c>
      <c r="AB12" s="779"/>
      <c r="AC12" s="779"/>
      <c r="AD12" s="779"/>
      <c r="AE12" s="780"/>
      <c r="AF12" s="781">
        <v>15</v>
      </c>
      <c r="AG12" s="782"/>
      <c r="AH12" s="782"/>
      <c r="AI12" s="782"/>
      <c r="AJ12" s="783"/>
      <c r="AK12" s="784">
        <v>200</v>
      </c>
      <c r="AL12" s="785"/>
      <c r="AM12" s="785"/>
      <c r="AN12" s="785"/>
      <c r="AO12" s="785"/>
      <c r="AP12" s="785">
        <v>2659</v>
      </c>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t="s">
        <v>568</v>
      </c>
      <c r="BT12" s="789"/>
      <c r="BU12" s="789"/>
      <c r="BV12" s="789"/>
      <c r="BW12" s="789"/>
      <c r="BX12" s="789"/>
      <c r="BY12" s="789"/>
      <c r="BZ12" s="789"/>
      <c r="CA12" s="789"/>
      <c r="CB12" s="789"/>
      <c r="CC12" s="789"/>
      <c r="CD12" s="789"/>
      <c r="CE12" s="789"/>
      <c r="CF12" s="789"/>
      <c r="CG12" s="790"/>
      <c r="CH12" s="801">
        <v>0</v>
      </c>
      <c r="CI12" s="802"/>
      <c r="CJ12" s="802"/>
      <c r="CK12" s="802"/>
      <c r="CL12" s="803"/>
      <c r="CM12" s="801">
        <v>413</v>
      </c>
      <c r="CN12" s="802"/>
      <c r="CO12" s="802"/>
      <c r="CP12" s="802"/>
      <c r="CQ12" s="803"/>
      <c r="CR12" s="801">
        <v>950</v>
      </c>
      <c r="CS12" s="802"/>
      <c r="CT12" s="802"/>
      <c r="CU12" s="802"/>
      <c r="CV12" s="803"/>
      <c r="CW12" s="801" t="s">
        <v>559</v>
      </c>
      <c r="CX12" s="802"/>
      <c r="CY12" s="802"/>
      <c r="CZ12" s="802"/>
      <c r="DA12" s="803"/>
      <c r="DB12" s="801" t="s">
        <v>559</v>
      </c>
      <c r="DC12" s="802"/>
      <c r="DD12" s="802"/>
      <c r="DE12" s="802"/>
      <c r="DF12" s="803"/>
      <c r="DG12" s="801" t="s">
        <v>559</v>
      </c>
      <c r="DH12" s="802"/>
      <c r="DI12" s="802"/>
      <c r="DJ12" s="802"/>
      <c r="DK12" s="803"/>
      <c r="DL12" s="801" t="s">
        <v>559</v>
      </c>
      <c r="DM12" s="802"/>
      <c r="DN12" s="802"/>
      <c r="DO12" s="802"/>
      <c r="DP12" s="803"/>
      <c r="DQ12" s="801" t="s">
        <v>559</v>
      </c>
      <c r="DR12" s="802"/>
      <c r="DS12" s="802"/>
      <c r="DT12" s="802"/>
      <c r="DU12" s="803"/>
      <c r="DV12" s="804"/>
      <c r="DW12" s="805"/>
      <c r="DX12" s="805"/>
      <c r="DY12" s="805"/>
      <c r="DZ12" s="806"/>
      <c r="EA12" s="207"/>
    </row>
    <row r="13" spans="1:131" s="208" customFormat="1" ht="26.25" customHeight="1">
      <c r="A13" s="214">
        <v>7</v>
      </c>
      <c r="B13" s="775" t="s">
        <v>371</v>
      </c>
      <c r="C13" s="776"/>
      <c r="D13" s="776"/>
      <c r="E13" s="776"/>
      <c r="F13" s="776"/>
      <c r="G13" s="776"/>
      <c r="H13" s="776"/>
      <c r="I13" s="776"/>
      <c r="J13" s="776"/>
      <c r="K13" s="776"/>
      <c r="L13" s="776"/>
      <c r="M13" s="776"/>
      <c r="N13" s="776"/>
      <c r="O13" s="776"/>
      <c r="P13" s="777"/>
      <c r="Q13" s="778">
        <v>126</v>
      </c>
      <c r="R13" s="779"/>
      <c r="S13" s="779"/>
      <c r="T13" s="779"/>
      <c r="U13" s="779"/>
      <c r="V13" s="779">
        <v>120</v>
      </c>
      <c r="W13" s="779"/>
      <c r="X13" s="779"/>
      <c r="Y13" s="779"/>
      <c r="Z13" s="779"/>
      <c r="AA13" s="779">
        <v>6</v>
      </c>
      <c r="AB13" s="779"/>
      <c r="AC13" s="779"/>
      <c r="AD13" s="779"/>
      <c r="AE13" s="780"/>
      <c r="AF13" s="781">
        <v>6</v>
      </c>
      <c r="AG13" s="782"/>
      <c r="AH13" s="782"/>
      <c r="AI13" s="782"/>
      <c r="AJ13" s="783"/>
      <c r="AK13" s="784" t="s">
        <v>559</v>
      </c>
      <c r="AL13" s="785"/>
      <c r="AM13" s="785"/>
      <c r="AN13" s="785"/>
      <c r="AO13" s="785"/>
      <c r="AP13" s="785" t="s">
        <v>559</v>
      </c>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t="s">
        <v>569</v>
      </c>
      <c r="BT13" s="789"/>
      <c r="BU13" s="789"/>
      <c r="BV13" s="789"/>
      <c r="BW13" s="789"/>
      <c r="BX13" s="789"/>
      <c r="BY13" s="789"/>
      <c r="BZ13" s="789"/>
      <c r="CA13" s="789"/>
      <c r="CB13" s="789"/>
      <c r="CC13" s="789"/>
      <c r="CD13" s="789"/>
      <c r="CE13" s="789"/>
      <c r="CF13" s="789"/>
      <c r="CG13" s="790"/>
      <c r="CH13" s="801">
        <v>6</v>
      </c>
      <c r="CI13" s="802"/>
      <c r="CJ13" s="802"/>
      <c r="CK13" s="802"/>
      <c r="CL13" s="803"/>
      <c r="CM13" s="801">
        <v>221</v>
      </c>
      <c r="CN13" s="802"/>
      <c r="CO13" s="802"/>
      <c r="CP13" s="802"/>
      <c r="CQ13" s="803"/>
      <c r="CR13" s="801">
        <v>200</v>
      </c>
      <c r="CS13" s="802"/>
      <c r="CT13" s="802"/>
      <c r="CU13" s="802"/>
      <c r="CV13" s="803"/>
      <c r="CW13" s="801" t="s">
        <v>559</v>
      </c>
      <c r="CX13" s="802"/>
      <c r="CY13" s="802"/>
      <c r="CZ13" s="802"/>
      <c r="DA13" s="803"/>
      <c r="DB13" s="801" t="s">
        <v>559</v>
      </c>
      <c r="DC13" s="802"/>
      <c r="DD13" s="802"/>
      <c r="DE13" s="802"/>
      <c r="DF13" s="803"/>
      <c r="DG13" s="801" t="s">
        <v>559</v>
      </c>
      <c r="DH13" s="802"/>
      <c r="DI13" s="802"/>
      <c r="DJ13" s="802"/>
      <c r="DK13" s="803"/>
      <c r="DL13" s="801" t="s">
        <v>559</v>
      </c>
      <c r="DM13" s="802"/>
      <c r="DN13" s="802"/>
      <c r="DO13" s="802"/>
      <c r="DP13" s="803"/>
      <c r="DQ13" s="801" t="s">
        <v>559</v>
      </c>
      <c r="DR13" s="802"/>
      <c r="DS13" s="802"/>
      <c r="DT13" s="802"/>
      <c r="DU13" s="803"/>
      <c r="DV13" s="804"/>
      <c r="DW13" s="805"/>
      <c r="DX13" s="805"/>
      <c r="DY13" s="805"/>
      <c r="DZ13" s="806"/>
      <c r="EA13" s="207"/>
    </row>
    <row r="14" spans="1:131" s="208" customFormat="1" ht="26.25" customHeight="1">
      <c r="A14" s="214">
        <v>8</v>
      </c>
      <c r="B14" s="775" t="s">
        <v>372</v>
      </c>
      <c r="C14" s="776"/>
      <c r="D14" s="776"/>
      <c r="E14" s="776"/>
      <c r="F14" s="776"/>
      <c r="G14" s="776"/>
      <c r="H14" s="776"/>
      <c r="I14" s="776"/>
      <c r="J14" s="776"/>
      <c r="K14" s="776"/>
      <c r="L14" s="776"/>
      <c r="M14" s="776"/>
      <c r="N14" s="776"/>
      <c r="O14" s="776"/>
      <c r="P14" s="777"/>
      <c r="Q14" s="778">
        <v>32041</v>
      </c>
      <c r="R14" s="779"/>
      <c r="S14" s="779"/>
      <c r="T14" s="779"/>
      <c r="U14" s="779"/>
      <c r="V14" s="779">
        <v>32041</v>
      </c>
      <c r="W14" s="779"/>
      <c r="X14" s="779"/>
      <c r="Y14" s="779"/>
      <c r="Z14" s="779"/>
      <c r="AA14" s="779">
        <v>0</v>
      </c>
      <c r="AB14" s="779"/>
      <c r="AC14" s="779"/>
      <c r="AD14" s="779"/>
      <c r="AE14" s="780"/>
      <c r="AF14" s="781" t="s">
        <v>112</v>
      </c>
      <c r="AG14" s="782"/>
      <c r="AH14" s="782"/>
      <c r="AI14" s="782"/>
      <c r="AJ14" s="783"/>
      <c r="AK14" s="784">
        <v>32041</v>
      </c>
      <c r="AL14" s="785"/>
      <c r="AM14" s="785"/>
      <c r="AN14" s="785"/>
      <c r="AO14" s="785"/>
      <c r="AP14" s="785" t="s">
        <v>559</v>
      </c>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t="s">
        <v>570</v>
      </c>
      <c r="BT14" s="789"/>
      <c r="BU14" s="789"/>
      <c r="BV14" s="789"/>
      <c r="BW14" s="789"/>
      <c r="BX14" s="789"/>
      <c r="BY14" s="789"/>
      <c r="BZ14" s="789"/>
      <c r="CA14" s="789"/>
      <c r="CB14" s="789"/>
      <c r="CC14" s="789"/>
      <c r="CD14" s="789"/>
      <c r="CE14" s="789"/>
      <c r="CF14" s="789"/>
      <c r="CG14" s="790"/>
      <c r="CH14" s="801">
        <v>-1</v>
      </c>
      <c r="CI14" s="802"/>
      <c r="CJ14" s="802"/>
      <c r="CK14" s="802"/>
      <c r="CL14" s="803"/>
      <c r="CM14" s="801">
        <v>101</v>
      </c>
      <c r="CN14" s="802"/>
      <c r="CO14" s="802"/>
      <c r="CP14" s="802"/>
      <c r="CQ14" s="803"/>
      <c r="CR14" s="801">
        <v>100</v>
      </c>
      <c r="CS14" s="802"/>
      <c r="CT14" s="802"/>
      <c r="CU14" s="802"/>
      <c r="CV14" s="803"/>
      <c r="CW14" s="801">
        <v>26</v>
      </c>
      <c r="CX14" s="802"/>
      <c r="CY14" s="802"/>
      <c r="CZ14" s="802"/>
      <c r="DA14" s="803"/>
      <c r="DB14" s="801" t="s">
        <v>559</v>
      </c>
      <c r="DC14" s="802"/>
      <c r="DD14" s="802"/>
      <c r="DE14" s="802"/>
      <c r="DF14" s="803"/>
      <c r="DG14" s="801" t="s">
        <v>559</v>
      </c>
      <c r="DH14" s="802"/>
      <c r="DI14" s="802"/>
      <c r="DJ14" s="802"/>
      <c r="DK14" s="803"/>
      <c r="DL14" s="801" t="s">
        <v>559</v>
      </c>
      <c r="DM14" s="802"/>
      <c r="DN14" s="802"/>
      <c r="DO14" s="802"/>
      <c r="DP14" s="803"/>
      <c r="DQ14" s="801" t="s">
        <v>559</v>
      </c>
      <c r="DR14" s="802"/>
      <c r="DS14" s="802"/>
      <c r="DT14" s="802"/>
      <c r="DU14" s="803"/>
      <c r="DV14" s="804"/>
      <c r="DW14" s="805"/>
      <c r="DX14" s="805"/>
      <c r="DY14" s="805"/>
      <c r="DZ14" s="806"/>
      <c r="EA14" s="207"/>
    </row>
    <row r="15" spans="1:131" s="208" customFormat="1" ht="26.25" customHeight="1">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t="s">
        <v>571</v>
      </c>
      <c r="BT15" s="789"/>
      <c r="BU15" s="789"/>
      <c r="BV15" s="789"/>
      <c r="BW15" s="789"/>
      <c r="BX15" s="789"/>
      <c r="BY15" s="789"/>
      <c r="BZ15" s="789"/>
      <c r="CA15" s="789"/>
      <c r="CB15" s="789"/>
      <c r="CC15" s="789"/>
      <c r="CD15" s="789"/>
      <c r="CE15" s="789"/>
      <c r="CF15" s="789"/>
      <c r="CG15" s="790"/>
      <c r="CH15" s="801">
        <v>25</v>
      </c>
      <c r="CI15" s="802"/>
      <c r="CJ15" s="802"/>
      <c r="CK15" s="802"/>
      <c r="CL15" s="803"/>
      <c r="CM15" s="801">
        <v>547</v>
      </c>
      <c r="CN15" s="802"/>
      <c r="CO15" s="802"/>
      <c r="CP15" s="802"/>
      <c r="CQ15" s="803"/>
      <c r="CR15" s="801">
        <v>28</v>
      </c>
      <c r="CS15" s="802"/>
      <c r="CT15" s="802"/>
      <c r="CU15" s="802"/>
      <c r="CV15" s="803"/>
      <c r="CW15" s="801" t="s">
        <v>559</v>
      </c>
      <c r="CX15" s="802"/>
      <c r="CY15" s="802"/>
      <c r="CZ15" s="802"/>
      <c r="DA15" s="803"/>
      <c r="DB15" s="801" t="s">
        <v>559</v>
      </c>
      <c r="DC15" s="802"/>
      <c r="DD15" s="802"/>
      <c r="DE15" s="802"/>
      <c r="DF15" s="803"/>
      <c r="DG15" s="801" t="s">
        <v>559</v>
      </c>
      <c r="DH15" s="802"/>
      <c r="DI15" s="802"/>
      <c r="DJ15" s="802"/>
      <c r="DK15" s="803"/>
      <c r="DL15" s="801" t="s">
        <v>559</v>
      </c>
      <c r="DM15" s="802"/>
      <c r="DN15" s="802"/>
      <c r="DO15" s="802"/>
      <c r="DP15" s="803"/>
      <c r="DQ15" s="801" t="s">
        <v>559</v>
      </c>
      <c r="DR15" s="802"/>
      <c r="DS15" s="802"/>
      <c r="DT15" s="802"/>
      <c r="DU15" s="803"/>
      <c r="DV15" s="804"/>
      <c r="DW15" s="805"/>
      <c r="DX15" s="805"/>
      <c r="DY15" s="805"/>
      <c r="DZ15" s="806"/>
      <c r="EA15" s="207"/>
    </row>
    <row r="16" spans="1:131" s="208" customFormat="1" ht="26.25" customHeight="1">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t="s">
        <v>572</v>
      </c>
      <c r="BT16" s="789"/>
      <c r="BU16" s="789"/>
      <c r="BV16" s="789"/>
      <c r="BW16" s="789"/>
      <c r="BX16" s="789"/>
      <c r="BY16" s="789"/>
      <c r="BZ16" s="789"/>
      <c r="CA16" s="789"/>
      <c r="CB16" s="789"/>
      <c r="CC16" s="789"/>
      <c r="CD16" s="789"/>
      <c r="CE16" s="789"/>
      <c r="CF16" s="789"/>
      <c r="CG16" s="790"/>
      <c r="CH16" s="801">
        <v>-32</v>
      </c>
      <c r="CI16" s="802"/>
      <c r="CJ16" s="802"/>
      <c r="CK16" s="802"/>
      <c r="CL16" s="803"/>
      <c r="CM16" s="801">
        <v>1319</v>
      </c>
      <c r="CN16" s="802"/>
      <c r="CO16" s="802"/>
      <c r="CP16" s="802"/>
      <c r="CQ16" s="803"/>
      <c r="CR16" s="801">
        <v>500</v>
      </c>
      <c r="CS16" s="802"/>
      <c r="CT16" s="802"/>
      <c r="CU16" s="802"/>
      <c r="CV16" s="803"/>
      <c r="CW16" s="801">
        <v>91</v>
      </c>
      <c r="CX16" s="802"/>
      <c r="CY16" s="802"/>
      <c r="CZ16" s="802"/>
      <c r="DA16" s="803"/>
      <c r="DB16" s="801" t="s">
        <v>559</v>
      </c>
      <c r="DC16" s="802"/>
      <c r="DD16" s="802"/>
      <c r="DE16" s="802"/>
      <c r="DF16" s="803"/>
      <c r="DG16" s="801" t="s">
        <v>559</v>
      </c>
      <c r="DH16" s="802"/>
      <c r="DI16" s="802"/>
      <c r="DJ16" s="802"/>
      <c r="DK16" s="803"/>
      <c r="DL16" s="801" t="s">
        <v>559</v>
      </c>
      <c r="DM16" s="802"/>
      <c r="DN16" s="802"/>
      <c r="DO16" s="802"/>
      <c r="DP16" s="803"/>
      <c r="DQ16" s="801" t="s">
        <v>559</v>
      </c>
      <c r="DR16" s="802"/>
      <c r="DS16" s="802"/>
      <c r="DT16" s="802"/>
      <c r="DU16" s="803"/>
      <c r="DV16" s="804"/>
      <c r="DW16" s="805"/>
      <c r="DX16" s="805"/>
      <c r="DY16" s="805"/>
      <c r="DZ16" s="806"/>
      <c r="EA16" s="207"/>
    </row>
    <row r="17" spans="1:131" s="208" customFormat="1" ht="26.25" customHeight="1">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t="s">
        <v>573</v>
      </c>
      <c r="BT17" s="789"/>
      <c r="BU17" s="789"/>
      <c r="BV17" s="789"/>
      <c r="BW17" s="789"/>
      <c r="BX17" s="789"/>
      <c r="BY17" s="789"/>
      <c r="BZ17" s="789"/>
      <c r="CA17" s="789"/>
      <c r="CB17" s="789"/>
      <c r="CC17" s="789"/>
      <c r="CD17" s="789"/>
      <c r="CE17" s="789"/>
      <c r="CF17" s="789"/>
      <c r="CG17" s="790"/>
      <c r="CH17" s="801">
        <v>1</v>
      </c>
      <c r="CI17" s="802"/>
      <c r="CJ17" s="802"/>
      <c r="CK17" s="802"/>
      <c r="CL17" s="803"/>
      <c r="CM17" s="801">
        <v>17</v>
      </c>
      <c r="CN17" s="802"/>
      <c r="CO17" s="802"/>
      <c r="CP17" s="802"/>
      <c r="CQ17" s="803"/>
      <c r="CR17" s="801">
        <v>5</v>
      </c>
      <c r="CS17" s="802"/>
      <c r="CT17" s="802"/>
      <c r="CU17" s="802"/>
      <c r="CV17" s="803"/>
      <c r="CW17" s="801" t="s">
        <v>559</v>
      </c>
      <c r="CX17" s="802"/>
      <c r="CY17" s="802"/>
      <c r="CZ17" s="802"/>
      <c r="DA17" s="803"/>
      <c r="DB17" s="801" t="s">
        <v>559</v>
      </c>
      <c r="DC17" s="802"/>
      <c r="DD17" s="802"/>
      <c r="DE17" s="802"/>
      <c r="DF17" s="803"/>
      <c r="DG17" s="801" t="s">
        <v>559</v>
      </c>
      <c r="DH17" s="802"/>
      <c r="DI17" s="802"/>
      <c r="DJ17" s="802"/>
      <c r="DK17" s="803"/>
      <c r="DL17" s="801" t="s">
        <v>559</v>
      </c>
      <c r="DM17" s="802"/>
      <c r="DN17" s="802"/>
      <c r="DO17" s="802"/>
      <c r="DP17" s="803"/>
      <c r="DQ17" s="801" t="s">
        <v>559</v>
      </c>
      <c r="DR17" s="802"/>
      <c r="DS17" s="802"/>
      <c r="DT17" s="802"/>
      <c r="DU17" s="803"/>
      <c r="DV17" s="804"/>
      <c r="DW17" s="805"/>
      <c r="DX17" s="805"/>
      <c r="DY17" s="805"/>
      <c r="DZ17" s="806"/>
      <c r="EA17" s="207"/>
    </row>
    <row r="18" spans="1:131" s="208" customFormat="1" ht="26.25" customHeight="1">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373</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c r="A23" s="217" t="s">
        <v>374</v>
      </c>
      <c r="B23" s="810" t="s">
        <v>375</v>
      </c>
      <c r="C23" s="811"/>
      <c r="D23" s="811"/>
      <c r="E23" s="811"/>
      <c r="F23" s="811"/>
      <c r="G23" s="811"/>
      <c r="H23" s="811"/>
      <c r="I23" s="811"/>
      <c r="J23" s="811"/>
      <c r="K23" s="811"/>
      <c r="L23" s="811"/>
      <c r="M23" s="811"/>
      <c r="N23" s="811"/>
      <c r="O23" s="811"/>
      <c r="P23" s="812"/>
      <c r="Q23" s="813">
        <v>407159</v>
      </c>
      <c r="R23" s="814"/>
      <c r="S23" s="814"/>
      <c r="T23" s="814"/>
      <c r="U23" s="814"/>
      <c r="V23" s="814">
        <v>396225</v>
      </c>
      <c r="W23" s="814"/>
      <c r="X23" s="814"/>
      <c r="Y23" s="814"/>
      <c r="Z23" s="814"/>
      <c r="AA23" s="814">
        <v>10934</v>
      </c>
      <c r="AB23" s="814"/>
      <c r="AC23" s="814"/>
      <c r="AD23" s="814"/>
      <c r="AE23" s="815"/>
      <c r="AF23" s="816">
        <v>5087</v>
      </c>
      <c r="AG23" s="814"/>
      <c r="AH23" s="814"/>
      <c r="AI23" s="814"/>
      <c r="AJ23" s="817"/>
      <c r="AK23" s="818"/>
      <c r="AL23" s="819"/>
      <c r="AM23" s="819"/>
      <c r="AN23" s="819"/>
      <c r="AO23" s="819"/>
      <c r="AP23" s="814">
        <v>398565</v>
      </c>
      <c r="AQ23" s="814"/>
      <c r="AR23" s="814"/>
      <c r="AS23" s="814"/>
      <c r="AT23" s="814"/>
      <c r="AU23" s="820"/>
      <c r="AV23" s="820"/>
      <c r="AW23" s="820"/>
      <c r="AX23" s="820"/>
      <c r="AY23" s="821"/>
      <c r="AZ23" s="829" t="s">
        <v>112</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c r="A24" s="828" t="s">
        <v>376</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c r="A25" s="769" t="s">
        <v>377</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c r="A26" s="760" t="s">
        <v>348</v>
      </c>
      <c r="B26" s="761"/>
      <c r="C26" s="761"/>
      <c r="D26" s="761"/>
      <c r="E26" s="761"/>
      <c r="F26" s="761"/>
      <c r="G26" s="761"/>
      <c r="H26" s="761"/>
      <c r="I26" s="761"/>
      <c r="J26" s="761"/>
      <c r="K26" s="761"/>
      <c r="L26" s="761"/>
      <c r="M26" s="761"/>
      <c r="N26" s="761"/>
      <c r="O26" s="761"/>
      <c r="P26" s="762"/>
      <c r="Q26" s="737" t="s">
        <v>378</v>
      </c>
      <c r="R26" s="738"/>
      <c r="S26" s="738"/>
      <c r="T26" s="738"/>
      <c r="U26" s="739"/>
      <c r="V26" s="737" t="s">
        <v>379</v>
      </c>
      <c r="W26" s="738"/>
      <c r="X26" s="738"/>
      <c r="Y26" s="738"/>
      <c r="Z26" s="739"/>
      <c r="AA26" s="737" t="s">
        <v>380</v>
      </c>
      <c r="AB26" s="738"/>
      <c r="AC26" s="738"/>
      <c r="AD26" s="738"/>
      <c r="AE26" s="738"/>
      <c r="AF26" s="832" t="s">
        <v>381</v>
      </c>
      <c r="AG26" s="833"/>
      <c r="AH26" s="833"/>
      <c r="AI26" s="833"/>
      <c r="AJ26" s="834"/>
      <c r="AK26" s="738" t="s">
        <v>382</v>
      </c>
      <c r="AL26" s="738"/>
      <c r="AM26" s="738"/>
      <c r="AN26" s="738"/>
      <c r="AO26" s="739"/>
      <c r="AP26" s="737" t="s">
        <v>383</v>
      </c>
      <c r="AQ26" s="738"/>
      <c r="AR26" s="738"/>
      <c r="AS26" s="738"/>
      <c r="AT26" s="739"/>
      <c r="AU26" s="737" t="s">
        <v>384</v>
      </c>
      <c r="AV26" s="738"/>
      <c r="AW26" s="738"/>
      <c r="AX26" s="738"/>
      <c r="AY26" s="739"/>
      <c r="AZ26" s="737" t="s">
        <v>385</v>
      </c>
      <c r="BA26" s="738"/>
      <c r="BB26" s="738"/>
      <c r="BC26" s="738"/>
      <c r="BD26" s="739"/>
      <c r="BE26" s="737" t="s">
        <v>355</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c r="A28" s="219">
        <v>1</v>
      </c>
      <c r="B28" s="751" t="s">
        <v>386</v>
      </c>
      <c r="C28" s="752"/>
      <c r="D28" s="752"/>
      <c r="E28" s="752"/>
      <c r="F28" s="752"/>
      <c r="G28" s="752"/>
      <c r="H28" s="752"/>
      <c r="I28" s="752"/>
      <c r="J28" s="752"/>
      <c r="K28" s="752"/>
      <c r="L28" s="752"/>
      <c r="M28" s="752"/>
      <c r="N28" s="752"/>
      <c r="O28" s="752"/>
      <c r="P28" s="753"/>
      <c r="Q28" s="842">
        <v>96108</v>
      </c>
      <c r="R28" s="843"/>
      <c r="S28" s="843"/>
      <c r="T28" s="843"/>
      <c r="U28" s="843"/>
      <c r="V28" s="843">
        <v>100327</v>
      </c>
      <c r="W28" s="843"/>
      <c r="X28" s="843"/>
      <c r="Y28" s="843"/>
      <c r="Z28" s="843"/>
      <c r="AA28" s="843">
        <v>-4219</v>
      </c>
      <c r="AB28" s="843"/>
      <c r="AC28" s="843"/>
      <c r="AD28" s="843"/>
      <c r="AE28" s="844"/>
      <c r="AF28" s="845">
        <v>-4219</v>
      </c>
      <c r="AG28" s="843"/>
      <c r="AH28" s="843"/>
      <c r="AI28" s="843"/>
      <c r="AJ28" s="846"/>
      <c r="AK28" s="847">
        <v>8944</v>
      </c>
      <c r="AL28" s="838"/>
      <c r="AM28" s="838"/>
      <c r="AN28" s="838"/>
      <c r="AO28" s="838"/>
      <c r="AP28" s="838" t="s">
        <v>559</v>
      </c>
      <c r="AQ28" s="838"/>
      <c r="AR28" s="838"/>
      <c r="AS28" s="838"/>
      <c r="AT28" s="838"/>
      <c r="AU28" s="838" t="s">
        <v>559</v>
      </c>
      <c r="AV28" s="838"/>
      <c r="AW28" s="838"/>
      <c r="AX28" s="838"/>
      <c r="AY28" s="838"/>
      <c r="AZ28" s="839" t="s">
        <v>559</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c r="A29" s="219">
        <v>2</v>
      </c>
      <c r="B29" s="775" t="s">
        <v>387</v>
      </c>
      <c r="C29" s="776"/>
      <c r="D29" s="776"/>
      <c r="E29" s="776"/>
      <c r="F29" s="776"/>
      <c r="G29" s="776"/>
      <c r="H29" s="776"/>
      <c r="I29" s="776"/>
      <c r="J29" s="776"/>
      <c r="K29" s="776"/>
      <c r="L29" s="776"/>
      <c r="M29" s="776"/>
      <c r="N29" s="776"/>
      <c r="O29" s="776"/>
      <c r="P29" s="777"/>
      <c r="Q29" s="778">
        <v>58411</v>
      </c>
      <c r="R29" s="779"/>
      <c r="S29" s="779"/>
      <c r="T29" s="779"/>
      <c r="U29" s="779"/>
      <c r="V29" s="779">
        <v>56893</v>
      </c>
      <c r="W29" s="779"/>
      <c r="X29" s="779"/>
      <c r="Y29" s="779"/>
      <c r="Z29" s="779"/>
      <c r="AA29" s="779">
        <v>1518</v>
      </c>
      <c r="AB29" s="779"/>
      <c r="AC29" s="779"/>
      <c r="AD29" s="779"/>
      <c r="AE29" s="780"/>
      <c r="AF29" s="781">
        <v>1518</v>
      </c>
      <c r="AG29" s="782"/>
      <c r="AH29" s="782"/>
      <c r="AI29" s="782"/>
      <c r="AJ29" s="783"/>
      <c r="AK29" s="850">
        <v>8316</v>
      </c>
      <c r="AL29" s="851"/>
      <c r="AM29" s="851"/>
      <c r="AN29" s="851"/>
      <c r="AO29" s="851"/>
      <c r="AP29" s="851" t="s">
        <v>559</v>
      </c>
      <c r="AQ29" s="851"/>
      <c r="AR29" s="851"/>
      <c r="AS29" s="851"/>
      <c r="AT29" s="851"/>
      <c r="AU29" s="851" t="s">
        <v>559</v>
      </c>
      <c r="AV29" s="851"/>
      <c r="AW29" s="851"/>
      <c r="AX29" s="851"/>
      <c r="AY29" s="851"/>
      <c r="AZ29" s="852" t="s">
        <v>559</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c r="A30" s="219">
        <v>3</v>
      </c>
      <c r="B30" s="775" t="s">
        <v>388</v>
      </c>
      <c r="C30" s="776"/>
      <c r="D30" s="776"/>
      <c r="E30" s="776"/>
      <c r="F30" s="776"/>
      <c r="G30" s="776"/>
      <c r="H30" s="776"/>
      <c r="I30" s="776"/>
      <c r="J30" s="776"/>
      <c r="K30" s="776"/>
      <c r="L30" s="776"/>
      <c r="M30" s="776"/>
      <c r="N30" s="776"/>
      <c r="O30" s="776"/>
      <c r="P30" s="777"/>
      <c r="Q30" s="778">
        <v>7654</v>
      </c>
      <c r="R30" s="779"/>
      <c r="S30" s="779"/>
      <c r="T30" s="779"/>
      <c r="U30" s="779"/>
      <c r="V30" s="779">
        <v>7439</v>
      </c>
      <c r="W30" s="779"/>
      <c r="X30" s="779"/>
      <c r="Y30" s="779"/>
      <c r="Z30" s="779"/>
      <c r="AA30" s="779">
        <v>215</v>
      </c>
      <c r="AB30" s="779"/>
      <c r="AC30" s="779"/>
      <c r="AD30" s="779"/>
      <c r="AE30" s="780"/>
      <c r="AF30" s="781">
        <v>215</v>
      </c>
      <c r="AG30" s="782"/>
      <c r="AH30" s="782"/>
      <c r="AI30" s="782"/>
      <c r="AJ30" s="783"/>
      <c r="AK30" s="850" t="s">
        <v>559</v>
      </c>
      <c r="AL30" s="851"/>
      <c r="AM30" s="851"/>
      <c r="AN30" s="851"/>
      <c r="AO30" s="851"/>
      <c r="AP30" s="851" t="s">
        <v>559</v>
      </c>
      <c r="AQ30" s="851"/>
      <c r="AR30" s="851"/>
      <c r="AS30" s="851"/>
      <c r="AT30" s="851"/>
      <c r="AU30" s="851" t="s">
        <v>559</v>
      </c>
      <c r="AV30" s="851"/>
      <c r="AW30" s="851"/>
      <c r="AX30" s="851"/>
      <c r="AY30" s="851"/>
      <c r="AZ30" s="852" t="s">
        <v>559</v>
      </c>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c r="A31" s="219">
        <v>4</v>
      </c>
      <c r="B31" s="775" t="s">
        <v>389</v>
      </c>
      <c r="C31" s="776"/>
      <c r="D31" s="776"/>
      <c r="E31" s="776"/>
      <c r="F31" s="776"/>
      <c r="G31" s="776"/>
      <c r="H31" s="776"/>
      <c r="I31" s="776"/>
      <c r="J31" s="776"/>
      <c r="K31" s="776"/>
      <c r="L31" s="776"/>
      <c r="M31" s="776"/>
      <c r="N31" s="776"/>
      <c r="O31" s="776"/>
      <c r="P31" s="777"/>
      <c r="Q31" s="778">
        <v>11512</v>
      </c>
      <c r="R31" s="779"/>
      <c r="S31" s="779"/>
      <c r="T31" s="779"/>
      <c r="U31" s="779"/>
      <c r="V31" s="779">
        <v>11262</v>
      </c>
      <c r="W31" s="779"/>
      <c r="X31" s="779"/>
      <c r="Y31" s="779"/>
      <c r="Z31" s="779"/>
      <c r="AA31" s="779">
        <v>250</v>
      </c>
      <c r="AB31" s="779"/>
      <c r="AC31" s="779"/>
      <c r="AD31" s="779"/>
      <c r="AE31" s="780"/>
      <c r="AF31" s="781">
        <v>250</v>
      </c>
      <c r="AG31" s="782"/>
      <c r="AH31" s="782"/>
      <c r="AI31" s="782"/>
      <c r="AJ31" s="783"/>
      <c r="AK31" s="850" t="s">
        <v>559</v>
      </c>
      <c r="AL31" s="851"/>
      <c r="AM31" s="851"/>
      <c r="AN31" s="851"/>
      <c r="AO31" s="851"/>
      <c r="AP31" s="851" t="s">
        <v>559</v>
      </c>
      <c r="AQ31" s="851"/>
      <c r="AR31" s="851"/>
      <c r="AS31" s="851"/>
      <c r="AT31" s="851"/>
      <c r="AU31" s="851" t="s">
        <v>559</v>
      </c>
      <c r="AV31" s="851"/>
      <c r="AW31" s="851"/>
      <c r="AX31" s="851"/>
      <c r="AY31" s="851"/>
      <c r="AZ31" s="852" t="s">
        <v>559</v>
      </c>
      <c r="BA31" s="852"/>
      <c r="BB31" s="852"/>
      <c r="BC31" s="852"/>
      <c r="BD31" s="852"/>
      <c r="BE31" s="848"/>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c r="A32" s="219">
        <v>5</v>
      </c>
      <c r="B32" s="775" t="s">
        <v>390</v>
      </c>
      <c r="C32" s="776"/>
      <c r="D32" s="776"/>
      <c r="E32" s="776"/>
      <c r="F32" s="776"/>
      <c r="G32" s="776"/>
      <c r="H32" s="776"/>
      <c r="I32" s="776"/>
      <c r="J32" s="776"/>
      <c r="K32" s="776"/>
      <c r="L32" s="776"/>
      <c r="M32" s="776"/>
      <c r="N32" s="776"/>
      <c r="O32" s="776"/>
      <c r="P32" s="777"/>
      <c r="Q32" s="778">
        <v>195</v>
      </c>
      <c r="R32" s="779"/>
      <c r="S32" s="779"/>
      <c r="T32" s="779"/>
      <c r="U32" s="779"/>
      <c r="V32" s="779">
        <v>183</v>
      </c>
      <c r="W32" s="779"/>
      <c r="X32" s="779"/>
      <c r="Y32" s="779"/>
      <c r="Z32" s="779"/>
      <c r="AA32" s="779">
        <v>12</v>
      </c>
      <c r="AB32" s="779"/>
      <c r="AC32" s="779"/>
      <c r="AD32" s="779"/>
      <c r="AE32" s="780"/>
      <c r="AF32" s="781">
        <v>12</v>
      </c>
      <c r="AG32" s="782"/>
      <c r="AH32" s="782"/>
      <c r="AI32" s="782"/>
      <c r="AJ32" s="783"/>
      <c r="AK32" s="850" t="s">
        <v>559</v>
      </c>
      <c r="AL32" s="851"/>
      <c r="AM32" s="851"/>
      <c r="AN32" s="851"/>
      <c r="AO32" s="851"/>
      <c r="AP32" s="851" t="s">
        <v>559</v>
      </c>
      <c r="AQ32" s="851"/>
      <c r="AR32" s="851"/>
      <c r="AS32" s="851"/>
      <c r="AT32" s="851"/>
      <c r="AU32" s="851" t="s">
        <v>559</v>
      </c>
      <c r="AV32" s="851"/>
      <c r="AW32" s="851"/>
      <c r="AX32" s="851"/>
      <c r="AY32" s="851"/>
      <c r="AZ32" s="852" t="s">
        <v>559</v>
      </c>
      <c r="BA32" s="852"/>
      <c r="BB32" s="852"/>
      <c r="BC32" s="852"/>
      <c r="BD32" s="852"/>
      <c r="BE32" s="848"/>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c r="A33" s="219">
        <v>6</v>
      </c>
      <c r="B33" s="775" t="s">
        <v>391</v>
      </c>
      <c r="C33" s="776"/>
      <c r="D33" s="776"/>
      <c r="E33" s="776"/>
      <c r="F33" s="776"/>
      <c r="G33" s="776"/>
      <c r="H33" s="776"/>
      <c r="I33" s="776"/>
      <c r="J33" s="776"/>
      <c r="K33" s="776"/>
      <c r="L33" s="776"/>
      <c r="M33" s="776"/>
      <c r="N33" s="776"/>
      <c r="O33" s="776"/>
      <c r="P33" s="777"/>
      <c r="Q33" s="778">
        <v>6490</v>
      </c>
      <c r="R33" s="779"/>
      <c r="S33" s="779"/>
      <c r="T33" s="779"/>
      <c r="U33" s="779"/>
      <c r="V33" s="779">
        <v>10612</v>
      </c>
      <c r="W33" s="779"/>
      <c r="X33" s="779"/>
      <c r="Y33" s="779"/>
      <c r="Z33" s="779"/>
      <c r="AA33" s="779">
        <v>-4122</v>
      </c>
      <c r="AB33" s="779"/>
      <c r="AC33" s="779"/>
      <c r="AD33" s="779"/>
      <c r="AE33" s="780"/>
      <c r="AF33" s="781" t="s">
        <v>112</v>
      </c>
      <c r="AG33" s="782"/>
      <c r="AH33" s="782"/>
      <c r="AI33" s="782"/>
      <c r="AJ33" s="783"/>
      <c r="AK33" s="850">
        <v>1025</v>
      </c>
      <c r="AL33" s="851"/>
      <c r="AM33" s="851"/>
      <c r="AN33" s="851"/>
      <c r="AO33" s="851"/>
      <c r="AP33" s="851">
        <v>12078</v>
      </c>
      <c r="AQ33" s="851"/>
      <c r="AR33" s="851"/>
      <c r="AS33" s="851"/>
      <c r="AT33" s="851"/>
      <c r="AU33" s="851">
        <v>7041</v>
      </c>
      <c r="AV33" s="851"/>
      <c r="AW33" s="851"/>
      <c r="AX33" s="851"/>
      <c r="AY33" s="851"/>
      <c r="AZ33" s="852" t="s">
        <v>559</v>
      </c>
      <c r="BA33" s="852"/>
      <c r="BB33" s="852"/>
      <c r="BC33" s="852"/>
      <c r="BD33" s="852"/>
      <c r="BE33" s="848" t="s">
        <v>392</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c r="A34" s="219">
        <v>7</v>
      </c>
      <c r="B34" s="775" t="s">
        <v>393</v>
      </c>
      <c r="C34" s="776"/>
      <c r="D34" s="776"/>
      <c r="E34" s="776"/>
      <c r="F34" s="776"/>
      <c r="G34" s="776"/>
      <c r="H34" s="776"/>
      <c r="I34" s="776"/>
      <c r="J34" s="776"/>
      <c r="K34" s="776"/>
      <c r="L34" s="776"/>
      <c r="M34" s="776"/>
      <c r="N34" s="776"/>
      <c r="O34" s="776"/>
      <c r="P34" s="777"/>
      <c r="Q34" s="778">
        <v>13191</v>
      </c>
      <c r="R34" s="779"/>
      <c r="S34" s="779"/>
      <c r="T34" s="779"/>
      <c r="U34" s="779"/>
      <c r="V34" s="779">
        <v>11727</v>
      </c>
      <c r="W34" s="779"/>
      <c r="X34" s="779"/>
      <c r="Y34" s="779"/>
      <c r="Z34" s="779"/>
      <c r="AA34" s="779">
        <v>1464</v>
      </c>
      <c r="AB34" s="779"/>
      <c r="AC34" s="779"/>
      <c r="AD34" s="779"/>
      <c r="AE34" s="780"/>
      <c r="AF34" s="781">
        <v>11945</v>
      </c>
      <c r="AG34" s="782"/>
      <c r="AH34" s="782"/>
      <c r="AI34" s="782"/>
      <c r="AJ34" s="783"/>
      <c r="AK34" s="850">
        <v>448</v>
      </c>
      <c r="AL34" s="851"/>
      <c r="AM34" s="851"/>
      <c r="AN34" s="851"/>
      <c r="AO34" s="851"/>
      <c r="AP34" s="851">
        <v>34023</v>
      </c>
      <c r="AQ34" s="851"/>
      <c r="AR34" s="851"/>
      <c r="AS34" s="851"/>
      <c r="AT34" s="851"/>
      <c r="AU34" s="851">
        <v>1599</v>
      </c>
      <c r="AV34" s="851"/>
      <c r="AW34" s="851"/>
      <c r="AX34" s="851"/>
      <c r="AY34" s="851"/>
      <c r="AZ34" s="852" t="s">
        <v>493</v>
      </c>
      <c r="BA34" s="852"/>
      <c r="BB34" s="852"/>
      <c r="BC34" s="852"/>
      <c r="BD34" s="852"/>
      <c r="BE34" s="848" t="s">
        <v>392</v>
      </c>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c r="A35" s="219">
        <v>8</v>
      </c>
      <c r="B35" s="775" t="s">
        <v>394</v>
      </c>
      <c r="C35" s="776"/>
      <c r="D35" s="776"/>
      <c r="E35" s="776"/>
      <c r="F35" s="776"/>
      <c r="G35" s="776"/>
      <c r="H35" s="776"/>
      <c r="I35" s="776"/>
      <c r="J35" s="776"/>
      <c r="K35" s="776"/>
      <c r="L35" s="776"/>
      <c r="M35" s="776"/>
      <c r="N35" s="776"/>
      <c r="O35" s="776"/>
      <c r="P35" s="777"/>
      <c r="Q35" s="778">
        <v>9</v>
      </c>
      <c r="R35" s="779"/>
      <c r="S35" s="779"/>
      <c r="T35" s="779"/>
      <c r="U35" s="779"/>
      <c r="V35" s="779">
        <v>9</v>
      </c>
      <c r="W35" s="779"/>
      <c r="X35" s="779"/>
      <c r="Y35" s="779"/>
      <c r="Z35" s="779"/>
      <c r="AA35" s="779">
        <v>0</v>
      </c>
      <c r="AB35" s="779"/>
      <c r="AC35" s="779"/>
      <c r="AD35" s="779"/>
      <c r="AE35" s="780"/>
      <c r="AF35" s="781">
        <v>16</v>
      </c>
      <c r="AG35" s="782"/>
      <c r="AH35" s="782"/>
      <c r="AI35" s="782"/>
      <c r="AJ35" s="783"/>
      <c r="AK35" s="850">
        <v>4</v>
      </c>
      <c r="AL35" s="851"/>
      <c r="AM35" s="851"/>
      <c r="AN35" s="851"/>
      <c r="AO35" s="851"/>
      <c r="AP35" s="851">
        <v>1</v>
      </c>
      <c r="AQ35" s="851"/>
      <c r="AR35" s="851"/>
      <c r="AS35" s="851"/>
      <c r="AT35" s="851"/>
      <c r="AU35" s="851" t="s">
        <v>559</v>
      </c>
      <c r="AV35" s="851"/>
      <c r="AW35" s="851"/>
      <c r="AX35" s="851"/>
      <c r="AY35" s="851"/>
      <c r="AZ35" s="852" t="s">
        <v>493</v>
      </c>
      <c r="BA35" s="852"/>
      <c r="BB35" s="852"/>
      <c r="BC35" s="852"/>
      <c r="BD35" s="852"/>
      <c r="BE35" s="848" t="s">
        <v>392</v>
      </c>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c r="A36" s="219">
        <v>9</v>
      </c>
      <c r="B36" s="775" t="s">
        <v>395</v>
      </c>
      <c r="C36" s="776"/>
      <c r="D36" s="776"/>
      <c r="E36" s="776"/>
      <c r="F36" s="776"/>
      <c r="G36" s="776"/>
      <c r="H36" s="776"/>
      <c r="I36" s="776"/>
      <c r="J36" s="776"/>
      <c r="K36" s="776"/>
      <c r="L36" s="776"/>
      <c r="M36" s="776"/>
      <c r="N36" s="776"/>
      <c r="O36" s="776"/>
      <c r="P36" s="777"/>
      <c r="Q36" s="778">
        <v>19918</v>
      </c>
      <c r="R36" s="779"/>
      <c r="S36" s="779"/>
      <c r="T36" s="779"/>
      <c r="U36" s="779"/>
      <c r="V36" s="779">
        <v>18990</v>
      </c>
      <c r="W36" s="779"/>
      <c r="X36" s="779"/>
      <c r="Y36" s="779"/>
      <c r="Z36" s="779"/>
      <c r="AA36" s="779">
        <v>928</v>
      </c>
      <c r="AB36" s="779"/>
      <c r="AC36" s="779"/>
      <c r="AD36" s="779"/>
      <c r="AE36" s="780"/>
      <c r="AF36" s="781">
        <v>9306</v>
      </c>
      <c r="AG36" s="782"/>
      <c r="AH36" s="782"/>
      <c r="AI36" s="782"/>
      <c r="AJ36" s="783"/>
      <c r="AK36" s="850">
        <v>6353</v>
      </c>
      <c r="AL36" s="851"/>
      <c r="AM36" s="851"/>
      <c r="AN36" s="851"/>
      <c r="AO36" s="851"/>
      <c r="AP36" s="851">
        <v>138928</v>
      </c>
      <c r="AQ36" s="851"/>
      <c r="AR36" s="851"/>
      <c r="AS36" s="851"/>
      <c r="AT36" s="851"/>
      <c r="AU36" s="851">
        <v>65296</v>
      </c>
      <c r="AV36" s="851"/>
      <c r="AW36" s="851"/>
      <c r="AX36" s="851"/>
      <c r="AY36" s="851"/>
      <c r="AZ36" s="852" t="s">
        <v>493</v>
      </c>
      <c r="BA36" s="852"/>
      <c r="BB36" s="852"/>
      <c r="BC36" s="852"/>
      <c r="BD36" s="852"/>
      <c r="BE36" s="848" t="s">
        <v>392</v>
      </c>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c r="A37" s="219">
        <v>10</v>
      </c>
      <c r="B37" s="775" t="s">
        <v>396</v>
      </c>
      <c r="C37" s="776"/>
      <c r="D37" s="776"/>
      <c r="E37" s="776"/>
      <c r="F37" s="776"/>
      <c r="G37" s="776"/>
      <c r="H37" s="776"/>
      <c r="I37" s="776"/>
      <c r="J37" s="776"/>
      <c r="K37" s="776"/>
      <c r="L37" s="776"/>
      <c r="M37" s="776"/>
      <c r="N37" s="776"/>
      <c r="O37" s="776"/>
      <c r="P37" s="777"/>
      <c r="Q37" s="778">
        <v>2221</v>
      </c>
      <c r="R37" s="779"/>
      <c r="S37" s="779"/>
      <c r="T37" s="779"/>
      <c r="U37" s="779"/>
      <c r="V37" s="779">
        <v>2009</v>
      </c>
      <c r="W37" s="779"/>
      <c r="X37" s="779"/>
      <c r="Y37" s="779"/>
      <c r="Z37" s="779"/>
      <c r="AA37" s="779">
        <v>212</v>
      </c>
      <c r="AB37" s="779"/>
      <c r="AC37" s="779"/>
      <c r="AD37" s="779"/>
      <c r="AE37" s="780"/>
      <c r="AF37" s="781">
        <v>957</v>
      </c>
      <c r="AG37" s="782"/>
      <c r="AH37" s="782"/>
      <c r="AI37" s="782"/>
      <c r="AJ37" s="783"/>
      <c r="AK37" s="850">
        <v>427</v>
      </c>
      <c r="AL37" s="851"/>
      <c r="AM37" s="851"/>
      <c r="AN37" s="851"/>
      <c r="AO37" s="851"/>
      <c r="AP37" s="851">
        <v>2870</v>
      </c>
      <c r="AQ37" s="851"/>
      <c r="AR37" s="851"/>
      <c r="AS37" s="851"/>
      <c r="AT37" s="851"/>
      <c r="AU37" s="851">
        <v>1498</v>
      </c>
      <c r="AV37" s="851"/>
      <c r="AW37" s="851"/>
      <c r="AX37" s="851"/>
      <c r="AY37" s="851"/>
      <c r="AZ37" s="852" t="s">
        <v>493</v>
      </c>
      <c r="BA37" s="852"/>
      <c r="BB37" s="852"/>
      <c r="BC37" s="852"/>
      <c r="BD37" s="852"/>
      <c r="BE37" s="848" t="s">
        <v>392</v>
      </c>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c r="A38" s="219">
        <v>11</v>
      </c>
      <c r="B38" s="775" t="s">
        <v>397</v>
      </c>
      <c r="C38" s="776"/>
      <c r="D38" s="776"/>
      <c r="E38" s="776"/>
      <c r="F38" s="776"/>
      <c r="G38" s="776"/>
      <c r="H38" s="776"/>
      <c r="I38" s="776"/>
      <c r="J38" s="776"/>
      <c r="K38" s="776"/>
      <c r="L38" s="776"/>
      <c r="M38" s="776"/>
      <c r="N38" s="776"/>
      <c r="O38" s="776"/>
      <c r="P38" s="777"/>
      <c r="Q38" s="778">
        <v>218</v>
      </c>
      <c r="R38" s="779"/>
      <c r="S38" s="779"/>
      <c r="T38" s="779"/>
      <c r="U38" s="779"/>
      <c r="V38" s="779">
        <v>211</v>
      </c>
      <c r="W38" s="779"/>
      <c r="X38" s="779"/>
      <c r="Y38" s="779"/>
      <c r="Z38" s="779"/>
      <c r="AA38" s="779">
        <v>7</v>
      </c>
      <c r="AB38" s="779"/>
      <c r="AC38" s="779"/>
      <c r="AD38" s="779"/>
      <c r="AE38" s="780"/>
      <c r="AF38" s="781">
        <v>7</v>
      </c>
      <c r="AG38" s="782"/>
      <c r="AH38" s="782"/>
      <c r="AI38" s="782"/>
      <c r="AJ38" s="783"/>
      <c r="AK38" s="850" t="s">
        <v>493</v>
      </c>
      <c r="AL38" s="851"/>
      <c r="AM38" s="851"/>
      <c r="AN38" s="851"/>
      <c r="AO38" s="851"/>
      <c r="AP38" s="851">
        <v>1010</v>
      </c>
      <c r="AQ38" s="851"/>
      <c r="AR38" s="851"/>
      <c r="AS38" s="851"/>
      <c r="AT38" s="851"/>
      <c r="AU38" s="851">
        <v>1007</v>
      </c>
      <c r="AV38" s="851"/>
      <c r="AW38" s="851"/>
      <c r="AX38" s="851"/>
      <c r="AY38" s="851"/>
      <c r="AZ38" s="852" t="s">
        <v>493</v>
      </c>
      <c r="BA38" s="852"/>
      <c r="BB38" s="852"/>
      <c r="BC38" s="852"/>
      <c r="BD38" s="852"/>
      <c r="BE38" s="848" t="s">
        <v>398</v>
      </c>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c r="A39" s="219">
        <v>12</v>
      </c>
      <c r="B39" s="775" t="s">
        <v>399</v>
      </c>
      <c r="C39" s="776"/>
      <c r="D39" s="776"/>
      <c r="E39" s="776"/>
      <c r="F39" s="776"/>
      <c r="G39" s="776"/>
      <c r="H39" s="776"/>
      <c r="I39" s="776"/>
      <c r="J39" s="776"/>
      <c r="K39" s="776"/>
      <c r="L39" s="776"/>
      <c r="M39" s="776"/>
      <c r="N39" s="776"/>
      <c r="O39" s="776"/>
      <c r="P39" s="777"/>
      <c r="Q39" s="778">
        <v>65</v>
      </c>
      <c r="R39" s="779"/>
      <c r="S39" s="779"/>
      <c r="T39" s="779"/>
      <c r="U39" s="779"/>
      <c r="V39" s="779">
        <v>64</v>
      </c>
      <c r="W39" s="779"/>
      <c r="X39" s="779"/>
      <c r="Y39" s="779"/>
      <c r="Z39" s="779"/>
      <c r="AA39" s="779">
        <v>1</v>
      </c>
      <c r="AB39" s="779"/>
      <c r="AC39" s="779"/>
      <c r="AD39" s="779"/>
      <c r="AE39" s="780"/>
      <c r="AF39" s="781">
        <v>1</v>
      </c>
      <c r="AG39" s="782"/>
      <c r="AH39" s="782"/>
      <c r="AI39" s="782"/>
      <c r="AJ39" s="783"/>
      <c r="AK39" s="850">
        <v>59</v>
      </c>
      <c r="AL39" s="851"/>
      <c r="AM39" s="851"/>
      <c r="AN39" s="851"/>
      <c r="AO39" s="851"/>
      <c r="AP39" s="851" t="s">
        <v>559</v>
      </c>
      <c r="AQ39" s="851"/>
      <c r="AR39" s="851"/>
      <c r="AS39" s="851"/>
      <c r="AT39" s="851"/>
      <c r="AU39" s="851" t="s">
        <v>559</v>
      </c>
      <c r="AV39" s="851"/>
      <c r="AW39" s="851"/>
      <c r="AX39" s="851"/>
      <c r="AY39" s="851"/>
      <c r="AZ39" s="852" t="s">
        <v>493</v>
      </c>
      <c r="BA39" s="852"/>
      <c r="BB39" s="852"/>
      <c r="BC39" s="852"/>
      <c r="BD39" s="852"/>
      <c r="BE39" s="848" t="s">
        <v>398</v>
      </c>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400</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c r="A63" s="217" t="s">
        <v>374</v>
      </c>
      <c r="B63" s="810" t="s">
        <v>401</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20008</v>
      </c>
      <c r="AG63" s="862"/>
      <c r="AH63" s="862"/>
      <c r="AI63" s="862"/>
      <c r="AJ63" s="863"/>
      <c r="AK63" s="864"/>
      <c r="AL63" s="859"/>
      <c r="AM63" s="859"/>
      <c r="AN63" s="859"/>
      <c r="AO63" s="859"/>
      <c r="AP63" s="862">
        <v>188910</v>
      </c>
      <c r="AQ63" s="862"/>
      <c r="AR63" s="862"/>
      <c r="AS63" s="862"/>
      <c r="AT63" s="862"/>
      <c r="AU63" s="862">
        <v>76441</v>
      </c>
      <c r="AV63" s="862"/>
      <c r="AW63" s="862"/>
      <c r="AX63" s="862"/>
      <c r="AY63" s="862"/>
      <c r="AZ63" s="866"/>
      <c r="BA63" s="866"/>
      <c r="BB63" s="866"/>
      <c r="BC63" s="866"/>
      <c r="BD63" s="866"/>
      <c r="BE63" s="867"/>
      <c r="BF63" s="867"/>
      <c r="BG63" s="867"/>
      <c r="BH63" s="867"/>
      <c r="BI63" s="868"/>
      <c r="BJ63" s="869" t="s">
        <v>112</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c r="A65" s="205" t="s">
        <v>402</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c r="A66" s="760" t="s">
        <v>403</v>
      </c>
      <c r="B66" s="761"/>
      <c r="C66" s="761"/>
      <c r="D66" s="761"/>
      <c r="E66" s="761"/>
      <c r="F66" s="761"/>
      <c r="G66" s="761"/>
      <c r="H66" s="761"/>
      <c r="I66" s="761"/>
      <c r="J66" s="761"/>
      <c r="K66" s="761"/>
      <c r="L66" s="761"/>
      <c r="M66" s="761"/>
      <c r="N66" s="761"/>
      <c r="O66" s="761"/>
      <c r="P66" s="762"/>
      <c r="Q66" s="737" t="s">
        <v>378</v>
      </c>
      <c r="R66" s="738"/>
      <c r="S66" s="738"/>
      <c r="T66" s="738"/>
      <c r="U66" s="739"/>
      <c r="V66" s="737" t="s">
        <v>379</v>
      </c>
      <c r="W66" s="738"/>
      <c r="X66" s="738"/>
      <c r="Y66" s="738"/>
      <c r="Z66" s="739"/>
      <c r="AA66" s="737" t="s">
        <v>380</v>
      </c>
      <c r="AB66" s="738"/>
      <c r="AC66" s="738"/>
      <c r="AD66" s="738"/>
      <c r="AE66" s="739"/>
      <c r="AF66" s="872" t="s">
        <v>381</v>
      </c>
      <c r="AG66" s="833"/>
      <c r="AH66" s="833"/>
      <c r="AI66" s="833"/>
      <c r="AJ66" s="873"/>
      <c r="AK66" s="737" t="s">
        <v>382</v>
      </c>
      <c r="AL66" s="761"/>
      <c r="AM66" s="761"/>
      <c r="AN66" s="761"/>
      <c r="AO66" s="762"/>
      <c r="AP66" s="737" t="s">
        <v>383</v>
      </c>
      <c r="AQ66" s="738"/>
      <c r="AR66" s="738"/>
      <c r="AS66" s="738"/>
      <c r="AT66" s="739"/>
      <c r="AU66" s="737" t="s">
        <v>404</v>
      </c>
      <c r="AV66" s="738"/>
      <c r="AW66" s="738"/>
      <c r="AX66" s="738"/>
      <c r="AY66" s="739"/>
      <c r="AZ66" s="737" t="s">
        <v>355</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c r="A68" s="211">
        <v>1</v>
      </c>
      <c r="B68" s="889" t="s">
        <v>560</v>
      </c>
      <c r="C68" s="890"/>
      <c r="D68" s="890"/>
      <c r="E68" s="890"/>
      <c r="F68" s="890"/>
      <c r="G68" s="890"/>
      <c r="H68" s="890"/>
      <c r="I68" s="890"/>
      <c r="J68" s="890"/>
      <c r="K68" s="890"/>
      <c r="L68" s="890"/>
      <c r="M68" s="890"/>
      <c r="N68" s="890"/>
      <c r="O68" s="890"/>
      <c r="P68" s="891"/>
      <c r="Q68" s="892">
        <v>1005</v>
      </c>
      <c r="R68" s="886"/>
      <c r="S68" s="886"/>
      <c r="T68" s="886"/>
      <c r="U68" s="886"/>
      <c r="V68" s="886">
        <v>838</v>
      </c>
      <c r="W68" s="886"/>
      <c r="X68" s="886"/>
      <c r="Y68" s="886"/>
      <c r="Z68" s="886"/>
      <c r="AA68" s="886">
        <v>167</v>
      </c>
      <c r="AB68" s="886"/>
      <c r="AC68" s="886"/>
      <c r="AD68" s="886"/>
      <c r="AE68" s="886"/>
      <c r="AF68" s="886">
        <v>167</v>
      </c>
      <c r="AG68" s="886"/>
      <c r="AH68" s="886"/>
      <c r="AI68" s="886"/>
      <c r="AJ68" s="886"/>
      <c r="AK68" s="886" t="s">
        <v>559</v>
      </c>
      <c r="AL68" s="886"/>
      <c r="AM68" s="886"/>
      <c r="AN68" s="886"/>
      <c r="AO68" s="886"/>
      <c r="AP68" s="886">
        <v>103</v>
      </c>
      <c r="AQ68" s="886"/>
      <c r="AR68" s="886"/>
      <c r="AS68" s="886"/>
      <c r="AT68" s="886"/>
      <c r="AU68" s="886" t="s">
        <v>559</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c r="A69" s="214">
        <v>2</v>
      </c>
      <c r="B69" s="893" t="s">
        <v>561</v>
      </c>
      <c r="C69" s="894"/>
      <c r="D69" s="894"/>
      <c r="E69" s="894"/>
      <c r="F69" s="894"/>
      <c r="G69" s="894"/>
      <c r="H69" s="894"/>
      <c r="I69" s="894"/>
      <c r="J69" s="894"/>
      <c r="K69" s="894"/>
      <c r="L69" s="894"/>
      <c r="M69" s="894"/>
      <c r="N69" s="894"/>
      <c r="O69" s="894"/>
      <c r="P69" s="895"/>
      <c r="Q69" s="896">
        <v>270</v>
      </c>
      <c r="R69" s="851"/>
      <c r="S69" s="851"/>
      <c r="T69" s="851"/>
      <c r="U69" s="851"/>
      <c r="V69" s="851">
        <v>262</v>
      </c>
      <c r="W69" s="851"/>
      <c r="X69" s="851"/>
      <c r="Y69" s="851"/>
      <c r="Z69" s="851"/>
      <c r="AA69" s="851">
        <v>8</v>
      </c>
      <c r="AB69" s="851"/>
      <c r="AC69" s="851"/>
      <c r="AD69" s="851"/>
      <c r="AE69" s="851"/>
      <c r="AF69" s="851">
        <v>8</v>
      </c>
      <c r="AG69" s="851"/>
      <c r="AH69" s="851"/>
      <c r="AI69" s="851"/>
      <c r="AJ69" s="851"/>
      <c r="AK69" s="851" t="s">
        <v>493</v>
      </c>
      <c r="AL69" s="851"/>
      <c r="AM69" s="851"/>
      <c r="AN69" s="851"/>
      <c r="AO69" s="851"/>
      <c r="AP69" s="851" t="s">
        <v>493</v>
      </c>
      <c r="AQ69" s="851"/>
      <c r="AR69" s="851"/>
      <c r="AS69" s="851"/>
      <c r="AT69" s="851"/>
      <c r="AU69" s="851" t="s">
        <v>493</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c r="A70" s="214">
        <v>3</v>
      </c>
      <c r="B70" s="893" t="s">
        <v>562</v>
      </c>
      <c r="C70" s="894"/>
      <c r="D70" s="894"/>
      <c r="E70" s="894"/>
      <c r="F70" s="894"/>
      <c r="G70" s="894"/>
      <c r="H70" s="894"/>
      <c r="I70" s="894"/>
      <c r="J70" s="894"/>
      <c r="K70" s="894"/>
      <c r="L70" s="894"/>
      <c r="M70" s="894"/>
      <c r="N70" s="894"/>
      <c r="O70" s="894"/>
      <c r="P70" s="895"/>
      <c r="Q70" s="896">
        <v>287515</v>
      </c>
      <c r="R70" s="851"/>
      <c r="S70" s="851"/>
      <c r="T70" s="851"/>
      <c r="U70" s="851"/>
      <c r="V70" s="851">
        <v>274140</v>
      </c>
      <c r="W70" s="851"/>
      <c r="X70" s="851"/>
      <c r="Y70" s="851"/>
      <c r="Z70" s="851"/>
      <c r="AA70" s="851">
        <v>13375</v>
      </c>
      <c r="AB70" s="851"/>
      <c r="AC70" s="851"/>
      <c r="AD70" s="851"/>
      <c r="AE70" s="851"/>
      <c r="AF70" s="851">
        <v>13375</v>
      </c>
      <c r="AG70" s="851"/>
      <c r="AH70" s="851"/>
      <c r="AI70" s="851"/>
      <c r="AJ70" s="851"/>
      <c r="AK70" s="851" t="s">
        <v>493</v>
      </c>
      <c r="AL70" s="851"/>
      <c r="AM70" s="851"/>
      <c r="AN70" s="851"/>
      <c r="AO70" s="851"/>
      <c r="AP70" s="851" t="s">
        <v>493</v>
      </c>
      <c r="AQ70" s="851"/>
      <c r="AR70" s="851"/>
      <c r="AS70" s="851"/>
      <c r="AT70" s="851"/>
      <c r="AU70" s="851" t="s">
        <v>493</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c r="A71" s="214">
        <v>4</v>
      </c>
      <c r="B71" s="893"/>
      <c r="C71" s="894"/>
      <c r="D71" s="894"/>
      <c r="E71" s="894"/>
      <c r="F71" s="894"/>
      <c r="G71" s="894"/>
      <c r="H71" s="894"/>
      <c r="I71" s="894"/>
      <c r="J71" s="894"/>
      <c r="K71" s="894"/>
      <c r="L71" s="894"/>
      <c r="M71" s="894"/>
      <c r="N71" s="894"/>
      <c r="O71" s="894"/>
      <c r="P71" s="895"/>
      <c r="Q71" s="896"/>
      <c r="R71" s="851"/>
      <c r="S71" s="851"/>
      <c r="T71" s="851"/>
      <c r="U71" s="851"/>
      <c r="V71" s="851"/>
      <c r="W71" s="851"/>
      <c r="X71" s="851"/>
      <c r="Y71" s="851"/>
      <c r="Z71" s="851"/>
      <c r="AA71" s="851"/>
      <c r="AB71" s="851"/>
      <c r="AC71" s="851"/>
      <c r="AD71" s="851"/>
      <c r="AE71" s="851"/>
      <c r="AF71" s="851"/>
      <c r="AG71" s="851"/>
      <c r="AH71" s="851"/>
      <c r="AI71" s="851"/>
      <c r="AJ71" s="851"/>
      <c r="AK71" s="851"/>
      <c r="AL71" s="851"/>
      <c r="AM71" s="851"/>
      <c r="AN71" s="851"/>
      <c r="AO71" s="851"/>
      <c r="AP71" s="851"/>
      <c r="AQ71" s="851"/>
      <c r="AR71" s="851"/>
      <c r="AS71" s="851"/>
      <c r="AT71" s="851"/>
      <c r="AU71" s="851"/>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c r="A72" s="214">
        <v>5</v>
      </c>
      <c r="B72" s="893"/>
      <c r="C72" s="894"/>
      <c r="D72" s="894"/>
      <c r="E72" s="894"/>
      <c r="F72" s="894"/>
      <c r="G72" s="894"/>
      <c r="H72" s="894"/>
      <c r="I72" s="894"/>
      <c r="J72" s="894"/>
      <c r="K72" s="894"/>
      <c r="L72" s="894"/>
      <c r="M72" s="894"/>
      <c r="N72" s="894"/>
      <c r="O72" s="894"/>
      <c r="P72" s="895"/>
      <c r="Q72" s="896"/>
      <c r="R72" s="851"/>
      <c r="S72" s="851"/>
      <c r="T72" s="851"/>
      <c r="U72" s="851"/>
      <c r="V72" s="851"/>
      <c r="W72" s="851"/>
      <c r="X72" s="851"/>
      <c r="Y72" s="851"/>
      <c r="Z72" s="851"/>
      <c r="AA72" s="851"/>
      <c r="AB72" s="851"/>
      <c r="AC72" s="851"/>
      <c r="AD72" s="851"/>
      <c r="AE72" s="851"/>
      <c r="AF72" s="851"/>
      <c r="AG72" s="851"/>
      <c r="AH72" s="851"/>
      <c r="AI72" s="851"/>
      <c r="AJ72" s="851"/>
      <c r="AK72" s="851"/>
      <c r="AL72" s="851"/>
      <c r="AM72" s="851"/>
      <c r="AN72" s="851"/>
      <c r="AO72" s="851"/>
      <c r="AP72" s="851"/>
      <c r="AQ72" s="851"/>
      <c r="AR72" s="851"/>
      <c r="AS72" s="851"/>
      <c r="AT72" s="851"/>
      <c r="AU72" s="851"/>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c r="A73" s="214">
        <v>6</v>
      </c>
      <c r="B73" s="893"/>
      <c r="C73" s="894"/>
      <c r="D73" s="894"/>
      <c r="E73" s="894"/>
      <c r="F73" s="894"/>
      <c r="G73" s="894"/>
      <c r="H73" s="894"/>
      <c r="I73" s="894"/>
      <c r="J73" s="894"/>
      <c r="K73" s="894"/>
      <c r="L73" s="894"/>
      <c r="M73" s="894"/>
      <c r="N73" s="894"/>
      <c r="O73" s="894"/>
      <c r="P73" s="895"/>
      <c r="Q73" s="896"/>
      <c r="R73" s="851"/>
      <c r="S73" s="851"/>
      <c r="T73" s="851"/>
      <c r="U73" s="851"/>
      <c r="V73" s="851"/>
      <c r="W73" s="851"/>
      <c r="X73" s="851"/>
      <c r="Y73" s="851"/>
      <c r="Z73" s="851"/>
      <c r="AA73" s="851"/>
      <c r="AB73" s="851"/>
      <c r="AC73" s="851"/>
      <c r="AD73" s="851"/>
      <c r="AE73" s="851"/>
      <c r="AF73" s="851"/>
      <c r="AG73" s="851"/>
      <c r="AH73" s="851"/>
      <c r="AI73" s="851"/>
      <c r="AJ73" s="851"/>
      <c r="AK73" s="851"/>
      <c r="AL73" s="851"/>
      <c r="AM73" s="851"/>
      <c r="AN73" s="851"/>
      <c r="AO73" s="851"/>
      <c r="AP73" s="851"/>
      <c r="AQ73" s="851"/>
      <c r="AR73" s="851"/>
      <c r="AS73" s="851"/>
      <c r="AT73" s="851"/>
      <c r="AU73" s="851"/>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c r="A74" s="214">
        <v>7</v>
      </c>
      <c r="B74" s="893"/>
      <c r="C74" s="894"/>
      <c r="D74" s="894"/>
      <c r="E74" s="894"/>
      <c r="F74" s="894"/>
      <c r="G74" s="894"/>
      <c r="H74" s="894"/>
      <c r="I74" s="894"/>
      <c r="J74" s="894"/>
      <c r="K74" s="894"/>
      <c r="L74" s="894"/>
      <c r="M74" s="894"/>
      <c r="N74" s="894"/>
      <c r="O74" s="894"/>
      <c r="P74" s="895"/>
      <c r="Q74" s="896"/>
      <c r="R74" s="851"/>
      <c r="S74" s="851"/>
      <c r="T74" s="851"/>
      <c r="U74" s="851"/>
      <c r="V74" s="851"/>
      <c r="W74" s="851"/>
      <c r="X74" s="851"/>
      <c r="Y74" s="851"/>
      <c r="Z74" s="851"/>
      <c r="AA74" s="851"/>
      <c r="AB74" s="851"/>
      <c r="AC74" s="851"/>
      <c r="AD74" s="851"/>
      <c r="AE74" s="851"/>
      <c r="AF74" s="851"/>
      <c r="AG74" s="851"/>
      <c r="AH74" s="851"/>
      <c r="AI74" s="851"/>
      <c r="AJ74" s="851"/>
      <c r="AK74" s="851"/>
      <c r="AL74" s="851"/>
      <c r="AM74" s="851"/>
      <c r="AN74" s="851"/>
      <c r="AO74" s="851"/>
      <c r="AP74" s="851"/>
      <c r="AQ74" s="851"/>
      <c r="AR74" s="851"/>
      <c r="AS74" s="851"/>
      <c r="AT74" s="851"/>
      <c r="AU74" s="851"/>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c r="A75" s="214">
        <v>8</v>
      </c>
      <c r="B75" s="893"/>
      <c r="C75" s="894"/>
      <c r="D75" s="894"/>
      <c r="E75" s="894"/>
      <c r="F75" s="894"/>
      <c r="G75" s="894"/>
      <c r="H75" s="894"/>
      <c r="I75" s="894"/>
      <c r="J75" s="894"/>
      <c r="K75" s="894"/>
      <c r="L75" s="894"/>
      <c r="M75" s="894"/>
      <c r="N75" s="894"/>
      <c r="O75" s="894"/>
      <c r="P75" s="895"/>
      <c r="Q75" s="899"/>
      <c r="R75" s="900"/>
      <c r="S75" s="900"/>
      <c r="T75" s="900"/>
      <c r="U75" s="850"/>
      <c r="V75" s="901"/>
      <c r="W75" s="900"/>
      <c r="X75" s="900"/>
      <c r="Y75" s="900"/>
      <c r="Z75" s="850"/>
      <c r="AA75" s="901"/>
      <c r="AB75" s="900"/>
      <c r="AC75" s="900"/>
      <c r="AD75" s="900"/>
      <c r="AE75" s="850"/>
      <c r="AF75" s="901"/>
      <c r="AG75" s="900"/>
      <c r="AH75" s="900"/>
      <c r="AI75" s="900"/>
      <c r="AJ75" s="850"/>
      <c r="AK75" s="901"/>
      <c r="AL75" s="900"/>
      <c r="AM75" s="900"/>
      <c r="AN75" s="900"/>
      <c r="AO75" s="850"/>
      <c r="AP75" s="901"/>
      <c r="AQ75" s="900"/>
      <c r="AR75" s="900"/>
      <c r="AS75" s="900"/>
      <c r="AT75" s="850"/>
      <c r="AU75" s="901"/>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c r="A76" s="214">
        <v>9</v>
      </c>
      <c r="B76" s="893"/>
      <c r="C76" s="894"/>
      <c r="D76" s="894"/>
      <c r="E76" s="894"/>
      <c r="F76" s="894"/>
      <c r="G76" s="894"/>
      <c r="H76" s="894"/>
      <c r="I76" s="894"/>
      <c r="J76" s="894"/>
      <c r="K76" s="894"/>
      <c r="L76" s="894"/>
      <c r="M76" s="894"/>
      <c r="N76" s="894"/>
      <c r="O76" s="894"/>
      <c r="P76" s="895"/>
      <c r="Q76" s="899"/>
      <c r="R76" s="900"/>
      <c r="S76" s="900"/>
      <c r="T76" s="900"/>
      <c r="U76" s="850"/>
      <c r="V76" s="901"/>
      <c r="W76" s="900"/>
      <c r="X76" s="900"/>
      <c r="Y76" s="900"/>
      <c r="Z76" s="850"/>
      <c r="AA76" s="901"/>
      <c r="AB76" s="900"/>
      <c r="AC76" s="900"/>
      <c r="AD76" s="900"/>
      <c r="AE76" s="850"/>
      <c r="AF76" s="901"/>
      <c r="AG76" s="900"/>
      <c r="AH76" s="900"/>
      <c r="AI76" s="900"/>
      <c r="AJ76" s="850"/>
      <c r="AK76" s="901"/>
      <c r="AL76" s="900"/>
      <c r="AM76" s="900"/>
      <c r="AN76" s="900"/>
      <c r="AO76" s="850"/>
      <c r="AP76" s="901"/>
      <c r="AQ76" s="900"/>
      <c r="AR76" s="900"/>
      <c r="AS76" s="900"/>
      <c r="AT76" s="850"/>
      <c r="AU76" s="901"/>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c r="A77" s="214">
        <v>10</v>
      </c>
      <c r="B77" s="893"/>
      <c r="C77" s="894"/>
      <c r="D77" s="894"/>
      <c r="E77" s="894"/>
      <c r="F77" s="894"/>
      <c r="G77" s="894"/>
      <c r="H77" s="894"/>
      <c r="I77" s="894"/>
      <c r="J77" s="894"/>
      <c r="K77" s="894"/>
      <c r="L77" s="894"/>
      <c r="M77" s="894"/>
      <c r="N77" s="894"/>
      <c r="O77" s="894"/>
      <c r="P77" s="895"/>
      <c r="Q77" s="899"/>
      <c r="R77" s="900"/>
      <c r="S77" s="900"/>
      <c r="T77" s="900"/>
      <c r="U77" s="850"/>
      <c r="V77" s="901"/>
      <c r="W77" s="900"/>
      <c r="X77" s="900"/>
      <c r="Y77" s="900"/>
      <c r="Z77" s="850"/>
      <c r="AA77" s="901"/>
      <c r="AB77" s="900"/>
      <c r="AC77" s="900"/>
      <c r="AD77" s="900"/>
      <c r="AE77" s="850"/>
      <c r="AF77" s="901"/>
      <c r="AG77" s="900"/>
      <c r="AH77" s="900"/>
      <c r="AI77" s="900"/>
      <c r="AJ77" s="850"/>
      <c r="AK77" s="901"/>
      <c r="AL77" s="900"/>
      <c r="AM77" s="900"/>
      <c r="AN77" s="900"/>
      <c r="AO77" s="850"/>
      <c r="AP77" s="901"/>
      <c r="AQ77" s="900"/>
      <c r="AR77" s="900"/>
      <c r="AS77" s="900"/>
      <c r="AT77" s="850"/>
      <c r="AU77" s="901"/>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c r="A78" s="214">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c r="A88" s="217" t="s">
        <v>374</v>
      </c>
      <c r="B88" s="810" t="s">
        <v>405</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13550</v>
      </c>
      <c r="AG88" s="862"/>
      <c r="AH88" s="862"/>
      <c r="AI88" s="862"/>
      <c r="AJ88" s="862"/>
      <c r="AK88" s="859"/>
      <c r="AL88" s="859"/>
      <c r="AM88" s="859"/>
      <c r="AN88" s="859"/>
      <c r="AO88" s="859"/>
      <c r="AP88" s="862">
        <v>103</v>
      </c>
      <c r="AQ88" s="862"/>
      <c r="AR88" s="862"/>
      <c r="AS88" s="862"/>
      <c r="AT88" s="862"/>
      <c r="AU88" s="862"/>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374</v>
      </c>
      <c r="BR102" s="810" t="s">
        <v>406</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2116</v>
      </c>
      <c r="CS102" s="870"/>
      <c r="CT102" s="870"/>
      <c r="CU102" s="870"/>
      <c r="CV102" s="913"/>
      <c r="CW102" s="912">
        <v>261</v>
      </c>
      <c r="CX102" s="870"/>
      <c r="CY102" s="870"/>
      <c r="CZ102" s="870"/>
      <c r="DA102" s="913"/>
      <c r="DB102" s="912"/>
      <c r="DC102" s="870"/>
      <c r="DD102" s="870"/>
      <c r="DE102" s="870"/>
      <c r="DF102" s="913"/>
      <c r="DG102" s="912"/>
      <c r="DH102" s="870"/>
      <c r="DI102" s="870"/>
      <c r="DJ102" s="870"/>
      <c r="DK102" s="913"/>
      <c r="DL102" s="912"/>
      <c r="DM102" s="870"/>
      <c r="DN102" s="870"/>
      <c r="DO102" s="870"/>
      <c r="DP102" s="913"/>
      <c r="DQ102" s="912"/>
      <c r="DR102" s="870"/>
      <c r="DS102" s="870"/>
      <c r="DT102" s="870"/>
      <c r="DU102" s="913"/>
      <c r="DV102" s="936"/>
      <c r="DW102" s="937"/>
      <c r="DX102" s="937"/>
      <c r="DY102" s="937"/>
      <c r="DZ102" s="938"/>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407</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408</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409</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410</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41" t="s">
        <v>411</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412</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c r="A109" s="934" t="s">
        <v>413</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414</v>
      </c>
      <c r="AB109" s="915"/>
      <c r="AC109" s="915"/>
      <c r="AD109" s="915"/>
      <c r="AE109" s="916"/>
      <c r="AF109" s="914" t="s">
        <v>287</v>
      </c>
      <c r="AG109" s="915"/>
      <c r="AH109" s="915"/>
      <c r="AI109" s="915"/>
      <c r="AJ109" s="916"/>
      <c r="AK109" s="914" t="s">
        <v>286</v>
      </c>
      <c r="AL109" s="915"/>
      <c r="AM109" s="915"/>
      <c r="AN109" s="915"/>
      <c r="AO109" s="916"/>
      <c r="AP109" s="914" t="s">
        <v>415</v>
      </c>
      <c r="AQ109" s="915"/>
      <c r="AR109" s="915"/>
      <c r="AS109" s="915"/>
      <c r="AT109" s="917"/>
      <c r="AU109" s="934" t="s">
        <v>413</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414</v>
      </c>
      <c r="BR109" s="915"/>
      <c r="BS109" s="915"/>
      <c r="BT109" s="915"/>
      <c r="BU109" s="916"/>
      <c r="BV109" s="914" t="s">
        <v>287</v>
      </c>
      <c r="BW109" s="915"/>
      <c r="BX109" s="915"/>
      <c r="BY109" s="915"/>
      <c r="BZ109" s="916"/>
      <c r="CA109" s="914" t="s">
        <v>286</v>
      </c>
      <c r="CB109" s="915"/>
      <c r="CC109" s="915"/>
      <c r="CD109" s="915"/>
      <c r="CE109" s="916"/>
      <c r="CF109" s="935" t="s">
        <v>415</v>
      </c>
      <c r="CG109" s="935"/>
      <c r="CH109" s="935"/>
      <c r="CI109" s="935"/>
      <c r="CJ109" s="935"/>
      <c r="CK109" s="914" t="s">
        <v>416</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414</v>
      </c>
      <c r="DH109" s="915"/>
      <c r="DI109" s="915"/>
      <c r="DJ109" s="915"/>
      <c r="DK109" s="916"/>
      <c r="DL109" s="914" t="s">
        <v>287</v>
      </c>
      <c r="DM109" s="915"/>
      <c r="DN109" s="915"/>
      <c r="DO109" s="915"/>
      <c r="DP109" s="916"/>
      <c r="DQ109" s="914" t="s">
        <v>286</v>
      </c>
      <c r="DR109" s="915"/>
      <c r="DS109" s="915"/>
      <c r="DT109" s="915"/>
      <c r="DU109" s="916"/>
      <c r="DV109" s="914" t="s">
        <v>415</v>
      </c>
      <c r="DW109" s="915"/>
      <c r="DX109" s="915"/>
      <c r="DY109" s="915"/>
      <c r="DZ109" s="917"/>
    </row>
    <row r="110" spans="1:131" s="199" customFormat="1" ht="26.25" customHeight="1">
      <c r="A110" s="918" t="s">
        <v>417</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32130966</v>
      </c>
      <c r="AB110" s="922"/>
      <c r="AC110" s="922"/>
      <c r="AD110" s="922"/>
      <c r="AE110" s="923"/>
      <c r="AF110" s="924">
        <v>31644457</v>
      </c>
      <c r="AG110" s="922"/>
      <c r="AH110" s="922"/>
      <c r="AI110" s="922"/>
      <c r="AJ110" s="923"/>
      <c r="AK110" s="924">
        <v>31480625</v>
      </c>
      <c r="AL110" s="922"/>
      <c r="AM110" s="922"/>
      <c r="AN110" s="922"/>
      <c r="AO110" s="923"/>
      <c r="AP110" s="925">
        <v>22.3</v>
      </c>
      <c r="AQ110" s="926"/>
      <c r="AR110" s="926"/>
      <c r="AS110" s="926"/>
      <c r="AT110" s="927"/>
      <c r="AU110" s="928" t="s">
        <v>61</v>
      </c>
      <c r="AV110" s="929"/>
      <c r="AW110" s="929"/>
      <c r="AX110" s="929"/>
      <c r="AY110" s="929"/>
      <c r="AZ110" s="970" t="s">
        <v>418</v>
      </c>
      <c r="BA110" s="919"/>
      <c r="BB110" s="919"/>
      <c r="BC110" s="919"/>
      <c r="BD110" s="919"/>
      <c r="BE110" s="919"/>
      <c r="BF110" s="919"/>
      <c r="BG110" s="919"/>
      <c r="BH110" s="919"/>
      <c r="BI110" s="919"/>
      <c r="BJ110" s="919"/>
      <c r="BK110" s="919"/>
      <c r="BL110" s="919"/>
      <c r="BM110" s="919"/>
      <c r="BN110" s="919"/>
      <c r="BO110" s="919"/>
      <c r="BP110" s="920"/>
      <c r="BQ110" s="956">
        <v>350443344</v>
      </c>
      <c r="BR110" s="957"/>
      <c r="BS110" s="957"/>
      <c r="BT110" s="957"/>
      <c r="BU110" s="957"/>
      <c r="BV110" s="957">
        <v>366705987</v>
      </c>
      <c r="BW110" s="957"/>
      <c r="BX110" s="957"/>
      <c r="BY110" s="957"/>
      <c r="BZ110" s="957"/>
      <c r="CA110" s="957">
        <v>398564808</v>
      </c>
      <c r="CB110" s="957"/>
      <c r="CC110" s="957"/>
      <c r="CD110" s="957"/>
      <c r="CE110" s="957"/>
      <c r="CF110" s="971">
        <v>283</v>
      </c>
      <c r="CG110" s="972"/>
      <c r="CH110" s="972"/>
      <c r="CI110" s="972"/>
      <c r="CJ110" s="972"/>
      <c r="CK110" s="973" t="s">
        <v>419</v>
      </c>
      <c r="CL110" s="974"/>
      <c r="CM110" s="953" t="s">
        <v>420</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v>2346826</v>
      </c>
      <c r="DH110" s="957"/>
      <c r="DI110" s="957"/>
      <c r="DJ110" s="957"/>
      <c r="DK110" s="957"/>
      <c r="DL110" s="957">
        <v>2179531</v>
      </c>
      <c r="DM110" s="957"/>
      <c r="DN110" s="957"/>
      <c r="DO110" s="957"/>
      <c r="DP110" s="957"/>
      <c r="DQ110" s="957">
        <v>2008882</v>
      </c>
      <c r="DR110" s="957"/>
      <c r="DS110" s="957"/>
      <c r="DT110" s="957"/>
      <c r="DU110" s="957"/>
      <c r="DV110" s="958">
        <v>1.4</v>
      </c>
      <c r="DW110" s="958"/>
      <c r="DX110" s="958"/>
      <c r="DY110" s="958"/>
      <c r="DZ110" s="959"/>
    </row>
    <row r="111" spans="1:131" s="199" customFormat="1" ht="26.25" customHeight="1">
      <c r="A111" s="960" t="s">
        <v>421</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422</v>
      </c>
      <c r="AB111" s="964"/>
      <c r="AC111" s="964"/>
      <c r="AD111" s="964"/>
      <c r="AE111" s="965"/>
      <c r="AF111" s="966" t="s">
        <v>422</v>
      </c>
      <c r="AG111" s="964"/>
      <c r="AH111" s="964"/>
      <c r="AI111" s="964"/>
      <c r="AJ111" s="965"/>
      <c r="AK111" s="966" t="s">
        <v>422</v>
      </c>
      <c r="AL111" s="964"/>
      <c r="AM111" s="964"/>
      <c r="AN111" s="964"/>
      <c r="AO111" s="965"/>
      <c r="AP111" s="967" t="s">
        <v>422</v>
      </c>
      <c r="AQ111" s="968"/>
      <c r="AR111" s="968"/>
      <c r="AS111" s="968"/>
      <c r="AT111" s="969"/>
      <c r="AU111" s="930"/>
      <c r="AV111" s="931"/>
      <c r="AW111" s="931"/>
      <c r="AX111" s="931"/>
      <c r="AY111" s="931"/>
      <c r="AZ111" s="979" t="s">
        <v>423</v>
      </c>
      <c r="BA111" s="980"/>
      <c r="BB111" s="980"/>
      <c r="BC111" s="980"/>
      <c r="BD111" s="980"/>
      <c r="BE111" s="980"/>
      <c r="BF111" s="980"/>
      <c r="BG111" s="980"/>
      <c r="BH111" s="980"/>
      <c r="BI111" s="980"/>
      <c r="BJ111" s="980"/>
      <c r="BK111" s="980"/>
      <c r="BL111" s="980"/>
      <c r="BM111" s="980"/>
      <c r="BN111" s="980"/>
      <c r="BO111" s="980"/>
      <c r="BP111" s="981"/>
      <c r="BQ111" s="949">
        <v>2927134</v>
      </c>
      <c r="BR111" s="950"/>
      <c r="BS111" s="950"/>
      <c r="BT111" s="950"/>
      <c r="BU111" s="950"/>
      <c r="BV111" s="950">
        <v>2568413</v>
      </c>
      <c r="BW111" s="950"/>
      <c r="BX111" s="950"/>
      <c r="BY111" s="950"/>
      <c r="BZ111" s="950"/>
      <c r="CA111" s="950">
        <v>2206221</v>
      </c>
      <c r="CB111" s="950"/>
      <c r="CC111" s="950"/>
      <c r="CD111" s="950"/>
      <c r="CE111" s="950"/>
      <c r="CF111" s="944">
        <v>1.6</v>
      </c>
      <c r="CG111" s="945"/>
      <c r="CH111" s="945"/>
      <c r="CI111" s="945"/>
      <c r="CJ111" s="945"/>
      <c r="CK111" s="975"/>
      <c r="CL111" s="976"/>
      <c r="CM111" s="946" t="s">
        <v>424</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112</v>
      </c>
      <c r="DH111" s="950"/>
      <c r="DI111" s="950"/>
      <c r="DJ111" s="950"/>
      <c r="DK111" s="950"/>
      <c r="DL111" s="950" t="s">
        <v>112</v>
      </c>
      <c r="DM111" s="950"/>
      <c r="DN111" s="950"/>
      <c r="DO111" s="950"/>
      <c r="DP111" s="950"/>
      <c r="DQ111" s="950" t="s">
        <v>112</v>
      </c>
      <c r="DR111" s="950"/>
      <c r="DS111" s="950"/>
      <c r="DT111" s="950"/>
      <c r="DU111" s="950"/>
      <c r="DV111" s="951" t="s">
        <v>112</v>
      </c>
      <c r="DW111" s="951"/>
      <c r="DX111" s="951"/>
      <c r="DY111" s="951"/>
      <c r="DZ111" s="952"/>
    </row>
    <row r="112" spans="1:131" s="199" customFormat="1" ht="26.25" customHeight="1">
      <c r="A112" s="982" t="s">
        <v>425</v>
      </c>
      <c r="B112" s="983"/>
      <c r="C112" s="980" t="s">
        <v>426</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v>666667</v>
      </c>
      <c r="AB112" s="989"/>
      <c r="AC112" s="989"/>
      <c r="AD112" s="989"/>
      <c r="AE112" s="990"/>
      <c r="AF112" s="991">
        <v>1000000</v>
      </c>
      <c r="AG112" s="989"/>
      <c r="AH112" s="989"/>
      <c r="AI112" s="989"/>
      <c r="AJ112" s="990"/>
      <c r="AK112" s="991">
        <v>1333333</v>
      </c>
      <c r="AL112" s="989"/>
      <c r="AM112" s="989"/>
      <c r="AN112" s="989"/>
      <c r="AO112" s="990"/>
      <c r="AP112" s="992">
        <v>0.9</v>
      </c>
      <c r="AQ112" s="993"/>
      <c r="AR112" s="993"/>
      <c r="AS112" s="993"/>
      <c r="AT112" s="994"/>
      <c r="AU112" s="930"/>
      <c r="AV112" s="931"/>
      <c r="AW112" s="931"/>
      <c r="AX112" s="931"/>
      <c r="AY112" s="931"/>
      <c r="AZ112" s="979" t="s">
        <v>427</v>
      </c>
      <c r="BA112" s="980"/>
      <c r="BB112" s="980"/>
      <c r="BC112" s="980"/>
      <c r="BD112" s="980"/>
      <c r="BE112" s="980"/>
      <c r="BF112" s="980"/>
      <c r="BG112" s="980"/>
      <c r="BH112" s="980"/>
      <c r="BI112" s="980"/>
      <c r="BJ112" s="980"/>
      <c r="BK112" s="980"/>
      <c r="BL112" s="980"/>
      <c r="BM112" s="980"/>
      <c r="BN112" s="980"/>
      <c r="BO112" s="980"/>
      <c r="BP112" s="981"/>
      <c r="BQ112" s="949">
        <v>78989923</v>
      </c>
      <c r="BR112" s="950"/>
      <c r="BS112" s="950"/>
      <c r="BT112" s="950"/>
      <c r="BU112" s="950"/>
      <c r="BV112" s="950">
        <v>78385603</v>
      </c>
      <c r="BW112" s="950"/>
      <c r="BX112" s="950"/>
      <c r="BY112" s="950"/>
      <c r="BZ112" s="950"/>
      <c r="CA112" s="950">
        <v>77061448</v>
      </c>
      <c r="CB112" s="950"/>
      <c r="CC112" s="950"/>
      <c r="CD112" s="950"/>
      <c r="CE112" s="950"/>
      <c r="CF112" s="944">
        <v>54.7</v>
      </c>
      <c r="CG112" s="945"/>
      <c r="CH112" s="945"/>
      <c r="CI112" s="945"/>
      <c r="CJ112" s="945"/>
      <c r="CK112" s="975"/>
      <c r="CL112" s="976"/>
      <c r="CM112" s="946" t="s">
        <v>428</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v>66003</v>
      </c>
      <c r="DH112" s="950"/>
      <c r="DI112" s="950"/>
      <c r="DJ112" s="950"/>
      <c r="DK112" s="950"/>
      <c r="DL112" s="950">
        <v>56684</v>
      </c>
      <c r="DM112" s="950"/>
      <c r="DN112" s="950"/>
      <c r="DO112" s="950"/>
      <c r="DP112" s="950"/>
      <c r="DQ112" s="950">
        <v>47247</v>
      </c>
      <c r="DR112" s="950"/>
      <c r="DS112" s="950"/>
      <c r="DT112" s="950"/>
      <c r="DU112" s="950"/>
      <c r="DV112" s="951">
        <v>0</v>
      </c>
      <c r="DW112" s="951"/>
      <c r="DX112" s="951"/>
      <c r="DY112" s="951"/>
      <c r="DZ112" s="952"/>
    </row>
    <row r="113" spans="1:130" s="199" customFormat="1" ht="26.25" customHeight="1">
      <c r="A113" s="984"/>
      <c r="B113" s="985"/>
      <c r="C113" s="980" t="s">
        <v>429</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6782159</v>
      </c>
      <c r="AB113" s="964"/>
      <c r="AC113" s="964"/>
      <c r="AD113" s="964"/>
      <c r="AE113" s="965"/>
      <c r="AF113" s="966">
        <v>6647461</v>
      </c>
      <c r="AG113" s="964"/>
      <c r="AH113" s="964"/>
      <c r="AI113" s="964"/>
      <c r="AJ113" s="965"/>
      <c r="AK113" s="966">
        <v>6617646</v>
      </c>
      <c r="AL113" s="964"/>
      <c r="AM113" s="964"/>
      <c r="AN113" s="964"/>
      <c r="AO113" s="965"/>
      <c r="AP113" s="967">
        <v>4.7</v>
      </c>
      <c r="AQ113" s="968"/>
      <c r="AR113" s="968"/>
      <c r="AS113" s="968"/>
      <c r="AT113" s="969"/>
      <c r="AU113" s="930"/>
      <c r="AV113" s="931"/>
      <c r="AW113" s="931"/>
      <c r="AX113" s="931"/>
      <c r="AY113" s="931"/>
      <c r="AZ113" s="979" t="s">
        <v>430</v>
      </c>
      <c r="BA113" s="980"/>
      <c r="BB113" s="980"/>
      <c r="BC113" s="980"/>
      <c r="BD113" s="980"/>
      <c r="BE113" s="980"/>
      <c r="BF113" s="980"/>
      <c r="BG113" s="980"/>
      <c r="BH113" s="980"/>
      <c r="BI113" s="980"/>
      <c r="BJ113" s="980"/>
      <c r="BK113" s="980"/>
      <c r="BL113" s="980"/>
      <c r="BM113" s="980"/>
      <c r="BN113" s="980"/>
      <c r="BO113" s="980"/>
      <c r="BP113" s="981"/>
      <c r="BQ113" s="949">
        <v>228959</v>
      </c>
      <c r="BR113" s="950"/>
      <c r="BS113" s="950"/>
      <c r="BT113" s="950"/>
      <c r="BU113" s="950"/>
      <c r="BV113" s="950">
        <v>149938</v>
      </c>
      <c r="BW113" s="950"/>
      <c r="BX113" s="950"/>
      <c r="BY113" s="950"/>
      <c r="BZ113" s="950"/>
      <c r="CA113" s="950">
        <v>69692</v>
      </c>
      <c r="CB113" s="950"/>
      <c r="CC113" s="950"/>
      <c r="CD113" s="950"/>
      <c r="CE113" s="950"/>
      <c r="CF113" s="944">
        <v>0</v>
      </c>
      <c r="CG113" s="945"/>
      <c r="CH113" s="945"/>
      <c r="CI113" s="945"/>
      <c r="CJ113" s="945"/>
      <c r="CK113" s="975"/>
      <c r="CL113" s="976"/>
      <c r="CM113" s="946" t="s">
        <v>431</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112</v>
      </c>
      <c r="DH113" s="989"/>
      <c r="DI113" s="989"/>
      <c r="DJ113" s="989"/>
      <c r="DK113" s="990"/>
      <c r="DL113" s="991" t="s">
        <v>112</v>
      </c>
      <c r="DM113" s="989"/>
      <c r="DN113" s="989"/>
      <c r="DO113" s="989"/>
      <c r="DP113" s="990"/>
      <c r="DQ113" s="991" t="s">
        <v>112</v>
      </c>
      <c r="DR113" s="989"/>
      <c r="DS113" s="989"/>
      <c r="DT113" s="989"/>
      <c r="DU113" s="990"/>
      <c r="DV113" s="992" t="s">
        <v>112</v>
      </c>
      <c r="DW113" s="993"/>
      <c r="DX113" s="993"/>
      <c r="DY113" s="993"/>
      <c r="DZ113" s="994"/>
    </row>
    <row r="114" spans="1:130" s="199" customFormat="1" ht="26.25" customHeight="1">
      <c r="A114" s="984"/>
      <c r="B114" s="985"/>
      <c r="C114" s="980" t="s">
        <v>432</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253679</v>
      </c>
      <c r="AB114" s="989"/>
      <c r="AC114" s="989"/>
      <c r="AD114" s="989"/>
      <c r="AE114" s="990"/>
      <c r="AF114" s="991">
        <v>61021</v>
      </c>
      <c r="AG114" s="989"/>
      <c r="AH114" s="989"/>
      <c r="AI114" s="989"/>
      <c r="AJ114" s="990"/>
      <c r="AK114" s="991">
        <v>61235</v>
      </c>
      <c r="AL114" s="989"/>
      <c r="AM114" s="989"/>
      <c r="AN114" s="989"/>
      <c r="AO114" s="990"/>
      <c r="AP114" s="992">
        <v>0</v>
      </c>
      <c r="AQ114" s="993"/>
      <c r="AR114" s="993"/>
      <c r="AS114" s="993"/>
      <c r="AT114" s="994"/>
      <c r="AU114" s="930"/>
      <c r="AV114" s="931"/>
      <c r="AW114" s="931"/>
      <c r="AX114" s="931"/>
      <c r="AY114" s="931"/>
      <c r="AZ114" s="979" t="s">
        <v>433</v>
      </c>
      <c r="BA114" s="980"/>
      <c r="BB114" s="980"/>
      <c r="BC114" s="980"/>
      <c r="BD114" s="980"/>
      <c r="BE114" s="980"/>
      <c r="BF114" s="980"/>
      <c r="BG114" s="980"/>
      <c r="BH114" s="980"/>
      <c r="BI114" s="980"/>
      <c r="BJ114" s="980"/>
      <c r="BK114" s="980"/>
      <c r="BL114" s="980"/>
      <c r="BM114" s="980"/>
      <c r="BN114" s="980"/>
      <c r="BO114" s="980"/>
      <c r="BP114" s="981"/>
      <c r="BQ114" s="949">
        <v>44003115</v>
      </c>
      <c r="BR114" s="950"/>
      <c r="BS114" s="950"/>
      <c r="BT114" s="950"/>
      <c r="BU114" s="950"/>
      <c r="BV114" s="950">
        <v>40682049</v>
      </c>
      <c r="BW114" s="950"/>
      <c r="BX114" s="950"/>
      <c r="BY114" s="950"/>
      <c r="BZ114" s="950"/>
      <c r="CA114" s="950">
        <v>42517085</v>
      </c>
      <c r="CB114" s="950"/>
      <c r="CC114" s="950"/>
      <c r="CD114" s="950"/>
      <c r="CE114" s="950"/>
      <c r="CF114" s="944">
        <v>30.2</v>
      </c>
      <c r="CG114" s="945"/>
      <c r="CH114" s="945"/>
      <c r="CI114" s="945"/>
      <c r="CJ114" s="945"/>
      <c r="CK114" s="975"/>
      <c r="CL114" s="976"/>
      <c r="CM114" s="946" t="s">
        <v>434</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112</v>
      </c>
      <c r="DH114" s="989"/>
      <c r="DI114" s="989"/>
      <c r="DJ114" s="989"/>
      <c r="DK114" s="990"/>
      <c r="DL114" s="991" t="s">
        <v>112</v>
      </c>
      <c r="DM114" s="989"/>
      <c r="DN114" s="989"/>
      <c r="DO114" s="989"/>
      <c r="DP114" s="990"/>
      <c r="DQ114" s="991" t="s">
        <v>112</v>
      </c>
      <c r="DR114" s="989"/>
      <c r="DS114" s="989"/>
      <c r="DT114" s="989"/>
      <c r="DU114" s="990"/>
      <c r="DV114" s="992" t="s">
        <v>112</v>
      </c>
      <c r="DW114" s="993"/>
      <c r="DX114" s="993"/>
      <c r="DY114" s="993"/>
      <c r="DZ114" s="994"/>
    </row>
    <row r="115" spans="1:130" s="199" customFormat="1" ht="26.25" customHeight="1">
      <c r="A115" s="984"/>
      <c r="B115" s="985"/>
      <c r="C115" s="980" t="s">
        <v>435</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362180</v>
      </c>
      <c r="AB115" s="964"/>
      <c r="AC115" s="964"/>
      <c r="AD115" s="964"/>
      <c r="AE115" s="965"/>
      <c r="AF115" s="966">
        <v>356626</v>
      </c>
      <c r="AG115" s="964"/>
      <c r="AH115" s="964"/>
      <c r="AI115" s="964"/>
      <c r="AJ115" s="965"/>
      <c r="AK115" s="966">
        <v>350588</v>
      </c>
      <c r="AL115" s="964"/>
      <c r="AM115" s="964"/>
      <c r="AN115" s="964"/>
      <c r="AO115" s="965"/>
      <c r="AP115" s="967">
        <v>0.2</v>
      </c>
      <c r="AQ115" s="968"/>
      <c r="AR115" s="968"/>
      <c r="AS115" s="968"/>
      <c r="AT115" s="969"/>
      <c r="AU115" s="930"/>
      <c r="AV115" s="931"/>
      <c r="AW115" s="931"/>
      <c r="AX115" s="931"/>
      <c r="AY115" s="931"/>
      <c r="AZ115" s="979" t="s">
        <v>436</v>
      </c>
      <c r="BA115" s="980"/>
      <c r="BB115" s="980"/>
      <c r="BC115" s="980"/>
      <c r="BD115" s="980"/>
      <c r="BE115" s="980"/>
      <c r="BF115" s="980"/>
      <c r="BG115" s="980"/>
      <c r="BH115" s="980"/>
      <c r="BI115" s="980"/>
      <c r="BJ115" s="980"/>
      <c r="BK115" s="980"/>
      <c r="BL115" s="980"/>
      <c r="BM115" s="980"/>
      <c r="BN115" s="980"/>
      <c r="BO115" s="980"/>
      <c r="BP115" s="981"/>
      <c r="BQ115" s="949" t="s">
        <v>112</v>
      </c>
      <c r="BR115" s="950"/>
      <c r="BS115" s="950"/>
      <c r="BT115" s="950"/>
      <c r="BU115" s="950"/>
      <c r="BV115" s="950" t="s">
        <v>112</v>
      </c>
      <c r="BW115" s="950"/>
      <c r="BX115" s="950"/>
      <c r="BY115" s="950"/>
      <c r="BZ115" s="950"/>
      <c r="CA115" s="950" t="s">
        <v>112</v>
      </c>
      <c r="CB115" s="950"/>
      <c r="CC115" s="950"/>
      <c r="CD115" s="950"/>
      <c r="CE115" s="950"/>
      <c r="CF115" s="944" t="s">
        <v>112</v>
      </c>
      <c r="CG115" s="945"/>
      <c r="CH115" s="945"/>
      <c r="CI115" s="945"/>
      <c r="CJ115" s="945"/>
      <c r="CK115" s="975"/>
      <c r="CL115" s="976"/>
      <c r="CM115" s="979" t="s">
        <v>437</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112</v>
      </c>
      <c r="DH115" s="989"/>
      <c r="DI115" s="989"/>
      <c r="DJ115" s="989"/>
      <c r="DK115" s="990"/>
      <c r="DL115" s="991" t="s">
        <v>112</v>
      </c>
      <c r="DM115" s="989"/>
      <c r="DN115" s="989"/>
      <c r="DO115" s="989"/>
      <c r="DP115" s="990"/>
      <c r="DQ115" s="991" t="s">
        <v>112</v>
      </c>
      <c r="DR115" s="989"/>
      <c r="DS115" s="989"/>
      <c r="DT115" s="989"/>
      <c r="DU115" s="990"/>
      <c r="DV115" s="992" t="s">
        <v>112</v>
      </c>
      <c r="DW115" s="993"/>
      <c r="DX115" s="993"/>
      <c r="DY115" s="993"/>
      <c r="DZ115" s="994"/>
    </row>
    <row r="116" spans="1:130" s="199" customFormat="1" ht="26.25" customHeight="1">
      <c r="A116" s="986"/>
      <c r="B116" s="987"/>
      <c r="C116" s="995" t="s">
        <v>438</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v>3120</v>
      </c>
      <c r="AB116" s="989"/>
      <c r="AC116" s="989"/>
      <c r="AD116" s="989"/>
      <c r="AE116" s="990"/>
      <c r="AF116" s="991">
        <v>937</v>
      </c>
      <c r="AG116" s="989"/>
      <c r="AH116" s="989"/>
      <c r="AI116" s="989"/>
      <c r="AJ116" s="990"/>
      <c r="AK116" s="991">
        <v>106</v>
      </c>
      <c r="AL116" s="989"/>
      <c r="AM116" s="989"/>
      <c r="AN116" s="989"/>
      <c r="AO116" s="990"/>
      <c r="AP116" s="992">
        <v>0</v>
      </c>
      <c r="AQ116" s="993"/>
      <c r="AR116" s="993"/>
      <c r="AS116" s="993"/>
      <c r="AT116" s="994"/>
      <c r="AU116" s="930"/>
      <c r="AV116" s="931"/>
      <c r="AW116" s="931"/>
      <c r="AX116" s="931"/>
      <c r="AY116" s="931"/>
      <c r="AZ116" s="997" t="s">
        <v>439</v>
      </c>
      <c r="BA116" s="998"/>
      <c r="BB116" s="998"/>
      <c r="BC116" s="998"/>
      <c r="BD116" s="998"/>
      <c r="BE116" s="998"/>
      <c r="BF116" s="998"/>
      <c r="BG116" s="998"/>
      <c r="BH116" s="998"/>
      <c r="BI116" s="998"/>
      <c r="BJ116" s="998"/>
      <c r="BK116" s="998"/>
      <c r="BL116" s="998"/>
      <c r="BM116" s="998"/>
      <c r="BN116" s="998"/>
      <c r="BO116" s="998"/>
      <c r="BP116" s="999"/>
      <c r="BQ116" s="949" t="s">
        <v>112</v>
      </c>
      <c r="BR116" s="950"/>
      <c r="BS116" s="950"/>
      <c r="BT116" s="950"/>
      <c r="BU116" s="950"/>
      <c r="BV116" s="950" t="s">
        <v>112</v>
      </c>
      <c r="BW116" s="950"/>
      <c r="BX116" s="950"/>
      <c r="BY116" s="950"/>
      <c r="BZ116" s="950"/>
      <c r="CA116" s="950" t="s">
        <v>112</v>
      </c>
      <c r="CB116" s="950"/>
      <c r="CC116" s="950"/>
      <c r="CD116" s="950"/>
      <c r="CE116" s="950"/>
      <c r="CF116" s="944" t="s">
        <v>112</v>
      </c>
      <c r="CG116" s="945"/>
      <c r="CH116" s="945"/>
      <c r="CI116" s="945"/>
      <c r="CJ116" s="945"/>
      <c r="CK116" s="975"/>
      <c r="CL116" s="976"/>
      <c r="CM116" s="946" t="s">
        <v>440</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112</v>
      </c>
      <c r="DH116" s="989"/>
      <c r="DI116" s="989"/>
      <c r="DJ116" s="989"/>
      <c r="DK116" s="990"/>
      <c r="DL116" s="991" t="s">
        <v>112</v>
      </c>
      <c r="DM116" s="989"/>
      <c r="DN116" s="989"/>
      <c r="DO116" s="989"/>
      <c r="DP116" s="990"/>
      <c r="DQ116" s="991" t="s">
        <v>112</v>
      </c>
      <c r="DR116" s="989"/>
      <c r="DS116" s="989"/>
      <c r="DT116" s="989"/>
      <c r="DU116" s="990"/>
      <c r="DV116" s="992" t="s">
        <v>112</v>
      </c>
      <c r="DW116" s="993"/>
      <c r="DX116" s="993"/>
      <c r="DY116" s="993"/>
      <c r="DZ116" s="994"/>
    </row>
    <row r="117" spans="1:130" s="199" customFormat="1" ht="26.25" customHeight="1">
      <c r="A117" s="934" t="s">
        <v>170</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441</v>
      </c>
      <c r="Z117" s="916"/>
      <c r="AA117" s="1006">
        <v>40198771</v>
      </c>
      <c r="AB117" s="1007"/>
      <c r="AC117" s="1007"/>
      <c r="AD117" s="1007"/>
      <c r="AE117" s="1008"/>
      <c r="AF117" s="1009">
        <v>39710502</v>
      </c>
      <c r="AG117" s="1007"/>
      <c r="AH117" s="1007"/>
      <c r="AI117" s="1007"/>
      <c r="AJ117" s="1008"/>
      <c r="AK117" s="1009">
        <v>39843533</v>
      </c>
      <c r="AL117" s="1007"/>
      <c r="AM117" s="1007"/>
      <c r="AN117" s="1007"/>
      <c r="AO117" s="1008"/>
      <c r="AP117" s="1010"/>
      <c r="AQ117" s="1011"/>
      <c r="AR117" s="1011"/>
      <c r="AS117" s="1011"/>
      <c r="AT117" s="1012"/>
      <c r="AU117" s="930"/>
      <c r="AV117" s="931"/>
      <c r="AW117" s="931"/>
      <c r="AX117" s="931"/>
      <c r="AY117" s="931"/>
      <c r="AZ117" s="997" t="s">
        <v>442</v>
      </c>
      <c r="BA117" s="998"/>
      <c r="BB117" s="998"/>
      <c r="BC117" s="998"/>
      <c r="BD117" s="998"/>
      <c r="BE117" s="998"/>
      <c r="BF117" s="998"/>
      <c r="BG117" s="998"/>
      <c r="BH117" s="998"/>
      <c r="BI117" s="998"/>
      <c r="BJ117" s="998"/>
      <c r="BK117" s="998"/>
      <c r="BL117" s="998"/>
      <c r="BM117" s="998"/>
      <c r="BN117" s="998"/>
      <c r="BO117" s="998"/>
      <c r="BP117" s="999"/>
      <c r="BQ117" s="949" t="s">
        <v>112</v>
      </c>
      <c r="BR117" s="950"/>
      <c r="BS117" s="950"/>
      <c r="BT117" s="950"/>
      <c r="BU117" s="950"/>
      <c r="BV117" s="950" t="s">
        <v>112</v>
      </c>
      <c r="BW117" s="950"/>
      <c r="BX117" s="950"/>
      <c r="BY117" s="950"/>
      <c r="BZ117" s="950"/>
      <c r="CA117" s="950" t="s">
        <v>112</v>
      </c>
      <c r="CB117" s="950"/>
      <c r="CC117" s="950"/>
      <c r="CD117" s="950"/>
      <c r="CE117" s="950"/>
      <c r="CF117" s="944" t="s">
        <v>112</v>
      </c>
      <c r="CG117" s="945"/>
      <c r="CH117" s="945"/>
      <c r="CI117" s="945"/>
      <c r="CJ117" s="945"/>
      <c r="CK117" s="975"/>
      <c r="CL117" s="976"/>
      <c r="CM117" s="946" t="s">
        <v>443</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112</v>
      </c>
      <c r="DH117" s="989"/>
      <c r="DI117" s="989"/>
      <c r="DJ117" s="989"/>
      <c r="DK117" s="990"/>
      <c r="DL117" s="991" t="s">
        <v>112</v>
      </c>
      <c r="DM117" s="989"/>
      <c r="DN117" s="989"/>
      <c r="DO117" s="989"/>
      <c r="DP117" s="990"/>
      <c r="DQ117" s="991" t="s">
        <v>112</v>
      </c>
      <c r="DR117" s="989"/>
      <c r="DS117" s="989"/>
      <c r="DT117" s="989"/>
      <c r="DU117" s="990"/>
      <c r="DV117" s="992" t="s">
        <v>112</v>
      </c>
      <c r="DW117" s="993"/>
      <c r="DX117" s="993"/>
      <c r="DY117" s="993"/>
      <c r="DZ117" s="994"/>
    </row>
    <row r="118" spans="1:130" s="199" customFormat="1" ht="26.25" customHeight="1">
      <c r="A118" s="934" t="s">
        <v>416</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414</v>
      </c>
      <c r="AB118" s="915"/>
      <c r="AC118" s="915"/>
      <c r="AD118" s="915"/>
      <c r="AE118" s="916"/>
      <c r="AF118" s="914" t="s">
        <v>287</v>
      </c>
      <c r="AG118" s="915"/>
      <c r="AH118" s="915"/>
      <c r="AI118" s="915"/>
      <c r="AJ118" s="916"/>
      <c r="AK118" s="914" t="s">
        <v>286</v>
      </c>
      <c r="AL118" s="915"/>
      <c r="AM118" s="915"/>
      <c r="AN118" s="915"/>
      <c r="AO118" s="916"/>
      <c r="AP118" s="1001" t="s">
        <v>415</v>
      </c>
      <c r="AQ118" s="1002"/>
      <c r="AR118" s="1002"/>
      <c r="AS118" s="1002"/>
      <c r="AT118" s="1003"/>
      <c r="AU118" s="930"/>
      <c r="AV118" s="931"/>
      <c r="AW118" s="931"/>
      <c r="AX118" s="931"/>
      <c r="AY118" s="931"/>
      <c r="AZ118" s="1004" t="s">
        <v>444</v>
      </c>
      <c r="BA118" s="995"/>
      <c r="BB118" s="995"/>
      <c r="BC118" s="995"/>
      <c r="BD118" s="995"/>
      <c r="BE118" s="995"/>
      <c r="BF118" s="995"/>
      <c r="BG118" s="995"/>
      <c r="BH118" s="995"/>
      <c r="BI118" s="995"/>
      <c r="BJ118" s="995"/>
      <c r="BK118" s="995"/>
      <c r="BL118" s="995"/>
      <c r="BM118" s="995"/>
      <c r="BN118" s="995"/>
      <c r="BO118" s="995"/>
      <c r="BP118" s="996"/>
      <c r="BQ118" s="1027" t="s">
        <v>445</v>
      </c>
      <c r="BR118" s="1028"/>
      <c r="BS118" s="1028"/>
      <c r="BT118" s="1028"/>
      <c r="BU118" s="1028"/>
      <c r="BV118" s="1028" t="s">
        <v>445</v>
      </c>
      <c r="BW118" s="1028"/>
      <c r="BX118" s="1028"/>
      <c r="BY118" s="1028"/>
      <c r="BZ118" s="1028"/>
      <c r="CA118" s="1028" t="s">
        <v>445</v>
      </c>
      <c r="CB118" s="1028"/>
      <c r="CC118" s="1028"/>
      <c r="CD118" s="1028"/>
      <c r="CE118" s="1028"/>
      <c r="CF118" s="944" t="s">
        <v>445</v>
      </c>
      <c r="CG118" s="945"/>
      <c r="CH118" s="945"/>
      <c r="CI118" s="945"/>
      <c r="CJ118" s="945"/>
      <c r="CK118" s="975"/>
      <c r="CL118" s="976"/>
      <c r="CM118" s="946" t="s">
        <v>446</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445</v>
      </c>
      <c r="DH118" s="989"/>
      <c r="DI118" s="989"/>
      <c r="DJ118" s="989"/>
      <c r="DK118" s="990"/>
      <c r="DL118" s="991" t="s">
        <v>445</v>
      </c>
      <c r="DM118" s="989"/>
      <c r="DN118" s="989"/>
      <c r="DO118" s="989"/>
      <c r="DP118" s="990"/>
      <c r="DQ118" s="991" t="s">
        <v>445</v>
      </c>
      <c r="DR118" s="989"/>
      <c r="DS118" s="989"/>
      <c r="DT118" s="989"/>
      <c r="DU118" s="990"/>
      <c r="DV118" s="992" t="s">
        <v>445</v>
      </c>
      <c r="DW118" s="993"/>
      <c r="DX118" s="993"/>
      <c r="DY118" s="993"/>
      <c r="DZ118" s="994"/>
    </row>
    <row r="119" spans="1:130" s="199" customFormat="1" ht="26.25" customHeight="1">
      <c r="A119" s="1088" t="s">
        <v>419</v>
      </c>
      <c r="B119" s="974"/>
      <c r="C119" s="953" t="s">
        <v>420</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v>212327</v>
      </c>
      <c r="AB119" s="922"/>
      <c r="AC119" s="922"/>
      <c r="AD119" s="922"/>
      <c r="AE119" s="923"/>
      <c r="AF119" s="924">
        <v>212327</v>
      </c>
      <c r="AG119" s="922"/>
      <c r="AH119" s="922"/>
      <c r="AI119" s="922"/>
      <c r="AJ119" s="923"/>
      <c r="AK119" s="924">
        <v>211327</v>
      </c>
      <c r="AL119" s="922"/>
      <c r="AM119" s="922"/>
      <c r="AN119" s="922"/>
      <c r="AO119" s="923"/>
      <c r="AP119" s="925">
        <v>0.2</v>
      </c>
      <c r="AQ119" s="926"/>
      <c r="AR119" s="926"/>
      <c r="AS119" s="926"/>
      <c r="AT119" s="927"/>
      <c r="AU119" s="932"/>
      <c r="AV119" s="933"/>
      <c r="AW119" s="933"/>
      <c r="AX119" s="933"/>
      <c r="AY119" s="933"/>
      <c r="AZ119" s="230" t="s">
        <v>170</v>
      </c>
      <c r="BA119" s="230"/>
      <c r="BB119" s="230"/>
      <c r="BC119" s="230"/>
      <c r="BD119" s="230"/>
      <c r="BE119" s="230"/>
      <c r="BF119" s="230"/>
      <c r="BG119" s="230"/>
      <c r="BH119" s="230"/>
      <c r="BI119" s="230"/>
      <c r="BJ119" s="230"/>
      <c r="BK119" s="230"/>
      <c r="BL119" s="230"/>
      <c r="BM119" s="230"/>
      <c r="BN119" s="230"/>
      <c r="BO119" s="1005" t="s">
        <v>447</v>
      </c>
      <c r="BP119" s="1036"/>
      <c r="BQ119" s="1027">
        <v>476592475</v>
      </c>
      <c r="BR119" s="1028"/>
      <c r="BS119" s="1028"/>
      <c r="BT119" s="1028"/>
      <c r="BU119" s="1028"/>
      <c r="BV119" s="1028">
        <v>488491990</v>
      </c>
      <c r="BW119" s="1028"/>
      <c r="BX119" s="1028"/>
      <c r="BY119" s="1028"/>
      <c r="BZ119" s="1028"/>
      <c r="CA119" s="1028">
        <v>520419254</v>
      </c>
      <c r="CB119" s="1028"/>
      <c r="CC119" s="1028"/>
      <c r="CD119" s="1028"/>
      <c r="CE119" s="1028"/>
      <c r="CF119" s="1029"/>
      <c r="CG119" s="1030"/>
      <c r="CH119" s="1030"/>
      <c r="CI119" s="1030"/>
      <c r="CJ119" s="1031"/>
      <c r="CK119" s="977"/>
      <c r="CL119" s="978"/>
      <c r="CM119" s="1032" t="s">
        <v>448</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v>514305</v>
      </c>
      <c r="DH119" s="1014"/>
      <c r="DI119" s="1014"/>
      <c r="DJ119" s="1014"/>
      <c r="DK119" s="1015"/>
      <c r="DL119" s="1013">
        <v>332198</v>
      </c>
      <c r="DM119" s="1014"/>
      <c r="DN119" s="1014"/>
      <c r="DO119" s="1014"/>
      <c r="DP119" s="1015"/>
      <c r="DQ119" s="1013">
        <v>150092</v>
      </c>
      <c r="DR119" s="1014"/>
      <c r="DS119" s="1014"/>
      <c r="DT119" s="1014"/>
      <c r="DU119" s="1015"/>
      <c r="DV119" s="1016">
        <v>0.1</v>
      </c>
      <c r="DW119" s="1017"/>
      <c r="DX119" s="1017"/>
      <c r="DY119" s="1017"/>
      <c r="DZ119" s="1018"/>
    </row>
    <row r="120" spans="1:130" s="199" customFormat="1" ht="26.25" customHeight="1">
      <c r="A120" s="1089"/>
      <c r="B120" s="976"/>
      <c r="C120" s="946" t="s">
        <v>424</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112</v>
      </c>
      <c r="AB120" s="989"/>
      <c r="AC120" s="989"/>
      <c r="AD120" s="989"/>
      <c r="AE120" s="990"/>
      <c r="AF120" s="991" t="s">
        <v>112</v>
      </c>
      <c r="AG120" s="989"/>
      <c r="AH120" s="989"/>
      <c r="AI120" s="989"/>
      <c r="AJ120" s="990"/>
      <c r="AK120" s="991" t="s">
        <v>112</v>
      </c>
      <c r="AL120" s="989"/>
      <c r="AM120" s="989"/>
      <c r="AN120" s="989"/>
      <c r="AO120" s="990"/>
      <c r="AP120" s="992" t="s">
        <v>112</v>
      </c>
      <c r="AQ120" s="993"/>
      <c r="AR120" s="993"/>
      <c r="AS120" s="993"/>
      <c r="AT120" s="994"/>
      <c r="AU120" s="1019" t="s">
        <v>449</v>
      </c>
      <c r="AV120" s="1020"/>
      <c r="AW120" s="1020"/>
      <c r="AX120" s="1020"/>
      <c r="AY120" s="1021"/>
      <c r="AZ120" s="970" t="s">
        <v>450</v>
      </c>
      <c r="BA120" s="919"/>
      <c r="BB120" s="919"/>
      <c r="BC120" s="919"/>
      <c r="BD120" s="919"/>
      <c r="BE120" s="919"/>
      <c r="BF120" s="919"/>
      <c r="BG120" s="919"/>
      <c r="BH120" s="919"/>
      <c r="BI120" s="919"/>
      <c r="BJ120" s="919"/>
      <c r="BK120" s="919"/>
      <c r="BL120" s="919"/>
      <c r="BM120" s="919"/>
      <c r="BN120" s="919"/>
      <c r="BO120" s="919"/>
      <c r="BP120" s="920"/>
      <c r="BQ120" s="956">
        <v>15127822</v>
      </c>
      <c r="BR120" s="957"/>
      <c r="BS120" s="957"/>
      <c r="BT120" s="957"/>
      <c r="BU120" s="957"/>
      <c r="BV120" s="957">
        <v>13385087</v>
      </c>
      <c r="BW120" s="957"/>
      <c r="BX120" s="957"/>
      <c r="BY120" s="957"/>
      <c r="BZ120" s="957"/>
      <c r="CA120" s="957">
        <v>17386461</v>
      </c>
      <c r="CB120" s="957"/>
      <c r="CC120" s="957"/>
      <c r="CD120" s="957"/>
      <c r="CE120" s="957"/>
      <c r="CF120" s="971">
        <v>12.3</v>
      </c>
      <c r="CG120" s="972"/>
      <c r="CH120" s="972"/>
      <c r="CI120" s="972"/>
      <c r="CJ120" s="972"/>
      <c r="CK120" s="1037" t="s">
        <v>451</v>
      </c>
      <c r="CL120" s="1038"/>
      <c r="CM120" s="1038"/>
      <c r="CN120" s="1038"/>
      <c r="CO120" s="1039"/>
      <c r="CP120" s="1045" t="s">
        <v>395</v>
      </c>
      <c r="CQ120" s="1046"/>
      <c r="CR120" s="1046"/>
      <c r="CS120" s="1046"/>
      <c r="CT120" s="1046"/>
      <c r="CU120" s="1046"/>
      <c r="CV120" s="1046"/>
      <c r="CW120" s="1046"/>
      <c r="CX120" s="1046"/>
      <c r="CY120" s="1046"/>
      <c r="CZ120" s="1046"/>
      <c r="DA120" s="1046"/>
      <c r="DB120" s="1046"/>
      <c r="DC120" s="1046"/>
      <c r="DD120" s="1046"/>
      <c r="DE120" s="1046"/>
      <c r="DF120" s="1047"/>
      <c r="DG120" s="956">
        <v>69016087</v>
      </c>
      <c r="DH120" s="957"/>
      <c r="DI120" s="957"/>
      <c r="DJ120" s="957"/>
      <c r="DK120" s="957"/>
      <c r="DL120" s="957">
        <v>69012090</v>
      </c>
      <c r="DM120" s="957"/>
      <c r="DN120" s="957"/>
      <c r="DO120" s="957"/>
      <c r="DP120" s="957"/>
      <c r="DQ120" s="957">
        <v>65296020</v>
      </c>
      <c r="DR120" s="957"/>
      <c r="DS120" s="957"/>
      <c r="DT120" s="957"/>
      <c r="DU120" s="957"/>
      <c r="DV120" s="958">
        <v>46.4</v>
      </c>
      <c r="DW120" s="958"/>
      <c r="DX120" s="958"/>
      <c r="DY120" s="958"/>
      <c r="DZ120" s="959"/>
    </row>
    <row r="121" spans="1:130" s="199" customFormat="1" ht="26.25" customHeight="1">
      <c r="A121" s="1089"/>
      <c r="B121" s="976"/>
      <c r="C121" s="997" t="s">
        <v>452</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112</v>
      </c>
      <c r="AB121" s="989"/>
      <c r="AC121" s="989"/>
      <c r="AD121" s="989"/>
      <c r="AE121" s="990"/>
      <c r="AF121" s="991" t="s">
        <v>112</v>
      </c>
      <c r="AG121" s="989"/>
      <c r="AH121" s="989"/>
      <c r="AI121" s="989"/>
      <c r="AJ121" s="990"/>
      <c r="AK121" s="991" t="s">
        <v>112</v>
      </c>
      <c r="AL121" s="989"/>
      <c r="AM121" s="989"/>
      <c r="AN121" s="989"/>
      <c r="AO121" s="990"/>
      <c r="AP121" s="992" t="s">
        <v>112</v>
      </c>
      <c r="AQ121" s="993"/>
      <c r="AR121" s="993"/>
      <c r="AS121" s="993"/>
      <c r="AT121" s="994"/>
      <c r="AU121" s="1022"/>
      <c r="AV121" s="1023"/>
      <c r="AW121" s="1023"/>
      <c r="AX121" s="1023"/>
      <c r="AY121" s="1024"/>
      <c r="AZ121" s="979" t="s">
        <v>453</v>
      </c>
      <c r="BA121" s="980"/>
      <c r="BB121" s="980"/>
      <c r="BC121" s="980"/>
      <c r="BD121" s="980"/>
      <c r="BE121" s="980"/>
      <c r="BF121" s="980"/>
      <c r="BG121" s="980"/>
      <c r="BH121" s="980"/>
      <c r="BI121" s="980"/>
      <c r="BJ121" s="980"/>
      <c r="BK121" s="980"/>
      <c r="BL121" s="980"/>
      <c r="BM121" s="980"/>
      <c r="BN121" s="980"/>
      <c r="BO121" s="980"/>
      <c r="BP121" s="981"/>
      <c r="BQ121" s="949">
        <v>28118833</v>
      </c>
      <c r="BR121" s="950"/>
      <c r="BS121" s="950"/>
      <c r="BT121" s="950"/>
      <c r="BU121" s="950"/>
      <c r="BV121" s="950">
        <v>28075613</v>
      </c>
      <c r="BW121" s="950"/>
      <c r="BX121" s="950"/>
      <c r="BY121" s="950"/>
      <c r="BZ121" s="950"/>
      <c r="CA121" s="950">
        <v>31124713</v>
      </c>
      <c r="CB121" s="950"/>
      <c r="CC121" s="950"/>
      <c r="CD121" s="950"/>
      <c r="CE121" s="950"/>
      <c r="CF121" s="944">
        <v>22.1</v>
      </c>
      <c r="CG121" s="945"/>
      <c r="CH121" s="945"/>
      <c r="CI121" s="945"/>
      <c r="CJ121" s="945"/>
      <c r="CK121" s="1040"/>
      <c r="CL121" s="1041"/>
      <c r="CM121" s="1041"/>
      <c r="CN121" s="1041"/>
      <c r="CO121" s="1042"/>
      <c r="CP121" s="1050" t="s">
        <v>391</v>
      </c>
      <c r="CQ121" s="1051"/>
      <c r="CR121" s="1051"/>
      <c r="CS121" s="1051"/>
      <c r="CT121" s="1051"/>
      <c r="CU121" s="1051"/>
      <c r="CV121" s="1051"/>
      <c r="CW121" s="1051"/>
      <c r="CX121" s="1051"/>
      <c r="CY121" s="1051"/>
      <c r="CZ121" s="1051"/>
      <c r="DA121" s="1051"/>
      <c r="DB121" s="1051"/>
      <c r="DC121" s="1051"/>
      <c r="DD121" s="1051"/>
      <c r="DE121" s="1051"/>
      <c r="DF121" s="1052"/>
      <c r="DG121" s="949">
        <v>5485034</v>
      </c>
      <c r="DH121" s="950"/>
      <c r="DI121" s="950"/>
      <c r="DJ121" s="950"/>
      <c r="DK121" s="950"/>
      <c r="DL121" s="950">
        <v>4982487</v>
      </c>
      <c r="DM121" s="950"/>
      <c r="DN121" s="950"/>
      <c r="DO121" s="950"/>
      <c r="DP121" s="950"/>
      <c r="DQ121" s="950">
        <v>7041269</v>
      </c>
      <c r="DR121" s="950"/>
      <c r="DS121" s="950"/>
      <c r="DT121" s="950"/>
      <c r="DU121" s="950"/>
      <c r="DV121" s="951">
        <v>5</v>
      </c>
      <c r="DW121" s="951"/>
      <c r="DX121" s="951"/>
      <c r="DY121" s="951"/>
      <c r="DZ121" s="952"/>
    </row>
    <row r="122" spans="1:130" s="199" customFormat="1" ht="26.25" customHeight="1">
      <c r="A122" s="1089"/>
      <c r="B122" s="976"/>
      <c r="C122" s="946" t="s">
        <v>434</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112</v>
      </c>
      <c r="AB122" s="989"/>
      <c r="AC122" s="989"/>
      <c r="AD122" s="989"/>
      <c r="AE122" s="990"/>
      <c r="AF122" s="991" t="s">
        <v>112</v>
      </c>
      <c r="AG122" s="989"/>
      <c r="AH122" s="989"/>
      <c r="AI122" s="989"/>
      <c r="AJ122" s="990"/>
      <c r="AK122" s="991" t="s">
        <v>112</v>
      </c>
      <c r="AL122" s="989"/>
      <c r="AM122" s="989"/>
      <c r="AN122" s="989"/>
      <c r="AO122" s="990"/>
      <c r="AP122" s="992" t="s">
        <v>112</v>
      </c>
      <c r="AQ122" s="993"/>
      <c r="AR122" s="993"/>
      <c r="AS122" s="993"/>
      <c r="AT122" s="994"/>
      <c r="AU122" s="1022"/>
      <c r="AV122" s="1023"/>
      <c r="AW122" s="1023"/>
      <c r="AX122" s="1023"/>
      <c r="AY122" s="1024"/>
      <c r="AZ122" s="1004" t="s">
        <v>454</v>
      </c>
      <c r="BA122" s="995"/>
      <c r="BB122" s="995"/>
      <c r="BC122" s="995"/>
      <c r="BD122" s="995"/>
      <c r="BE122" s="995"/>
      <c r="BF122" s="995"/>
      <c r="BG122" s="995"/>
      <c r="BH122" s="995"/>
      <c r="BI122" s="995"/>
      <c r="BJ122" s="995"/>
      <c r="BK122" s="995"/>
      <c r="BL122" s="995"/>
      <c r="BM122" s="995"/>
      <c r="BN122" s="995"/>
      <c r="BO122" s="995"/>
      <c r="BP122" s="996"/>
      <c r="BQ122" s="1027">
        <v>262083864</v>
      </c>
      <c r="BR122" s="1028"/>
      <c r="BS122" s="1028"/>
      <c r="BT122" s="1028"/>
      <c r="BU122" s="1028"/>
      <c r="BV122" s="1028">
        <v>272313172</v>
      </c>
      <c r="BW122" s="1028"/>
      <c r="BX122" s="1028"/>
      <c r="BY122" s="1028"/>
      <c r="BZ122" s="1028"/>
      <c r="CA122" s="1028">
        <v>297204453</v>
      </c>
      <c r="CB122" s="1028"/>
      <c r="CC122" s="1028"/>
      <c r="CD122" s="1028"/>
      <c r="CE122" s="1028"/>
      <c r="CF122" s="1048">
        <v>211</v>
      </c>
      <c r="CG122" s="1049"/>
      <c r="CH122" s="1049"/>
      <c r="CI122" s="1049"/>
      <c r="CJ122" s="1049"/>
      <c r="CK122" s="1040"/>
      <c r="CL122" s="1041"/>
      <c r="CM122" s="1041"/>
      <c r="CN122" s="1041"/>
      <c r="CO122" s="1042"/>
      <c r="CP122" s="1050" t="s">
        <v>393</v>
      </c>
      <c r="CQ122" s="1051"/>
      <c r="CR122" s="1051"/>
      <c r="CS122" s="1051"/>
      <c r="CT122" s="1051"/>
      <c r="CU122" s="1051"/>
      <c r="CV122" s="1051"/>
      <c r="CW122" s="1051"/>
      <c r="CX122" s="1051"/>
      <c r="CY122" s="1051"/>
      <c r="CZ122" s="1051"/>
      <c r="DA122" s="1051"/>
      <c r="DB122" s="1051"/>
      <c r="DC122" s="1051"/>
      <c r="DD122" s="1051"/>
      <c r="DE122" s="1051"/>
      <c r="DF122" s="1052"/>
      <c r="DG122" s="949">
        <v>1043350</v>
      </c>
      <c r="DH122" s="950"/>
      <c r="DI122" s="950"/>
      <c r="DJ122" s="950"/>
      <c r="DK122" s="950"/>
      <c r="DL122" s="950">
        <v>1016894</v>
      </c>
      <c r="DM122" s="950"/>
      <c r="DN122" s="950"/>
      <c r="DO122" s="950"/>
      <c r="DP122" s="950"/>
      <c r="DQ122" s="950">
        <v>1599085</v>
      </c>
      <c r="DR122" s="950"/>
      <c r="DS122" s="950"/>
      <c r="DT122" s="950"/>
      <c r="DU122" s="950"/>
      <c r="DV122" s="951">
        <v>1.1000000000000001</v>
      </c>
      <c r="DW122" s="951"/>
      <c r="DX122" s="951"/>
      <c r="DY122" s="951"/>
      <c r="DZ122" s="952"/>
    </row>
    <row r="123" spans="1:130" s="199" customFormat="1" ht="26.25" customHeight="1">
      <c r="A123" s="1089"/>
      <c r="B123" s="976"/>
      <c r="C123" s="946" t="s">
        <v>440</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112</v>
      </c>
      <c r="AB123" s="989"/>
      <c r="AC123" s="989"/>
      <c r="AD123" s="989"/>
      <c r="AE123" s="990"/>
      <c r="AF123" s="991" t="s">
        <v>112</v>
      </c>
      <c r="AG123" s="989"/>
      <c r="AH123" s="989"/>
      <c r="AI123" s="989"/>
      <c r="AJ123" s="990"/>
      <c r="AK123" s="991" t="s">
        <v>112</v>
      </c>
      <c r="AL123" s="989"/>
      <c r="AM123" s="989"/>
      <c r="AN123" s="989"/>
      <c r="AO123" s="990"/>
      <c r="AP123" s="992" t="s">
        <v>112</v>
      </c>
      <c r="AQ123" s="993"/>
      <c r="AR123" s="993"/>
      <c r="AS123" s="993"/>
      <c r="AT123" s="994"/>
      <c r="AU123" s="1025"/>
      <c r="AV123" s="1026"/>
      <c r="AW123" s="1026"/>
      <c r="AX123" s="1026"/>
      <c r="AY123" s="1026"/>
      <c r="AZ123" s="230" t="s">
        <v>170</v>
      </c>
      <c r="BA123" s="230"/>
      <c r="BB123" s="230"/>
      <c r="BC123" s="230"/>
      <c r="BD123" s="230"/>
      <c r="BE123" s="230"/>
      <c r="BF123" s="230"/>
      <c r="BG123" s="230"/>
      <c r="BH123" s="230"/>
      <c r="BI123" s="230"/>
      <c r="BJ123" s="230"/>
      <c r="BK123" s="230"/>
      <c r="BL123" s="230"/>
      <c r="BM123" s="230"/>
      <c r="BN123" s="230"/>
      <c r="BO123" s="1005" t="s">
        <v>455</v>
      </c>
      <c r="BP123" s="1036"/>
      <c r="BQ123" s="1095">
        <v>305330519</v>
      </c>
      <c r="BR123" s="1096"/>
      <c r="BS123" s="1096"/>
      <c r="BT123" s="1096"/>
      <c r="BU123" s="1096"/>
      <c r="BV123" s="1096">
        <v>313773872</v>
      </c>
      <c r="BW123" s="1096"/>
      <c r="BX123" s="1096"/>
      <c r="BY123" s="1096"/>
      <c r="BZ123" s="1096"/>
      <c r="CA123" s="1096">
        <v>345715627</v>
      </c>
      <c r="CB123" s="1096"/>
      <c r="CC123" s="1096"/>
      <c r="CD123" s="1096"/>
      <c r="CE123" s="1096"/>
      <c r="CF123" s="1029"/>
      <c r="CG123" s="1030"/>
      <c r="CH123" s="1030"/>
      <c r="CI123" s="1030"/>
      <c r="CJ123" s="1031"/>
      <c r="CK123" s="1040"/>
      <c r="CL123" s="1041"/>
      <c r="CM123" s="1041"/>
      <c r="CN123" s="1041"/>
      <c r="CO123" s="1042"/>
      <c r="CP123" s="1050" t="s">
        <v>396</v>
      </c>
      <c r="CQ123" s="1051"/>
      <c r="CR123" s="1051"/>
      <c r="CS123" s="1051"/>
      <c r="CT123" s="1051"/>
      <c r="CU123" s="1051"/>
      <c r="CV123" s="1051"/>
      <c r="CW123" s="1051"/>
      <c r="CX123" s="1051"/>
      <c r="CY123" s="1051"/>
      <c r="CZ123" s="1051"/>
      <c r="DA123" s="1051"/>
      <c r="DB123" s="1051"/>
      <c r="DC123" s="1051"/>
      <c r="DD123" s="1051"/>
      <c r="DE123" s="1051"/>
      <c r="DF123" s="1052"/>
      <c r="DG123" s="988">
        <v>1590864</v>
      </c>
      <c r="DH123" s="989"/>
      <c r="DI123" s="989"/>
      <c r="DJ123" s="989"/>
      <c r="DK123" s="990"/>
      <c r="DL123" s="991">
        <v>1624973</v>
      </c>
      <c r="DM123" s="989"/>
      <c r="DN123" s="989"/>
      <c r="DO123" s="989"/>
      <c r="DP123" s="990"/>
      <c r="DQ123" s="991">
        <v>1498184</v>
      </c>
      <c r="DR123" s="989"/>
      <c r="DS123" s="989"/>
      <c r="DT123" s="989"/>
      <c r="DU123" s="990"/>
      <c r="DV123" s="992">
        <v>1.1000000000000001</v>
      </c>
      <c r="DW123" s="993"/>
      <c r="DX123" s="993"/>
      <c r="DY123" s="993"/>
      <c r="DZ123" s="994"/>
    </row>
    <row r="124" spans="1:130" s="199" customFormat="1" ht="26.25" customHeight="1" thickBot="1">
      <c r="A124" s="1089"/>
      <c r="B124" s="976"/>
      <c r="C124" s="946" t="s">
        <v>443</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112</v>
      </c>
      <c r="AB124" s="989"/>
      <c r="AC124" s="989"/>
      <c r="AD124" s="989"/>
      <c r="AE124" s="990"/>
      <c r="AF124" s="991" t="s">
        <v>112</v>
      </c>
      <c r="AG124" s="989"/>
      <c r="AH124" s="989"/>
      <c r="AI124" s="989"/>
      <c r="AJ124" s="990"/>
      <c r="AK124" s="991" t="s">
        <v>112</v>
      </c>
      <c r="AL124" s="989"/>
      <c r="AM124" s="989"/>
      <c r="AN124" s="989"/>
      <c r="AO124" s="990"/>
      <c r="AP124" s="992" t="s">
        <v>112</v>
      </c>
      <c r="AQ124" s="993"/>
      <c r="AR124" s="993"/>
      <c r="AS124" s="993"/>
      <c r="AT124" s="994"/>
      <c r="AU124" s="1091" t="s">
        <v>456</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122.4</v>
      </c>
      <c r="BR124" s="1058"/>
      <c r="BS124" s="1058"/>
      <c r="BT124" s="1058"/>
      <c r="BU124" s="1058"/>
      <c r="BV124" s="1058">
        <v>125.5</v>
      </c>
      <c r="BW124" s="1058"/>
      <c r="BX124" s="1058"/>
      <c r="BY124" s="1058"/>
      <c r="BZ124" s="1058"/>
      <c r="CA124" s="1058">
        <v>124</v>
      </c>
      <c r="CB124" s="1058"/>
      <c r="CC124" s="1058"/>
      <c r="CD124" s="1058"/>
      <c r="CE124" s="1058"/>
      <c r="CF124" s="1059"/>
      <c r="CG124" s="1060"/>
      <c r="CH124" s="1060"/>
      <c r="CI124" s="1060"/>
      <c r="CJ124" s="1061"/>
      <c r="CK124" s="1043"/>
      <c r="CL124" s="1043"/>
      <c r="CM124" s="1043"/>
      <c r="CN124" s="1043"/>
      <c r="CO124" s="1044"/>
      <c r="CP124" s="1050" t="s">
        <v>457</v>
      </c>
      <c r="CQ124" s="1051"/>
      <c r="CR124" s="1051"/>
      <c r="CS124" s="1051"/>
      <c r="CT124" s="1051"/>
      <c r="CU124" s="1051"/>
      <c r="CV124" s="1051"/>
      <c r="CW124" s="1051"/>
      <c r="CX124" s="1051"/>
      <c r="CY124" s="1051"/>
      <c r="CZ124" s="1051"/>
      <c r="DA124" s="1051"/>
      <c r="DB124" s="1051"/>
      <c r="DC124" s="1051"/>
      <c r="DD124" s="1051"/>
      <c r="DE124" s="1051"/>
      <c r="DF124" s="1052"/>
      <c r="DG124" s="1035">
        <v>1854588</v>
      </c>
      <c r="DH124" s="1014"/>
      <c r="DI124" s="1014"/>
      <c r="DJ124" s="1014"/>
      <c r="DK124" s="1015"/>
      <c r="DL124" s="1013">
        <v>1749159</v>
      </c>
      <c r="DM124" s="1014"/>
      <c r="DN124" s="1014"/>
      <c r="DO124" s="1014"/>
      <c r="DP124" s="1015"/>
      <c r="DQ124" s="1013">
        <v>1626890</v>
      </c>
      <c r="DR124" s="1014"/>
      <c r="DS124" s="1014"/>
      <c r="DT124" s="1014"/>
      <c r="DU124" s="1015"/>
      <c r="DV124" s="1016">
        <v>1.2</v>
      </c>
      <c r="DW124" s="1017"/>
      <c r="DX124" s="1017"/>
      <c r="DY124" s="1017"/>
      <c r="DZ124" s="1018"/>
    </row>
    <row r="125" spans="1:130" s="199" customFormat="1" ht="26.25" customHeight="1">
      <c r="A125" s="1089"/>
      <c r="B125" s="976"/>
      <c r="C125" s="946" t="s">
        <v>446</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112</v>
      </c>
      <c r="AB125" s="989"/>
      <c r="AC125" s="989"/>
      <c r="AD125" s="989"/>
      <c r="AE125" s="990"/>
      <c r="AF125" s="991" t="s">
        <v>112</v>
      </c>
      <c r="AG125" s="989"/>
      <c r="AH125" s="989"/>
      <c r="AI125" s="989"/>
      <c r="AJ125" s="990"/>
      <c r="AK125" s="991" t="s">
        <v>112</v>
      </c>
      <c r="AL125" s="989"/>
      <c r="AM125" s="989"/>
      <c r="AN125" s="989"/>
      <c r="AO125" s="990"/>
      <c r="AP125" s="992" t="s">
        <v>112</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458</v>
      </c>
      <c r="CL125" s="1038"/>
      <c r="CM125" s="1038"/>
      <c r="CN125" s="1038"/>
      <c r="CO125" s="1039"/>
      <c r="CP125" s="970" t="s">
        <v>459</v>
      </c>
      <c r="CQ125" s="919"/>
      <c r="CR125" s="919"/>
      <c r="CS125" s="919"/>
      <c r="CT125" s="919"/>
      <c r="CU125" s="919"/>
      <c r="CV125" s="919"/>
      <c r="CW125" s="919"/>
      <c r="CX125" s="919"/>
      <c r="CY125" s="919"/>
      <c r="CZ125" s="919"/>
      <c r="DA125" s="919"/>
      <c r="DB125" s="919"/>
      <c r="DC125" s="919"/>
      <c r="DD125" s="919"/>
      <c r="DE125" s="919"/>
      <c r="DF125" s="920"/>
      <c r="DG125" s="956" t="s">
        <v>112</v>
      </c>
      <c r="DH125" s="957"/>
      <c r="DI125" s="957"/>
      <c r="DJ125" s="957"/>
      <c r="DK125" s="957"/>
      <c r="DL125" s="957" t="s">
        <v>112</v>
      </c>
      <c r="DM125" s="957"/>
      <c r="DN125" s="957"/>
      <c r="DO125" s="957"/>
      <c r="DP125" s="957"/>
      <c r="DQ125" s="957" t="s">
        <v>112</v>
      </c>
      <c r="DR125" s="957"/>
      <c r="DS125" s="957"/>
      <c r="DT125" s="957"/>
      <c r="DU125" s="957"/>
      <c r="DV125" s="958" t="s">
        <v>112</v>
      </c>
      <c r="DW125" s="958"/>
      <c r="DX125" s="958"/>
      <c r="DY125" s="958"/>
      <c r="DZ125" s="959"/>
    </row>
    <row r="126" spans="1:130" s="199" customFormat="1" ht="26.25" customHeight="1" thickBot="1">
      <c r="A126" s="1089"/>
      <c r="B126" s="976"/>
      <c r="C126" s="946" t="s">
        <v>448</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147867</v>
      </c>
      <c r="AB126" s="989"/>
      <c r="AC126" s="989"/>
      <c r="AD126" s="989"/>
      <c r="AE126" s="990"/>
      <c r="AF126" s="991">
        <v>143081</v>
      </c>
      <c r="AG126" s="989"/>
      <c r="AH126" s="989"/>
      <c r="AI126" s="989"/>
      <c r="AJ126" s="990"/>
      <c r="AK126" s="991">
        <v>138260</v>
      </c>
      <c r="AL126" s="989"/>
      <c r="AM126" s="989"/>
      <c r="AN126" s="989"/>
      <c r="AO126" s="990"/>
      <c r="AP126" s="992">
        <v>0.1</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460</v>
      </c>
      <c r="CQ126" s="980"/>
      <c r="CR126" s="980"/>
      <c r="CS126" s="980"/>
      <c r="CT126" s="980"/>
      <c r="CU126" s="980"/>
      <c r="CV126" s="980"/>
      <c r="CW126" s="980"/>
      <c r="CX126" s="980"/>
      <c r="CY126" s="980"/>
      <c r="CZ126" s="980"/>
      <c r="DA126" s="980"/>
      <c r="DB126" s="980"/>
      <c r="DC126" s="980"/>
      <c r="DD126" s="980"/>
      <c r="DE126" s="980"/>
      <c r="DF126" s="981"/>
      <c r="DG126" s="949" t="s">
        <v>112</v>
      </c>
      <c r="DH126" s="950"/>
      <c r="DI126" s="950"/>
      <c r="DJ126" s="950"/>
      <c r="DK126" s="950"/>
      <c r="DL126" s="950" t="s">
        <v>112</v>
      </c>
      <c r="DM126" s="950"/>
      <c r="DN126" s="950"/>
      <c r="DO126" s="950"/>
      <c r="DP126" s="950"/>
      <c r="DQ126" s="950" t="s">
        <v>112</v>
      </c>
      <c r="DR126" s="950"/>
      <c r="DS126" s="950"/>
      <c r="DT126" s="950"/>
      <c r="DU126" s="950"/>
      <c r="DV126" s="951" t="s">
        <v>112</v>
      </c>
      <c r="DW126" s="951"/>
      <c r="DX126" s="951"/>
      <c r="DY126" s="951"/>
      <c r="DZ126" s="952"/>
    </row>
    <row r="127" spans="1:130" s="199" customFormat="1" ht="26.25" customHeight="1">
      <c r="A127" s="1090"/>
      <c r="B127" s="978"/>
      <c r="C127" s="1032" t="s">
        <v>461</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v>1986</v>
      </c>
      <c r="AB127" s="989"/>
      <c r="AC127" s="989"/>
      <c r="AD127" s="989"/>
      <c r="AE127" s="990"/>
      <c r="AF127" s="991">
        <v>1218</v>
      </c>
      <c r="AG127" s="989"/>
      <c r="AH127" s="989"/>
      <c r="AI127" s="989"/>
      <c r="AJ127" s="990"/>
      <c r="AK127" s="991">
        <v>1001</v>
      </c>
      <c r="AL127" s="989"/>
      <c r="AM127" s="989"/>
      <c r="AN127" s="989"/>
      <c r="AO127" s="990"/>
      <c r="AP127" s="992">
        <v>0</v>
      </c>
      <c r="AQ127" s="993"/>
      <c r="AR127" s="993"/>
      <c r="AS127" s="993"/>
      <c r="AT127" s="994"/>
      <c r="AU127" s="235"/>
      <c r="AV127" s="235"/>
      <c r="AW127" s="235"/>
      <c r="AX127" s="1062" t="s">
        <v>462</v>
      </c>
      <c r="AY127" s="1063"/>
      <c r="AZ127" s="1063"/>
      <c r="BA127" s="1063"/>
      <c r="BB127" s="1063"/>
      <c r="BC127" s="1063"/>
      <c r="BD127" s="1063"/>
      <c r="BE127" s="1064"/>
      <c r="BF127" s="1065" t="s">
        <v>463</v>
      </c>
      <c r="BG127" s="1063"/>
      <c r="BH127" s="1063"/>
      <c r="BI127" s="1063"/>
      <c r="BJ127" s="1063"/>
      <c r="BK127" s="1063"/>
      <c r="BL127" s="1064"/>
      <c r="BM127" s="1065" t="s">
        <v>464</v>
      </c>
      <c r="BN127" s="1063"/>
      <c r="BO127" s="1063"/>
      <c r="BP127" s="1063"/>
      <c r="BQ127" s="1063"/>
      <c r="BR127" s="1063"/>
      <c r="BS127" s="1064"/>
      <c r="BT127" s="1065" t="s">
        <v>465</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466</v>
      </c>
      <c r="CQ127" s="980"/>
      <c r="CR127" s="980"/>
      <c r="CS127" s="980"/>
      <c r="CT127" s="980"/>
      <c r="CU127" s="980"/>
      <c r="CV127" s="980"/>
      <c r="CW127" s="980"/>
      <c r="CX127" s="980"/>
      <c r="CY127" s="980"/>
      <c r="CZ127" s="980"/>
      <c r="DA127" s="980"/>
      <c r="DB127" s="980"/>
      <c r="DC127" s="980"/>
      <c r="DD127" s="980"/>
      <c r="DE127" s="980"/>
      <c r="DF127" s="981"/>
      <c r="DG127" s="949" t="s">
        <v>112</v>
      </c>
      <c r="DH127" s="950"/>
      <c r="DI127" s="950"/>
      <c r="DJ127" s="950"/>
      <c r="DK127" s="950"/>
      <c r="DL127" s="950" t="s">
        <v>112</v>
      </c>
      <c r="DM127" s="950"/>
      <c r="DN127" s="950"/>
      <c r="DO127" s="950"/>
      <c r="DP127" s="950"/>
      <c r="DQ127" s="950" t="s">
        <v>112</v>
      </c>
      <c r="DR127" s="950"/>
      <c r="DS127" s="950"/>
      <c r="DT127" s="950"/>
      <c r="DU127" s="950"/>
      <c r="DV127" s="951" t="s">
        <v>112</v>
      </c>
      <c r="DW127" s="951"/>
      <c r="DX127" s="951"/>
      <c r="DY127" s="951"/>
      <c r="DZ127" s="952"/>
    </row>
    <row r="128" spans="1:130" s="199" customFormat="1" ht="26.25" customHeight="1" thickBot="1">
      <c r="A128" s="1073" t="s">
        <v>467</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468</v>
      </c>
      <c r="X128" s="1075"/>
      <c r="Y128" s="1075"/>
      <c r="Z128" s="1076"/>
      <c r="AA128" s="1077">
        <v>6446106</v>
      </c>
      <c r="AB128" s="1078"/>
      <c r="AC128" s="1078"/>
      <c r="AD128" s="1078"/>
      <c r="AE128" s="1079"/>
      <c r="AF128" s="1080">
        <v>6477041</v>
      </c>
      <c r="AG128" s="1078"/>
      <c r="AH128" s="1078"/>
      <c r="AI128" s="1078"/>
      <c r="AJ128" s="1079"/>
      <c r="AK128" s="1080">
        <v>6583561</v>
      </c>
      <c r="AL128" s="1078"/>
      <c r="AM128" s="1078"/>
      <c r="AN128" s="1078"/>
      <c r="AO128" s="1079"/>
      <c r="AP128" s="1081"/>
      <c r="AQ128" s="1082"/>
      <c r="AR128" s="1082"/>
      <c r="AS128" s="1082"/>
      <c r="AT128" s="1083"/>
      <c r="AU128" s="235"/>
      <c r="AV128" s="235"/>
      <c r="AW128" s="235"/>
      <c r="AX128" s="918" t="s">
        <v>469</v>
      </c>
      <c r="AY128" s="919"/>
      <c r="AZ128" s="919"/>
      <c r="BA128" s="919"/>
      <c r="BB128" s="919"/>
      <c r="BC128" s="919"/>
      <c r="BD128" s="919"/>
      <c r="BE128" s="920"/>
      <c r="BF128" s="1084" t="s">
        <v>112</v>
      </c>
      <c r="BG128" s="1085"/>
      <c r="BH128" s="1085"/>
      <c r="BI128" s="1085"/>
      <c r="BJ128" s="1085"/>
      <c r="BK128" s="1085"/>
      <c r="BL128" s="1086"/>
      <c r="BM128" s="1084">
        <v>11.25</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470</v>
      </c>
      <c r="CQ128" s="1067"/>
      <c r="CR128" s="1067"/>
      <c r="CS128" s="1067"/>
      <c r="CT128" s="1067"/>
      <c r="CU128" s="1067"/>
      <c r="CV128" s="1067"/>
      <c r="CW128" s="1067"/>
      <c r="CX128" s="1067"/>
      <c r="CY128" s="1067"/>
      <c r="CZ128" s="1067"/>
      <c r="DA128" s="1067"/>
      <c r="DB128" s="1067"/>
      <c r="DC128" s="1067"/>
      <c r="DD128" s="1067"/>
      <c r="DE128" s="1067"/>
      <c r="DF128" s="1068"/>
      <c r="DG128" s="1069" t="s">
        <v>112</v>
      </c>
      <c r="DH128" s="1070"/>
      <c r="DI128" s="1070"/>
      <c r="DJ128" s="1070"/>
      <c r="DK128" s="1070"/>
      <c r="DL128" s="1070" t="s">
        <v>112</v>
      </c>
      <c r="DM128" s="1070"/>
      <c r="DN128" s="1070"/>
      <c r="DO128" s="1070"/>
      <c r="DP128" s="1070"/>
      <c r="DQ128" s="1070" t="s">
        <v>112</v>
      </c>
      <c r="DR128" s="1070"/>
      <c r="DS128" s="1070"/>
      <c r="DT128" s="1070"/>
      <c r="DU128" s="1070"/>
      <c r="DV128" s="1071" t="s">
        <v>112</v>
      </c>
      <c r="DW128" s="1071"/>
      <c r="DX128" s="1071"/>
      <c r="DY128" s="1071"/>
      <c r="DZ128" s="1072"/>
    </row>
    <row r="129" spans="1:131" s="199" customFormat="1" ht="26.25" customHeight="1">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471</v>
      </c>
      <c r="X129" s="1104"/>
      <c r="Y129" s="1104"/>
      <c r="Z129" s="1105"/>
      <c r="AA129" s="988">
        <v>160524751</v>
      </c>
      <c r="AB129" s="989"/>
      <c r="AC129" s="989"/>
      <c r="AD129" s="989"/>
      <c r="AE129" s="990"/>
      <c r="AF129" s="991">
        <v>159090833</v>
      </c>
      <c r="AG129" s="989"/>
      <c r="AH129" s="989"/>
      <c r="AI129" s="989"/>
      <c r="AJ129" s="990"/>
      <c r="AK129" s="991">
        <v>161218179</v>
      </c>
      <c r="AL129" s="989"/>
      <c r="AM129" s="989"/>
      <c r="AN129" s="989"/>
      <c r="AO129" s="990"/>
      <c r="AP129" s="1106"/>
      <c r="AQ129" s="1107"/>
      <c r="AR129" s="1107"/>
      <c r="AS129" s="1107"/>
      <c r="AT129" s="1108"/>
      <c r="AU129" s="237"/>
      <c r="AV129" s="237"/>
      <c r="AW129" s="237"/>
      <c r="AX129" s="1097" t="s">
        <v>472</v>
      </c>
      <c r="AY129" s="980"/>
      <c r="AZ129" s="980"/>
      <c r="BA129" s="980"/>
      <c r="BB129" s="980"/>
      <c r="BC129" s="980"/>
      <c r="BD129" s="980"/>
      <c r="BE129" s="981"/>
      <c r="BF129" s="1098" t="s">
        <v>112</v>
      </c>
      <c r="BG129" s="1099"/>
      <c r="BH129" s="1099"/>
      <c r="BI129" s="1099"/>
      <c r="BJ129" s="1099"/>
      <c r="BK129" s="1099"/>
      <c r="BL129" s="1100"/>
      <c r="BM129" s="1098">
        <v>16.25</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960" t="s">
        <v>473</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474</v>
      </c>
      <c r="X130" s="1104"/>
      <c r="Y130" s="1104"/>
      <c r="Z130" s="1105"/>
      <c r="AA130" s="988">
        <v>20632308</v>
      </c>
      <c r="AB130" s="989"/>
      <c r="AC130" s="989"/>
      <c r="AD130" s="989"/>
      <c r="AE130" s="990"/>
      <c r="AF130" s="991">
        <v>19879884</v>
      </c>
      <c r="AG130" s="989"/>
      <c r="AH130" s="989"/>
      <c r="AI130" s="989"/>
      <c r="AJ130" s="990"/>
      <c r="AK130" s="991">
        <v>20357830</v>
      </c>
      <c r="AL130" s="989"/>
      <c r="AM130" s="989"/>
      <c r="AN130" s="989"/>
      <c r="AO130" s="990"/>
      <c r="AP130" s="1106"/>
      <c r="AQ130" s="1107"/>
      <c r="AR130" s="1107"/>
      <c r="AS130" s="1107"/>
      <c r="AT130" s="1108"/>
      <c r="AU130" s="237"/>
      <c r="AV130" s="237"/>
      <c r="AW130" s="237"/>
      <c r="AX130" s="1097" t="s">
        <v>475</v>
      </c>
      <c r="AY130" s="980"/>
      <c r="AZ130" s="980"/>
      <c r="BA130" s="980"/>
      <c r="BB130" s="980"/>
      <c r="BC130" s="980"/>
      <c r="BD130" s="980"/>
      <c r="BE130" s="981"/>
      <c r="BF130" s="1134">
        <v>9.3000000000000007</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476</v>
      </c>
      <c r="X131" s="1142"/>
      <c r="Y131" s="1142"/>
      <c r="Z131" s="1143"/>
      <c r="AA131" s="1035">
        <v>139892443</v>
      </c>
      <c r="AB131" s="1014"/>
      <c r="AC131" s="1014"/>
      <c r="AD131" s="1014"/>
      <c r="AE131" s="1015"/>
      <c r="AF131" s="1013">
        <v>139210949</v>
      </c>
      <c r="AG131" s="1014"/>
      <c r="AH131" s="1014"/>
      <c r="AI131" s="1014"/>
      <c r="AJ131" s="1015"/>
      <c r="AK131" s="1013">
        <v>140860349</v>
      </c>
      <c r="AL131" s="1014"/>
      <c r="AM131" s="1014"/>
      <c r="AN131" s="1014"/>
      <c r="AO131" s="1015"/>
      <c r="AP131" s="1144"/>
      <c r="AQ131" s="1145"/>
      <c r="AR131" s="1145"/>
      <c r="AS131" s="1145"/>
      <c r="AT131" s="1146"/>
      <c r="AU131" s="237"/>
      <c r="AV131" s="237"/>
      <c r="AW131" s="237"/>
      <c r="AX131" s="1116" t="s">
        <v>477</v>
      </c>
      <c r="AY131" s="1067"/>
      <c r="AZ131" s="1067"/>
      <c r="BA131" s="1067"/>
      <c r="BB131" s="1067"/>
      <c r="BC131" s="1067"/>
      <c r="BD131" s="1067"/>
      <c r="BE131" s="1068"/>
      <c r="BF131" s="1117">
        <v>124</v>
      </c>
      <c r="BG131" s="1118"/>
      <c r="BH131" s="1118"/>
      <c r="BI131" s="1118"/>
      <c r="BJ131" s="1118"/>
      <c r="BK131" s="1118"/>
      <c r="BL131" s="1119"/>
      <c r="BM131" s="1117">
        <v>400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1123" t="s">
        <v>478</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479</v>
      </c>
      <c r="W132" s="1127"/>
      <c r="X132" s="1127"/>
      <c r="Y132" s="1127"/>
      <c r="Z132" s="1128"/>
      <c r="AA132" s="1129">
        <v>9.3788890370000004</v>
      </c>
      <c r="AB132" s="1130"/>
      <c r="AC132" s="1130"/>
      <c r="AD132" s="1130"/>
      <c r="AE132" s="1131"/>
      <c r="AF132" s="1132">
        <v>9.5923324250000004</v>
      </c>
      <c r="AG132" s="1130"/>
      <c r="AH132" s="1130"/>
      <c r="AI132" s="1130"/>
      <c r="AJ132" s="1131"/>
      <c r="AK132" s="1132">
        <v>9.1595272140000006</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480</v>
      </c>
      <c r="W133" s="1110"/>
      <c r="X133" s="1110"/>
      <c r="Y133" s="1110"/>
      <c r="Z133" s="1111"/>
      <c r="AA133" s="1112">
        <v>9.9</v>
      </c>
      <c r="AB133" s="1113"/>
      <c r="AC133" s="1113"/>
      <c r="AD133" s="1113"/>
      <c r="AE133" s="1114"/>
      <c r="AF133" s="1112">
        <v>9.6</v>
      </c>
      <c r="AG133" s="1113"/>
      <c r="AH133" s="1113"/>
      <c r="AI133" s="1113"/>
      <c r="AJ133" s="1114"/>
      <c r="AK133" s="1112">
        <v>9.3000000000000007</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4"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244" customWidth="1"/>
    <col min="37" max="16384" width="9" style="243" hidden="1"/>
  </cols>
  <sheetData>
    <row r="1" spans="2:36" ht="13.2">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ht="13.2"/>
    <row r="3" spans="2:36" ht="13.2"/>
    <row r="4" spans="2:36" ht="13.2"/>
    <row r="5" spans="2:36" ht="13.2"/>
    <row r="6" spans="2:36" ht="13.2"/>
    <row r="7" spans="2:36" ht="13.2"/>
    <row r="8" spans="2:36" ht="13.2"/>
    <row r="9" spans="2:36" ht="13.2"/>
    <row r="10" spans="2:36" ht="13.2"/>
    <row r="11" spans="2:36" ht="13.2"/>
    <row r="12" spans="2:36" ht="13.2"/>
    <row r="13" spans="2:36" ht="13.2"/>
    <row r="14" spans="2:36" ht="13.2"/>
    <row r="15" spans="2:36" ht="13.2"/>
    <row r="16" spans="2:36" ht="13.2">
      <c r="AJ16" s="243"/>
    </row>
    <row r="17" spans="34:36" ht="13.2">
      <c r="AJ17" s="243"/>
    </row>
    <row r="18" spans="34:36" ht="13.2"/>
    <row r="19" spans="34:36" ht="13.2"/>
    <row r="20" spans="34:36" ht="13.2">
      <c r="AI20" s="243"/>
      <c r="AJ20" s="243"/>
    </row>
    <row r="21" spans="34:36" ht="13.2">
      <c r="AJ21" s="243"/>
    </row>
    <row r="22" spans="34:36" ht="13.2"/>
    <row r="23" spans="34:36" ht="13.2">
      <c r="AI23" s="243"/>
      <c r="AJ23" s="243"/>
    </row>
    <row r="24" spans="34:36" ht="13.2">
      <c r="AJ24" s="243"/>
    </row>
    <row r="25" spans="34:36" ht="13.2">
      <c r="AJ25" s="243"/>
    </row>
    <row r="26" spans="34:36" ht="13.2">
      <c r="AI26" s="243"/>
      <c r="AJ26" s="243"/>
    </row>
    <row r="27" spans="34:36" ht="13.2"/>
    <row r="28" spans="34:36" ht="13.2">
      <c r="AI28" s="243"/>
      <c r="AJ28" s="243"/>
    </row>
    <row r="29" spans="34:36" ht="13.2">
      <c r="AJ29" s="243"/>
    </row>
    <row r="30" spans="34:36" ht="13.2"/>
    <row r="31" spans="34:36" ht="13.2">
      <c r="AH31" s="243"/>
      <c r="AI31" s="243"/>
      <c r="AJ31" s="243"/>
    </row>
    <row r="32" spans="34:36" ht="13.2"/>
    <row r="33" spans="28:36" ht="13.2">
      <c r="AI33" s="243"/>
      <c r="AJ33" s="243"/>
    </row>
    <row r="34" spans="28:36" ht="13.2">
      <c r="AF34" s="243"/>
    </row>
    <row r="35" spans="28:36" ht="13.2">
      <c r="AB35" s="243"/>
      <c r="AC35" s="243"/>
      <c r="AD35" s="243"/>
      <c r="AF35" s="243"/>
      <c r="AG35" s="243"/>
      <c r="AH35" s="243"/>
      <c r="AI35" s="243"/>
      <c r="AJ35" s="243"/>
    </row>
    <row r="36" spans="28:36" ht="13.2"/>
    <row r="37" spans="28:36" ht="13.2">
      <c r="AE37" s="243"/>
      <c r="AJ37" s="243"/>
    </row>
    <row r="38" spans="28:36" ht="13.2">
      <c r="AB38" s="243"/>
      <c r="AC38" s="243"/>
      <c r="AD38" s="243"/>
      <c r="AE38" s="243"/>
      <c r="AG38" s="243"/>
      <c r="AH38" s="243"/>
      <c r="AI38" s="243"/>
      <c r="AJ38" s="243"/>
    </row>
    <row r="39" spans="28:36" ht="13.2"/>
    <row r="40" spans="28:36" ht="13.2"/>
    <row r="41" spans="28:36" ht="13.2"/>
    <row r="42" spans="28:36" ht="13.2"/>
    <row r="43" spans="28:36" ht="13.2"/>
    <row r="44" spans="28:36" ht="13.2"/>
    <row r="45" spans="28:36" ht="13.2"/>
    <row r="46" spans="28:36" ht="13.2"/>
    <row r="47" spans="28:36" ht="13.2"/>
    <row r="48" spans="28:36" ht="13.2"/>
    <row r="49" spans="22:36" ht="13.2">
      <c r="AG49" s="243"/>
      <c r="AH49" s="243"/>
      <c r="AI49" s="243"/>
      <c r="AJ49" s="243"/>
    </row>
    <row r="50" spans="22:36" ht="13.2"/>
    <row r="51" spans="22:36" ht="13.2"/>
    <row r="52" spans="22:36" ht="13.2"/>
    <row r="53" spans="22:36" ht="13.2"/>
    <row r="54" spans="22:36" ht="13.2"/>
    <row r="55" spans="22:36" ht="13.2"/>
    <row r="56" spans="22:36" ht="13.2"/>
    <row r="57" spans="22:36" ht="13.2"/>
    <row r="58" spans="22:36" ht="13.2"/>
    <row r="59" spans="22:36" ht="13.2"/>
    <row r="60" spans="22:36" ht="13.2"/>
    <row r="61" spans="22:36" ht="13.2"/>
    <row r="62" spans="22:36" ht="13.2"/>
    <row r="63" spans="22:36" ht="13.2">
      <c r="W63" s="243"/>
      <c r="AA63" s="243"/>
    </row>
    <row r="64" spans="22:36" ht="13.2">
      <c r="V64" s="243"/>
    </row>
    <row r="65" spans="15:36" ht="13.2">
      <c r="X65" s="243"/>
      <c r="Z65" s="243"/>
      <c r="AC65" s="243"/>
    </row>
    <row r="66" spans="15:36" ht="13.2">
      <c r="Q66" s="243"/>
      <c r="S66" s="243"/>
      <c r="U66" s="243"/>
      <c r="AF66" s="243"/>
    </row>
    <row r="67" spans="15:36" ht="13.2">
      <c r="O67" s="243"/>
      <c r="P67" s="243"/>
      <c r="R67" s="243"/>
      <c r="T67" s="243"/>
      <c r="Y67" s="243"/>
      <c r="AB67" s="243"/>
      <c r="AD67" s="243"/>
      <c r="AE67" s="243"/>
      <c r="AG67" s="243"/>
      <c r="AH67" s="243"/>
      <c r="AI67" s="243"/>
      <c r="AJ67" s="243"/>
    </row>
    <row r="68" spans="15:36" ht="13.2"/>
    <row r="69" spans="15:36" ht="13.2"/>
    <row r="70" spans="15:36" ht="13.2"/>
    <row r="71" spans="15:36" ht="13.2"/>
    <row r="72" spans="15:36" ht="13.2">
      <c r="AJ72" s="243"/>
    </row>
    <row r="73" spans="15:36" ht="13.2">
      <c r="AJ73" s="243"/>
    </row>
    <row r="74" spans="15:36" ht="13.2"/>
    <row r="75" spans="15:36" ht="13.2"/>
    <row r="76" spans="15:36" ht="13.2"/>
    <row r="77" spans="15:36" ht="13.2"/>
    <row r="78" spans="15:36" ht="13.2"/>
    <row r="79" spans="15:36" ht="13.2"/>
    <row r="80" spans="15:36" ht="13.2"/>
    <row r="81" spans="27:27" ht="13.2"/>
    <row r="82" spans="27:27" ht="13.2"/>
    <row r="83" spans="27:27" ht="13.2"/>
    <row r="84" spans="27:27" ht="13.2"/>
    <row r="85" spans="27:27" ht="13.2"/>
    <row r="86" spans="27:27" ht="13.2"/>
    <row r="87" spans="27:27" ht="13.2"/>
    <row r="88" spans="27:27" ht="13.2"/>
    <row r="89" spans="27:27" ht="13.2"/>
    <row r="90" spans="27:27" ht="13.2"/>
    <row r="91" spans="27:27" ht="13.2"/>
    <row r="92" spans="27:27" ht="13.2"/>
    <row r="93" spans="27:27" ht="13.2"/>
    <row r="94" spans="27:27" ht="13.2"/>
    <row r="95" spans="27:27" ht="13.2"/>
    <row r="96" spans="27:27" ht="13.2">
      <c r="AA96" s="243"/>
    </row>
    <row r="97" spans="24:36" ht="13.2">
      <c r="AA97" s="243"/>
    </row>
    <row r="98" spans="24:36" ht="13.2" hidden="1">
      <c r="AA98" s="243"/>
    </row>
    <row r="99" spans="24:36" ht="13.2" hidden="1">
      <c r="AA99" s="243"/>
    </row>
    <row r="100" spans="24:36" ht="13.2" hidden="1"/>
    <row r="101" spans="24:36" ht="12" hidden="1" customHeight="1">
      <c r="X101" s="243"/>
      <c r="Y101" s="243"/>
      <c r="Z101" s="243"/>
      <c r="AC101" s="243"/>
    </row>
    <row r="102" spans="24:36" ht="1.5" hidden="1" customHeight="1">
      <c r="AC102" s="243"/>
      <c r="AF102" s="243"/>
    </row>
    <row r="103" spans="24:36" ht="13.2" hidden="1">
      <c r="AB103" s="243"/>
      <c r="AD103" s="243"/>
      <c r="AE103" s="243"/>
      <c r="AF103" s="243"/>
      <c r="AG103" s="243"/>
      <c r="AH103" s="243"/>
      <c r="AI103" s="243"/>
      <c r="AJ103" s="243"/>
    </row>
    <row r="104" spans="24:36" ht="13.2" hidden="1">
      <c r="AD104" s="243"/>
      <c r="AE104" s="243"/>
      <c r="AG104" s="243"/>
      <c r="AH104" s="243"/>
      <c r="AI104" s="243"/>
      <c r="AJ104" s="243"/>
    </row>
    <row r="105" spans="24:36" ht="12.75" hidden="1" customHeight="1"/>
    <row r="106" spans="24:36" ht="13.2" hidden="1"/>
    <row r="107" spans="24:36" ht="13.2" hidden="1"/>
    <row r="108" spans="24:36" ht="13.2" hidden="1"/>
    <row r="109" spans="24:36" ht="13.2" hidden="1"/>
    <row r="110" spans="24:36" ht="13.2" hidden="1"/>
  </sheetData>
  <sheetProtection password="851F" sheet="1" objects="1" scenarios="1"/>
  <dataConsolidate/>
  <phoneticPr fontId="2"/>
  <printOptions horizontalCentered="1" verticalCentered="1"/>
  <pageMargins left="0" right="0" top="0" bottom="0" header="0" footer="0"/>
  <pageSetup paperSize="8" scale="6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09375" style="244" customWidth="1"/>
    <col min="2" max="15" width="9" style="244" customWidth="1"/>
    <col min="16" max="16" width="9.109375" style="244" bestFit="1" customWidth="1"/>
    <col min="17" max="34" width="9" style="244" customWidth="1"/>
    <col min="35" max="16384" width="9" style="243" hidden="1"/>
  </cols>
  <sheetData>
    <row r="1" spans="2:34" ht="13.2">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ht="13.2"/>
    <row r="3" spans="2:34" ht="13.2"/>
    <row r="4" spans="2:34" ht="13.2">
      <c r="R4" s="243"/>
      <c r="S4" s="243"/>
      <c r="T4" s="243"/>
      <c r="U4" s="243"/>
      <c r="V4" s="243"/>
      <c r="W4" s="243"/>
      <c r="X4" s="243"/>
      <c r="Y4" s="243"/>
      <c r="Z4" s="243"/>
      <c r="AA4" s="243"/>
      <c r="AB4" s="243"/>
      <c r="AC4" s="243"/>
      <c r="AD4" s="243"/>
      <c r="AE4" s="243"/>
      <c r="AF4" s="243"/>
      <c r="AG4" s="243"/>
      <c r="AH4" s="243"/>
    </row>
    <row r="5" spans="2:34" ht="13.2">
      <c r="R5" s="243"/>
      <c r="S5" s="243"/>
      <c r="T5" s="243"/>
      <c r="U5" s="243"/>
      <c r="V5" s="243"/>
      <c r="W5" s="243"/>
      <c r="X5" s="243"/>
      <c r="Y5" s="243"/>
      <c r="Z5" s="243"/>
      <c r="AA5" s="243"/>
      <c r="AB5" s="243"/>
      <c r="AC5" s="243"/>
      <c r="AD5" s="243"/>
      <c r="AE5" s="243"/>
      <c r="AF5" s="243"/>
      <c r="AG5" s="243"/>
      <c r="AH5" s="243"/>
    </row>
    <row r="6" spans="2:34" ht="13.2"/>
    <row r="7" spans="2:34" ht="13.2"/>
    <row r="8" spans="2:34" ht="13.2"/>
    <row r="9" spans="2:34" ht="13.2"/>
    <row r="10" spans="2:34" ht="13.2"/>
    <row r="11" spans="2:34" ht="13.2"/>
    <row r="12" spans="2:34" ht="13.2"/>
    <row r="13" spans="2:34" ht="13.2"/>
    <row r="14" spans="2:34" ht="13.2"/>
    <row r="15" spans="2:34" ht="13.2"/>
    <row r="16" spans="2:34" ht="13.2"/>
    <row r="17" spans="9:34" ht="13.2"/>
    <row r="18" spans="9:34" ht="13.2">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ht="13.2"/>
    <row r="20" spans="9:34" ht="13.2"/>
    <row r="21" spans="9:34" ht="13.2">
      <c r="AH21" s="243"/>
    </row>
    <row r="22" spans="9:34" ht="13.2">
      <c r="AE22" s="243"/>
      <c r="AF22" s="243"/>
      <c r="AG22" s="243"/>
      <c r="AH22" s="243"/>
    </row>
    <row r="23" spans="9:34" ht="13.2">
      <c r="U23" s="243"/>
      <c r="V23" s="243"/>
      <c r="W23" s="243"/>
      <c r="X23" s="243"/>
      <c r="Y23" s="243"/>
      <c r="Z23" s="243"/>
      <c r="AA23" s="243"/>
      <c r="AB23" s="243"/>
      <c r="AC23" s="243"/>
      <c r="AD23" s="243"/>
      <c r="AE23" s="243"/>
      <c r="AF23" s="243"/>
      <c r="AG23" s="243"/>
      <c r="AH23" s="243"/>
    </row>
    <row r="24" spans="9:34" ht="13.2"/>
    <row r="25" spans="9:34" ht="13.2"/>
    <row r="26" spans="9:34" ht="13.2"/>
    <row r="27" spans="9:34" ht="13.2"/>
    <row r="28" spans="9:34" ht="13.2"/>
    <row r="29" spans="9:34" ht="13.2"/>
    <row r="30" spans="9:34" ht="13.2"/>
    <row r="31" spans="9:34" ht="13.2"/>
    <row r="32" spans="9:34" ht="13.2"/>
    <row r="33" spans="15:34" ht="13.2"/>
    <row r="34" spans="15:34" ht="13.2"/>
    <row r="35" spans="15:34" ht="13.2">
      <c r="V35" s="243"/>
      <c r="W35" s="243"/>
      <c r="X35" s="243"/>
      <c r="Y35" s="243"/>
      <c r="Z35" s="243"/>
      <c r="AA35" s="243"/>
      <c r="AB35" s="243"/>
      <c r="AC35" s="243"/>
      <c r="AD35" s="243"/>
      <c r="AE35" s="243"/>
      <c r="AF35" s="243"/>
      <c r="AG35" s="243"/>
      <c r="AH35" s="243"/>
    </row>
    <row r="36" spans="15:34" ht="13.2"/>
    <row r="37" spans="15:34" ht="13.2">
      <c r="AH37" s="243"/>
    </row>
    <row r="38" spans="15:34" ht="13.2">
      <c r="AE38" s="243"/>
      <c r="AF38" s="243"/>
      <c r="AG38" s="243"/>
      <c r="AH38" s="243"/>
    </row>
    <row r="39" spans="15:34" ht="13.2"/>
    <row r="40" spans="15:34" ht="13.2"/>
    <row r="41" spans="15:34" ht="13.2"/>
    <row r="42" spans="15:34" ht="13.2"/>
    <row r="43" spans="15:34" ht="13.2">
      <c r="O43" s="243"/>
      <c r="P43" s="243"/>
      <c r="Q43" s="243"/>
      <c r="R43" s="243"/>
      <c r="S43" s="243"/>
      <c r="T43" s="243"/>
      <c r="U43" s="243"/>
      <c r="V43" s="243"/>
      <c r="W43" s="243"/>
      <c r="X43" s="243"/>
      <c r="Y43" s="243"/>
      <c r="Z43" s="243"/>
      <c r="AA43" s="243"/>
      <c r="AB43" s="243"/>
      <c r="AC43" s="243"/>
      <c r="AD43" s="243"/>
      <c r="AE43" s="243"/>
      <c r="AF43" s="243"/>
      <c r="AG43" s="243"/>
      <c r="AH43" s="243"/>
    </row>
    <row r="44" spans="15:34" ht="13.2">
      <c r="AH44" s="243"/>
    </row>
    <row r="45" spans="15:34" ht="13.2"/>
    <row r="46" spans="15:34" ht="13.2">
      <c r="W46" s="243"/>
      <c r="X46" s="243"/>
      <c r="Y46" s="243"/>
      <c r="Z46" s="243"/>
      <c r="AA46" s="243"/>
      <c r="AB46" s="243"/>
      <c r="AC46" s="243"/>
      <c r="AD46" s="243"/>
      <c r="AE46" s="243"/>
      <c r="AF46" s="243"/>
      <c r="AG46" s="243"/>
      <c r="AH46" s="243"/>
    </row>
    <row r="47" spans="15:34" ht="13.2"/>
    <row r="48" spans="15:34" ht="13.2"/>
    <row r="49" spans="22:34" ht="13.2"/>
    <row r="50" spans="22:34" ht="13.2">
      <c r="V50" s="243"/>
      <c r="W50" s="243"/>
      <c r="X50" s="243"/>
      <c r="Y50" s="243"/>
      <c r="Z50" s="243"/>
      <c r="AA50" s="243"/>
      <c r="AB50" s="243"/>
      <c r="AC50" s="243"/>
      <c r="AD50" s="243"/>
      <c r="AE50" s="243"/>
      <c r="AF50" s="243"/>
      <c r="AG50" s="243"/>
      <c r="AH50" s="243"/>
    </row>
    <row r="51" spans="22:34" ht="13.2"/>
    <row r="52" spans="22:34" ht="13.2"/>
    <row r="53" spans="22:34" ht="13.2">
      <c r="AH53" s="243"/>
    </row>
    <row r="54" spans="22:34" ht="13.2"/>
    <row r="55" spans="22:34" ht="13.2"/>
    <row r="56" spans="22:34" ht="13.2"/>
    <row r="57" spans="22:34" ht="13.2"/>
    <row r="58" spans="22:34" ht="13.2"/>
    <row r="59" spans="22:34" ht="13.2"/>
    <row r="60" spans="22:34" ht="13.2"/>
    <row r="61" spans="22:34" ht="13.2"/>
    <row r="62" spans="22:34" ht="13.2"/>
    <row r="63" spans="22:34" ht="13.2"/>
    <row r="64" spans="22:34" ht="13.2"/>
    <row r="65" spans="25:34" ht="13.2"/>
    <row r="66" spans="25:34" ht="13.2"/>
    <row r="67" spans="25:34" ht="13.2">
      <c r="Y67" s="243"/>
      <c r="Z67" s="243"/>
      <c r="AA67" s="243"/>
      <c r="AB67" s="243"/>
      <c r="AC67" s="243"/>
      <c r="AD67" s="243"/>
      <c r="AE67" s="243"/>
      <c r="AF67" s="243"/>
      <c r="AG67" s="243"/>
      <c r="AH67" s="243"/>
    </row>
    <row r="68" spans="25:34" ht="13.2"/>
    <row r="69" spans="25:34" ht="13.2"/>
    <row r="70" spans="25:34" ht="13.2"/>
    <row r="71" spans="25:34" ht="13.2"/>
    <row r="72" spans="25:34" ht="13.2"/>
    <row r="73" spans="25:34" ht="13.2"/>
    <row r="74" spans="25:34" ht="13.2"/>
    <row r="75" spans="25:34" ht="13.2"/>
    <row r="76" spans="25:34" ht="13.2"/>
    <row r="77" spans="25:34" ht="13.2"/>
    <row r="78" spans="25:34" ht="13.2"/>
    <row r="79" spans="25:34" ht="13.2"/>
    <row r="80" spans="25:34" ht="13.2"/>
    <row r="81" ht="13.2"/>
    <row r="82" ht="13.2"/>
    <row r="83" ht="13.2"/>
    <row r="84" ht="13.2"/>
    <row r="85" ht="13.2"/>
    <row r="86" ht="13.2"/>
    <row r="87" ht="13.2"/>
    <row r="88" ht="13.2"/>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8671875" style="245" customWidth="1"/>
    <col min="7" max="8" width="15.88671875" style="245" customWidth="1"/>
    <col min="9" max="14" width="16.109375" style="245" customWidth="1"/>
    <col min="15" max="15" width="6.109375" style="252" customWidth="1"/>
    <col min="16" max="16" width="3" style="250" customWidth="1"/>
    <col min="17" max="17" width="19.109375" style="245" hidden="1" customWidth="1"/>
    <col min="18" max="22" width="12.6640625" style="245" hidden="1" customWidth="1"/>
    <col min="23" max="16384" width="8.6640625" style="245" hidden="1"/>
  </cols>
  <sheetData>
    <row r="1" spans="1:16" ht="13.2">
      <c r="O1" s="246"/>
      <c r="P1" s="246"/>
    </row>
    <row r="2" spans="1:16" ht="13.2">
      <c r="O2" s="246"/>
      <c r="P2" s="246"/>
    </row>
    <row r="3" spans="1:16" ht="13.2">
      <c r="O3" s="246"/>
      <c r="P3" s="246"/>
    </row>
    <row r="4" spans="1:16" ht="13.2">
      <c r="O4" s="246"/>
      <c r="P4" s="246"/>
    </row>
    <row r="5" spans="1:16" ht="16.2">
      <c r="A5" s="247" t="s">
        <v>481</v>
      </c>
      <c r="B5" s="248"/>
      <c r="C5" s="248"/>
      <c r="D5" s="248"/>
      <c r="E5" s="248"/>
      <c r="F5" s="248"/>
      <c r="G5" s="248"/>
      <c r="H5" s="248"/>
      <c r="I5" s="248"/>
      <c r="J5" s="248"/>
      <c r="K5" s="248"/>
      <c r="L5" s="248"/>
      <c r="M5" s="248"/>
      <c r="N5" s="248"/>
      <c r="O5" s="249"/>
    </row>
    <row r="6" spans="1:16" ht="13.2">
      <c r="A6" s="250"/>
      <c r="B6" s="246"/>
      <c r="C6" s="246"/>
      <c r="D6" s="246"/>
      <c r="E6" s="246"/>
      <c r="F6" s="246"/>
      <c r="G6" s="251" t="s">
        <v>482</v>
      </c>
      <c r="H6" s="251"/>
      <c r="I6" s="251"/>
      <c r="J6" s="251"/>
      <c r="K6" s="246"/>
      <c r="L6" s="246"/>
      <c r="M6" s="246"/>
      <c r="N6" s="246"/>
    </row>
    <row r="7" spans="1:16" ht="13.2">
      <c r="A7" s="250"/>
      <c r="B7" s="246"/>
      <c r="C7" s="246"/>
      <c r="D7" s="246"/>
      <c r="E7" s="246"/>
      <c r="F7" s="246"/>
      <c r="G7" s="253"/>
      <c r="H7" s="254"/>
      <c r="I7" s="254"/>
      <c r="J7" s="255"/>
      <c r="K7" s="1150" t="s">
        <v>483</v>
      </c>
      <c r="L7" s="256"/>
      <c r="M7" s="257" t="s">
        <v>484</v>
      </c>
      <c r="N7" s="258"/>
    </row>
    <row r="8" spans="1:16" ht="13.2">
      <c r="A8" s="250"/>
      <c r="B8" s="246"/>
      <c r="C8" s="246"/>
      <c r="D8" s="246"/>
      <c r="E8" s="246"/>
      <c r="F8" s="246"/>
      <c r="G8" s="259"/>
      <c r="H8" s="260"/>
      <c r="I8" s="260"/>
      <c r="J8" s="261"/>
      <c r="K8" s="1151"/>
      <c r="L8" s="262" t="s">
        <v>485</v>
      </c>
      <c r="M8" s="263" t="s">
        <v>486</v>
      </c>
      <c r="N8" s="264" t="s">
        <v>487</v>
      </c>
    </row>
    <row r="9" spans="1:16" ht="13.2">
      <c r="A9" s="250"/>
      <c r="B9" s="246"/>
      <c r="C9" s="246"/>
      <c r="D9" s="246"/>
      <c r="E9" s="246"/>
      <c r="F9" s="246"/>
      <c r="G9" s="1152" t="s">
        <v>488</v>
      </c>
      <c r="H9" s="1153"/>
      <c r="I9" s="1153"/>
      <c r="J9" s="1154"/>
      <c r="K9" s="265">
        <v>50188931</v>
      </c>
      <c r="L9" s="266">
        <v>68392</v>
      </c>
      <c r="M9" s="267">
        <v>62452</v>
      </c>
      <c r="N9" s="268">
        <v>9.5</v>
      </c>
    </row>
    <row r="10" spans="1:16" ht="13.2">
      <c r="A10" s="250"/>
      <c r="B10" s="246"/>
      <c r="C10" s="246"/>
      <c r="D10" s="246"/>
      <c r="E10" s="246"/>
      <c r="F10" s="246"/>
      <c r="G10" s="1152" t="s">
        <v>489</v>
      </c>
      <c r="H10" s="1153"/>
      <c r="I10" s="1153"/>
      <c r="J10" s="1154"/>
      <c r="K10" s="269">
        <v>1272981</v>
      </c>
      <c r="L10" s="270">
        <v>1735</v>
      </c>
      <c r="M10" s="271">
        <v>1462</v>
      </c>
      <c r="N10" s="272">
        <v>18.7</v>
      </c>
    </row>
    <row r="11" spans="1:16" ht="13.5" customHeight="1">
      <c r="A11" s="250"/>
      <c r="B11" s="246"/>
      <c r="C11" s="246"/>
      <c r="D11" s="246"/>
      <c r="E11" s="246"/>
      <c r="F11" s="246"/>
      <c r="G11" s="1152" t="s">
        <v>490</v>
      </c>
      <c r="H11" s="1153"/>
      <c r="I11" s="1153"/>
      <c r="J11" s="1154"/>
      <c r="K11" s="269">
        <v>32847</v>
      </c>
      <c r="L11" s="270">
        <v>45</v>
      </c>
      <c r="M11" s="271">
        <v>131</v>
      </c>
      <c r="N11" s="272">
        <v>-65.599999999999994</v>
      </c>
    </row>
    <row r="12" spans="1:16" ht="13.5" customHeight="1">
      <c r="A12" s="250"/>
      <c r="B12" s="246"/>
      <c r="C12" s="246"/>
      <c r="D12" s="246"/>
      <c r="E12" s="246"/>
      <c r="F12" s="246"/>
      <c r="G12" s="1152" t="s">
        <v>491</v>
      </c>
      <c r="H12" s="1153"/>
      <c r="I12" s="1153"/>
      <c r="J12" s="1154"/>
      <c r="K12" s="269">
        <v>192809</v>
      </c>
      <c r="L12" s="270">
        <v>263</v>
      </c>
      <c r="M12" s="271">
        <v>1277</v>
      </c>
      <c r="N12" s="272">
        <v>-79.400000000000006</v>
      </c>
    </row>
    <row r="13" spans="1:16" ht="13.5" customHeight="1">
      <c r="A13" s="250"/>
      <c r="B13" s="246"/>
      <c r="C13" s="246"/>
      <c r="D13" s="246"/>
      <c r="E13" s="246"/>
      <c r="F13" s="246"/>
      <c r="G13" s="1152" t="s">
        <v>492</v>
      </c>
      <c r="H13" s="1153"/>
      <c r="I13" s="1153"/>
      <c r="J13" s="1154"/>
      <c r="K13" s="269" t="s">
        <v>493</v>
      </c>
      <c r="L13" s="270" t="s">
        <v>493</v>
      </c>
      <c r="M13" s="271">
        <v>5</v>
      </c>
      <c r="N13" s="272" t="s">
        <v>493</v>
      </c>
    </row>
    <row r="14" spans="1:16" ht="13.5" customHeight="1">
      <c r="A14" s="250"/>
      <c r="B14" s="246"/>
      <c r="C14" s="246"/>
      <c r="D14" s="246"/>
      <c r="E14" s="246"/>
      <c r="F14" s="246"/>
      <c r="G14" s="1152" t="s">
        <v>494</v>
      </c>
      <c r="H14" s="1153"/>
      <c r="I14" s="1153"/>
      <c r="J14" s="1154"/>
      <c r="K14" s="269">
        <v>1721371</v>
      </c>
      <c r="L14" s="270">
        <v>2346</v>
      </c>
      <c r="M14" s="271">
        <v>1919</v>
      </c>
      <c r="N14" s="272">
        <v>22.3</v>
      </c>
    </row>
    <row r="15" spans="1:16" ht="13.5" customHeight="1">
      <c r="A15" s="250"/>
      <c r="B15" s="246"/>
      <c r="C15" s="246"/>
      <c r="D15" s="246"/>
      <c r="E15" s="246"/>
      <c r="F15" s="246"/>
      <c r="G15" s="1152" t="s">
        <v>495</v>
      </c>
      <c r="H15" s="1153"/>
      <c r="I15" s="1153"/>
      <c r="J15" s="1154"/>
      <c r="K15" s="269">
        <v>193012</v>
      </c>
      <c r="L15" s="270">
        <v>263</v>
      </c>
      <c r="M15" s="271">
        <v>1219</v>
      </c>
      <c r="N15" s="272">
        <v>-78.400000000000006</v>
      </c>
    </row>
    <row r="16" spans="1:16" ht="13.2">
      <c r="A16" s="250"/>
      <c r="B16" s="246"/>
      <c r="C16" s="246"/>
      <c r="D16" s="246"/>
      <c r="E16" s="246"/>
      <c r="F16" s="246"/>
      <c r="G16" s="1155" t="s">
        <v>496</v>
      </c>
      <c r="H16" s="1156"/>
      <c r="I16" s="1156"/>
      <c r="J16" s="1157"/>
      <c r="K16" s="270">
        <v>-3680463</v>
      </c>
      <c r="L16" s="270">
        <v>-5015</v>
      </c>
      <c r="M16" s="271">
        <v>-4920</v>
      </c>
      <c r="N16" s="272">
        <v>1.9</v>
      </c>
    </row>
    <row r="17" spans="1:16" ht="13.2">
      <c r="A17" s="250"/>
      <c r="B17" s="246"/>
      <c r="C17" s="246"/>
      <c r="D17" s="246"/>
      <c r="E17" s="246"/>
      <c r="F17" s="246"/>
      <c r="G17" s="1155" t="s">
        <v>170</v>
      </c>
      <c r="H17" s="1156"/>
      <c r="I17" s="1156"/>
      <c r="J17" s="1157"/>
      <c r="K17" s="270">
        <v>49921488</v>
      </c>
      <c r="L17" s="270">
        <v>68027</v>
      </c>
      <c r="M17" s="271">
        <v>63546</v>
      </c>
      <c r="N17" s="272">
        <v>7.1</v>
      </c>
    </row>
    <row r="18" spans="1:16" ht="13.2">
      <c r="A18" s="250"/>
      <c r="B18" s="246"/>
      <c r="C18" s="246"/>
      <c r="D18" s="246"/>
      <c r="E18" s="246"/>
      <c r="F18" s="246"/>
      <c r="G18" s="246"/>
      <c r="H18" s="246"/>
      <c r="I18" s="246"/>
      <c r="J18" s="246"/>
      <c r="K18" s="246"/>
      <c r="L18" s="246"/>
      <c r="M18" s="273"/>
      <c r="N18" s="273"/>
    </row>
    <row r="19" spans="1:16" ht="13.2">
      <c r="A19" s="250"/>
      <c r="B19" s="246"/>
      <c r="C19" s="246"/>
      <c r="D19" s="246"/>
      <c r="E19" s="246"/>
      <c r="F19" s="246"/>
      <c r="G19" s="246" t="s">
        <v>497</v>
      </c>
      <c r="H19" s="246"/>
      <c r="I19" s="246"/>
      <c r="J19" s="246"/>
      <c r="K19" s="246"/>
      <c r="L19" s="246"/>
      <c r="M19" s="246"/>
      <c r="N19" s="246"/>
    </row>
    <row r="20" spans="1:16" ht="13.2">
      <c r="A20" s="250"/>
      <c r="B20" s="246"/>
      <c r="C20" s="246"/>
      <c r="D20" s="246"/>
      <c r="E20" s="246"/>
      <c r="F20" s="246"/>
      <c r="G20" s="274"/>
      <c r="H20" s="275"/>
      <c r="I20" s="275"/>
      <c r="J20" s="276"/>
      <c r="K20" s="277" t="s">
        <v>498</v>
      </c>
      <c r="L20" s="278" t="s">
        <v>499</v>
      </c>
      <c r="M20" s="279" t="s">
        <v>500</v>
      </c>
      <c r="N20" s="280"/>
    </row>
    <row r="21" spans="1:16" s="286" customFormat="1" ht="13.2">
      <c r="A21" s="281"/>
      <c r="B21" s="251"/>
      <c r="C21" s="251"/>
      <c r="D21" s="251"/>
      <c r="E21" s="251"/>
      <c r="F21" s="251"/>
      <c r="G21" s="1147" t="s">
        <v>501</v>
      </c>
      <c r="H21" s="1148"/>
      <c r="I21" s="1148"/>
      <c r="J21" s="1149"/>
      <c r="K21" s="282">
        <v>11.46</v>
      </c>
      <c r="L21" s="283">
        <v>10.75</v>
      </c>
      <c r="M21" s="284">
        <v>0.71</v>
      </c>
      <c r="N21" s="251"/>
      <c r="O21" s="285"/>
      <c r="P21" s="281"/>
    </row>
    <row r="22" spans="1:16" s="286" customFormat="1" ht="13.2">
      <c r="A22" s="281"/>
      <c r="B22" s="251"/>
      <c r="C22" s="251"/>
      <c r="D22" s="251"/>
      <c r="E22" s="251"/>
      <c r="F22" s="251"/>
      <c r="G22" s="1147" t="s">
        <v>502</v>
      </c>
      <c r="H22" s="1148"/>
      <c r="I22" s="1148"/>
      <c r="J22" s="1149"/>
      <c r="K22" s="287">
        <v>100.9</v>
      </c>
      <c r="L22" s="288">
        <v>99.9</v>
      </c>
      <c r="M22" s="289">
        <v>1</v>
      </c>
      <c r="N22" s="273"/>
      <c r="O22" s="285"/>
      <c r="P22" s="281"/>
    </row>
    <row r="23" spans="1:16" s="286" customFormat="1" ht="13.2">
      <c r="A23" s="281"/>
      <c r="B23" s="251"/>
      <c r="C23" s="251"/>
      <c r="D23" s="251"/>
      <c r="E23" s="251"/>
      <c r="F23" s="251"/>
      <c r="G23" s="251"/>
      <c r="H23" s="251"/>
      <c r="I23" s="251"/>
      <c r="J23" s="251"/>
      <c r="K23" s="251"/>
      <c r="L23" s="273"/>
      <c r="M23" s="273"/>
      <c r="N23" s="273"/>
      <c r="O23" s="285"/>
      <c r="P23" s="281"/>
    </row>
    <row r="24" spans="1:16" s="286" customFormat="1" ht="13.2">
      <c r="A24" s="281"/>
      <c r="B24" s="251"/>
      <c r="C24" s="251"/>
      <c r="D24" s="251"/>
      <c r="E24" s="251"/>
      <c r="F24" s="251"/>
      <c r="G24" s="251"/>
      <c r="H24" s="251"/>
      <c r="I24" s="251"/>
      <c r="J24" s="251"/>
      <c r="K24" s="251"/>
      <c r="L24" s="273"/>
      <c r="M24" s="273"/>
      <c r="N24" s="273"/>
      <c r="O24" s="285"/>
      <c r="P24" s="281"/>
    </row>
    <row r="25" spans="1:16" s="286" customFormat="1" ht="13.2">
      <c r="A25" s="290"/>
      <c r="B25" s="291"/>
      <c r="C25" s="291"/>
      <c r="D25" s="291"/>
      <c r="E25" s="291"/>
      <c r="F25" s="291"/>
      <c r="G25" s="291"/>
      <c r="H25" s="291"/>
      <c r="I25" s="291"/>
      <c r="J25" s="291"/>
      <c r="K25" s="291"/>
      <c r="L25" s="292"/>
      <c r="M25" s="292"/>
      <c r="N25" s="292"/>
      <c r="O25" s="293"/>
      <c r="P25" s="281"/>
    </row>
    <row r="26" spans="1:16" s="286" customFormat="1" ht="13.2">
      <c r="A26" s="251" t="s">
        <v>503</v>
      </c>
      <c r="B26" s="251"/>
      <c r="C26" s="251"/>
      <c r="D26" s="251"/>
      <c r="E26" s="251"/>
      <c r="F26" s="251"/>
      <c r="G26" s="251"/>
      <c r="H26" s="251"/>
      <c r="I26" s="251"/>
      <c r="J26" s="251"/>
      <c r="K26" s="251"/>
      <c r="L26" s="273"/>
      <c r="M26" s="273"/>
      <c r="N26" s="273"/>
      <c r="O26" s="251"/>
      <c r="P26" s="251"/>
    </row>
    <row r="27" spans="1:16" ht="13.2">
      <c r="K27" s="246"/>
      <c r="L27" s="246"/>
      <c r="M27" s="246"/>
      <c r="N27" s="246"/>
      <c r="O27" s="246"/>
      <c r="P27" s="246"/>
    </row>
    <row r="28" spans="1:16" ht="16.2">
      <c r="A28" s="247" t="s">
        <v>504</v>
      </c>
      <c r="B28" s="248"/>
      <c r="C28" s="248"/>
      <c r="D28" s="248"/>
      <c r="E28" s="248"/>
      <c r="F28" s="248"/>
      <c r="G28" s="248"/>
      <c r="H28" s="248"/>
      <c r="I28" s="248"/>
      <c r="J28" s="248"/>
      <c r="K28" s="248"/>
      <c r="L28" s="248"/>
      <c r="M28" s="248"/>
      <c r="N28" s="248"/>
      <c r="O28" s="294"/>
    </row>
    <row r="29" spans="1:16" ht="13.2">
      <c r="A29" s="250"/>
      <c r="B29" s="246"/>
      <c r="C29" s="246"/>
      <c r="D29" s="246"/>
      <c r="E29" s="246"/>
      <c r="F29" s="246"/>
      <c r="G29" s="251" t="s">
        <v>505</v>
      </c>
      <c r="H29" s="251"/>
      <c r="I29" s="251"/>
      <c r="J29" s="251"/>
      <c r="K29" s="246"/>
      <c r="L29" s="246"/>
      <c r="M29" s="246"/>
      <c r="N29" s="246"/>
      <c r="O29" s="295"/>
    </row>
    <row r="30" spans="1:16" ht="13.2">
      <c r="A30" s="250"/>
      <c r="B30" s="246"/>
      <c r="C30" s="246"/>
      <c r="D30" s="246"/>
      <c r="E30" s="246"/>
      <c r="F30" s="246"/>
      <c r="G30" s="253"/>
      <c r="H30" s="254"/>
      <c r="I30" s="254"/>
      <c r="J30" s="255"/>
      <c r="K30" s="1150" t="s">
        <v>483</v>
      </c>
      <c r="L30" s="256"/>
      <c r="M30" s="257" t="s">
        <v>484</v>
      </c>
      <c r="N30" s="258"/>
    </row>
    <row r="31" spans="1:16" ht="13.2">
      <c r="A31" s="250"/>
      <c r="B31" s="246"/>
      <c r="C31" s="246"/>
      <c r="D31" s="246"/>
      <c r="E31" s="246"/>
      <c r="F31" s="246"/>
      <c r="G31" s="259"/>
      <c r="H31" s="260"/>
      <c r="I31" s="260"/>
      <c r="J31" s="261"/>
      <c r="K31" s="1151"/>
      <c r="L31" s="262" t="s">
        <v>485</v>
      </c>
      <c r="M31" s="263" t="s">
        <v>486</v>
      </c>
      <c r="N31" s="264" t="s">
        <v>487</v>
      </c>
    </row>
    <row r="32" spans="1:16" ht="27" customHeight="1">
      <c r="A32" s="250"/>
      <c r="B32" s="246"/>
      <c r="C32" s="246"/>
      <c r="D32" s="246"/>
      <c r="E32" s="246"/>
      <c r="F32" s="246"/>
      <c r="G32" s="1163" t="s">
        <v>506</v>
      </c>
      <c r="H32" s="1164"/>
      <c r="I32" s="1164"/>
      <c r="J32" s="1165"/>
      <c r="K32" s="296">
        <v>31480625</v>
      </c>
      <c r="L32" s="296">
        <v>42898</v>
      </c>
      <c r="M32" s="297">
        <v>33321</v>
      </c>
      <c r="N32" s="298">
        <v>28.7</v>
      </c>
    </row>
    <row r="33" spans="1:16" ht="13.5" customHeight="1">
      <c r="A33" s="250"/>
      <c r="B33" s="246"/>
      <c r="C33" s="246"/>
      <c r="D33" s="246"/>
      <c r="E33" s="246"/>
      <c r="F33" s="246"/>
      <c r="G33" s="1163" t="s">
        <v>507</v>
      </c>
      <c r="H33" s="1164"/>
      <c r="I33" s="1164"/>
      <c r="J33" s="1165"/>
      <c r="K33" s="296" t="s">
        <v>493</v>
      </c>
      <c r="L33" s="296" t="s">
        <v>493</v>
      </c>
      <c r="M33" s="297">
        <v>3258</v>
      </c>
      <c r="N33" s="298" t="s">
        <v>493</v>
      </c>
    </row>
    <row r="34" spans="1:16" ht="27" customHeight="1">
      <c r="A34" s="250"/>
      <c r="B34" s="246"/>
      <c r="C34" s="246"/>
      <c r="D34" s="246"/>
      <c r="E34" s="246"/>
      <c r="F34" s="246"/>
      <c r="G34" s="1163" t="s">
        <v>508</v>
      </c>
      <c r="H34" s="1164"/>
      <c r="I34" s="1164"/>
      <c r="J34" s="1165"/>
      <c r="K34" s="296">
        <v>1333333</v>
      </c>
      <c r="L34" s="296">
        <v>1817</v>
      </c>
      <c r="M34" s="297">
        <v>20639</v>
      </c>
      <c r="N34" s="298">
        <v>-91.2</v>
      </c>
    </row>
    <row r="35" spans="1:16" ht="27" customHeight="1">
      <c r="A35" s="250"/>
      <c r="B35" s="246"/>
      <c r="C35" s="246"/>
      <c r="D35" s="246"/>
      <c r="E35" s="246"/>
      <c r="F35" s="246"/>
      <c r="G35" s="1163" t="s">
        <v>509</v>
      </c>
      <c r="H35" s="1164"/>
      <c r="I35" s="1164"/>
      <c r="J35" s="1165"/>
      <c r="K35" s="296">
        <v>6617646</v>
      </c>
      <c r="L35" s="296">
        <v>9018</v>
      </c>
      <c r="M35" s="297">
        <v>12279</v>
      </c>
      <c r="N35" s="298">
        <v>-26.6</v>
      </c>
    </row>
    <row r="36" spans="1:16" ht="27" customHeight="1">
      <c r="A36" s="250"/>
      <c r="B36" s="246"/>
      <c r="C36" s="246"/>
      <c r="D36" s="246"/>
      <c r="E36" s="246"/>
      <c r="F36" s="246"/>
      <c r="G36" s="1163" t="s">
        <v>510</v>
      </c>
      <c r="H36" s="1164"/>
      <c r="I36" s="1164"/>
      <c r="J36" s="1165"/>
      <c r="K36" s="296">
        <v>61235</v>
      </c>
      <c r="L36" s="296">
        <v>83</v>
      </c>
      <c r="M36" s="297">
        <v>229</v>
      </c>
      <c r="N36" s="298">
        <v>-63.8</v>
      </c>
    </row>
    <row r="37" spans="1:16" ht="13.5" customHeight="1">
      <c r="A37" s="250"/>
      <c r="B37" s="246"/>
      <c r="C37" s="246"/>
      <c r="D37" s="246"/>
      <c r="E37" s="246"/>
      <c r="F37" s="246"/>
      <c r="G37" s="1163" t="s">
        <v>511</v>
      </c>
      <c r="H37" s="1164"/>
      <c r="I37" s="1164"/>
      <c r="J37" s="1165"/>
      <c r="K37" s="296">
        <v>350588</v>
      </c>
      <c r="L37" s="296">
        <v>478</v>
      </c>
      <c r="M37" s="297">
        <v>1150</v>
      </c>
      <c r="N37" s="298">
        <v>-58.4</v>
      </c>
    </row>
    <row r="38" spans="1:16" ht="27" customHeight="1">
      <c r="A38" s="250"/>
      <c r="B38" s="246"/>
      <c r="C38" s="246"/>
      <c r="D38" s="246"/>
      <c r="E38" s="246"/>
      <c r="F38" s="246"/>
      <c r="G38" s="1166" t="s">
        <v>512</v>
      </c>
      <c r="H38" s="1167"/>
      <c r="I38" s="1167"/>
      <c r="J38" s="1168"/>
      <c r="K38" s="299">
        <v>106</v>
      </c>
      <c r="L38" s="299">
        <v>0</v>
      </c>
      <c r="M38" s="300">
        <v>1</v>
      </c>
      <c r="N38" s="301">
        <v>-100</v>
      </c>
      <c r="O38" s="295"/>
    </row>
    <row r="39" spans="1:16" ht="13.2">
      <c r="A39" s="250"/>
      <c r="B39" s="246"/>
      <c r="C39" s="246"/>
      <c r="D39" s="246"/>
      <c r="E39" s="246"/>
      <c r="F39" s="246"/>
      <c r="G39" s="1166" t="s">
        <v>513</v>
      </c>
      <c r="H39" s="1167"/>
      <c r="I39" s="1167"/>
      <c r="J39" s="1168"/>
      <c r="K39" s="302">
        <v>-6583561</v>
      </c>
      <c r="L39" s="302">
        <v>-8971</v>
      </c>
      <c r="M39" s="303">
        <v>-17392</v>
      </c>
      <c r="N39" s="304">
        <v>-48.4</v>
      </c>
      <c r="O39" s="295"/>
    </row>
    <row r="40" spans="1:16" ht="27" customHeight="1">
      <c r="A40" s="250"/>
      <c r="B40" s="246"/>
      <c r="C40" s="246"/>
      <c r="D40" s="246"/>
      <c r="E40" s="246"/>
      <c r="F40" s="246"/>
      <c r="G40" s="1163" t="s">
        <v>514</v>
      </c>
      <c r="H40" s="1164"/>
      <c r="I40" s="1164"/>
      <c r="J40" s="1165"/>
      <c r="K40" s="302">
        <v>-20357830</v>
      </c>
      <c r="L40" s="302">
        <v>-27741</v>
      </c>
      <c r="M40" s="303">
        <v>-34463</v>
      </c>
      <c r="N40" s="304">
        <v>-19.5</v>
      </c>
      <c r="O40" s="295"/>
    </row>
    <row r="41" spans="1:16" ht="13.2">
      <c r="A41" s="250"/>
      <c r="B41" s="246"/>
      <c r="C41" s="246"/>
      <c r="D41" s="246"/>
      <c r="E41" s="246"/>
      <c r="F41" s="246"/>
      <c r="G41" s="1169" t="s">
        <v>281</v>
      </c>
      <c r="H41" s="1170"/>
      <c r="I41" s="1170"/>
      <c r="J41" s="1171"/>
      <c r="K41" s="296">
        <v>12902142</v>
      </c>
      <c r="L41" s="302">
        <v>17582</v>
      </c>
      <c r="M41" s="303">
        <v>19023</v>
      </c>
      <c r="N41" s="304">
        <v>-7.6</v>
      </c>
      <c r="O41" s="295"/>
    </row>
    <row r="42" spans="1:16" ht="13.2">
      <c r="A42" s="250"/>
      <c r="B42" s="246"/>
      <c r="C42" s="246"/>
      <c r="D42" s="246"/>
      <c r="E42" s="246"/>
      <c r="F42" s="246"/>
      <c r="G42" s="305" t="s">
        <v>515</v>
      </c>
      <c r="H42" s="246"/>
      <c r="I42" s="246"/>
      <c r="J42" s="246"/>
      <c r="K42" s="246"/>
      <c r="L42" s="246"/>
      <c r="M42" s="273"/>
      <c r="N42" s="273"/>
      <c r="O42" s="295"/>
    </row>
    <row r="43" spans="1:16" ht="13.2">
      <c r="A43" s="250"/>
      <c r="B43" s="246"/>
      <c r="C43" s="246"/>
      <c r="D43" s="246"/>
      <c r="E43" s="246"/>
      <c r="F43" s="246"/>
      <c r="G43" s="246"/>
      <c r="H43" s="246"/>
      <c r="I43" s="246"/>
      <c r="J43" s="246"/>
      <c r="K43" s="246"/>
      <c r="L43" s="306"/>
      <c r="M43" s="273"/>
      <c r="N43" s="246"/>
      <c r="O43" s="295"/>
    </row>
    <row r="44" spans="1:16" ht="13.2">
      <c r="A44" s="250"/>
      <c r="B44" s="246"/>
      <c r="C44" s="246"/>
      <c r="D44" s="246"/>
      <c r="E44" s="246"/>
      <c r="F44" s="246"/>
      <c r="G44" s="246"/>
      <c r="H44" s="246"/>
      <c r="I44" s="246"/>
      <c r="J44" s="246"/>
      <c r="K44" s="246"/>
      <c r="L44" s="246"/>
      <c r="M44" s="273"/>
      <c r="N44" s="246"/>
    </row>
    <row r="45" spans="1:16" ht="13.2">
      <c r="A45" s="248"/>
      <c r="B45" s="248"/>
      <c r="C45" s="248"/>
      <c r="D45" s="248"/>
      <c r="E45" s="248"/>
      <c r="F45" s="248"/>
      <c r="G45" s="248"/>
      <c r="H45" s="248"/>
      <c r="I45" s="248"/>
      <c r="J45" s="248"/>
      <c r="K45" s="248"/>
      <c r="L45" s="248"/>
      <c r="M45" s="307"/>
      <c r="N45" s="248"/>
      <c r="O45" s="248"/>
      <c r="P45" s="246"/>
    </row>
    <row r="46" spans="1:16" ht="13.2">
      <c r="A46" s="308"/>
      <c r="B46" s="308"/>
      <c r="C46" s="308"/>
      <c r="D46" s="308"/>
      <c r="E46" s="308"/>
      <c r="F46" s="308"/>
      <c r="G46" s="308"/>
      <c r="H46" s="308"/>
      <c r="I46" s="308"/>
      <c r="J46" s="308"/>
      <c r="K46" s="308"/>
      <c r="L46" s="308"/>
      <c r="M46" s="308"/>
      <c r="N46" s="308"/>
      <c r="O46" s="308"/>
      <c r="P46" s="246"/>
    </row>
    <row r="47" spans="1:16" ht="17.25" customHeight="1">
      <c r="A47" s="309" t="s">
        <v>516</v>
      </c>
      <c r="B47" s="246"/>
      <c r="C47" s="246"/>
      <c r="D47" s="246"/>
      <c r="E47" s="246"/>
      <c r="F47" s="246"/>
      <c r="G47" s="246"/>
      <c r="H47" s="246"/>
      <c r="I47" s="246"/>
      <c r="J47" s="246"/>
      <c r="K47" s="246"/>
      <c r="L47" s="246"/>
      <c r="M47" s="246"/>
      <c r="N47" s="246"/>
    </row>
    <row r="48" spans="1:16" ht="13.2">
      <c r="A48" s="250"/>
      <c r="B48" s="246"/>
      <c r="C48" s="246"/>
      <c r="D48" s="246"/>
      <c r="E48" s="246"/>
      <c r="F48" s="246"/>
      <c r="G48" s="310" t="s">
        <v>517</v>
      </c>
      <c r="H48" s="310"/>
      <c r="I48" s="310"/>
      <c r="J48" s="310"/>
      <c r="K48" s="310"/>
      <c r="L48" s="310"/>
      <c r="M48" s="311"/>
      <c r="N48" s="310"/>
    </row>
    <row r="49" spans="1:14" ht="13.5" customHeight="1">
      <c r="A49" s="250"/>
      <c r="B49" s="246"/>
      <c r="C49" s="246"/>
      <c r="D49" s="246"/>
      <c r="E49" s="246"/>
      <c r="F49" s="246"/>
      <c r="G49" s="312"/>
      <c r="H49" s="313"/>
      <c r="I49" s="1158" t="s">
        <v>483</v>
      </c>
      <c r="J49" s="1160" t="s">
        <v>518</v>
      </c>
      <c r="K49" s="1161"/>
      <c r="L49" s="1161"/>
      <c r="M49" s="1161"/>
      <c r="N49" s="1162"/>
    </row>
    <row r="50" spans="1:14" ht="13.2">
      <c r="A50" s="250"/>
      <c r="B50" s="246"/>
      <c r="C50" s="246"/>
      <c r="D50" s="246"/>
      <c r="E50" s="246"/>
      <c r="F50" s="246"/>
      <c r="G50" s="314"/>
      <c r="H50" s="315"/>
      <c r="I50" s="1159"/>
      <c r="J50" s="316" t="s">
        <v>519</v>
      </c>
      <c r="K50" s="317" t="s">
        <v>520</v>
      </c>
      <c r="L50" s="318" t="s">
        <v>521</v>
      </c>
      <c r="M50" s="319" t="s">
        <v>522</v>
      </c>
      <c r="N50" s="320" t="s">
        <v>523</v>
      </c>
    </row>
    <row r="51" spans="1:14" ht="13.2">
      <c r="A51" s="250"/>
      <c r="B51" s="246"/>
      <c r="C51" s="246"/>
      <c r="D51" s="246"/>
      <c r="E51" s="246"/>
      <c r="F51" s="246"/>
      <c r="G51" s="312" t="s">
        <v>524</v>
      </c>
      <c r="H51" s="313"/>
      <c r="I51" s="321">
        <v>35029319</v>
      </c>
      <c r="J51" s="322">
        <v>47866</v>
      </c>
      <c r="K51" s="323">
        <v>2.6</v>
      </c>
      <c r="L51" s="324">
        <v>47129</v>
      </c>
      <c r="M51" s="325">
        <v>7.5</v>
      </c>
      <c r="N51" s="326">
        <v>-4.9000000000000004</v>
      </c>
    </row>
    <row r="52" spans="1:14" ht="13.2">
      <c r="A52" s="250"/>
      <c r="B52" s="246"/>
      <c r="C52" s="246"/>
      <c r="D52" s="246"/>
      <c r="E52" s="246"/>
      <c r="F52" s="246"/>
      <c r="G52" s="327"/>
      <c r="H52" s="328" t="s">
        <v>525</v>
      </c>
      <c r="I52" s="329">
        <v>16484459</v>
      </c>
      <c r="J52" s="330">
        <v>22525</v>
      </c>
      <c r="K52" s="331">
        <v>-7.8</v>
      </c>
      <c r="L52" s="332">
        <v>23069</v>
      </c>
      <c r="M52" s="333">
        <v>-2.7</v>
      </c>
      <c r="N52" s="334">
        <v>-5.0999999999999996</v>
      </c>
    </row>
    <row r="53" spans="1:14" ht="13.2">
      <c r="A53" s="250"/>
      <c r="B53" s="246"/>
      <c r="C53" s="246"/>
      <c r="D53" s="246"/>
      <c r="E53" s="246"/>
      <c r="F53" s="246"/>
      <c r="G53" s="312" t="s">
        <v>526</v>
      </c>
      <c r="H53" s="313"/>
      <c r="I53" s="321">
        <v>46155053</v>
      </c>
      <c r="J53" s="322">
        <v>62857</v>
      </c>
      <c r="K53" s="323">
        <v>31.3</v>
      </c>
      <c r="L53" s="324">
        <v>50848</v>
      </c>
      <c r="M53" s="325">
        <v>7.9</v>
      </c>
      <c r="N53" s="326">
        <v>23.4</v>
      </c>
    </row>
    <row r="54" spans="1:14" ht="13.2">
      <c r="A54" s="250"/>
      <c r="B54" s="246"/>
      <c r="C54" s="246"/>
      <c r="D54" s="246"/>
      <c r="E54" s="246"/>
      <c r="F54" s="246"/>
      <c r="G54" s="327"/>
      <c r="H54" s="328" t="s">
        <v>525</v>
      </c>
      <c r="I54" s="329">
        <v>20273505</v>
      </c>
      <c r="J54" s="330">
        <v>27610</v>
      </c>
      <c r="K54" s="331">
        <v>22.6</v>
      </c>
      <c r="L54" s="332">
        <v>22583</v>
      </c>
      <c r="M54" s="333">
        <v>-2.1</v>
      </c>
      <c r="N54" s="334">
        <v>24.7</v>
      </c>
    </row>
    <row r="55" spans="1:14" ht="13.2">
      <c r="A55" s="250"/>
      <c r="B55" s="246"/>
      <c r="C55" s="246"/>
      <c r="D55" s="246"/>
      <c r="E55" s="246"/>
      <c r="F55" s="246"/>
      <c r="G55" s="312" t="s">
        <v>527</v>
      </c>
      <c r="H55" s="313"/>
      <c r="I55" s="321">
        <v>43797085</v>
      </c>
      <c r="J55" s="322">
        <v>59595</v>
      </c>
      <c r="K55" s="323">
        <v>-5.2</v>
      </c>
      <c r="L55" s="324">
        <v>53572</v>
      </c>
      <c r="M55" s="325">
        <v>5.4</v>
      </c>
      <c r="N55" s="326">
        <v>-10.6</v>
      </c>
    </row>
    <row r="56" spans="1:14" ht="13.2">
      <c r="A56" s="250"/>
      <c r="B56" s="246"/>
      <c r="C56" s="246"/>
      <c r="D56" s="246"/>
      <c r="E56" s="246"/>
      <c r="F56" s="246"/>
      <c r="G56" s="327"/>
      <c r="H56" s="328" t="s">
        <v>525</v>
      </c>
      <c r="I56" s="329">
        <v>19270159</v>
      </c>
      <c r="J56" s="330">
        <v>26221</v>
      </c>
      <c r="K56" s="331">
        <v>-5</v>
      </c>
      <c r="L56" s="332">
        <v>25259</v>
      </c>
      <c r="M56" s="333">
        <v>11.8</v>
      </c>
      <c r="N56" s="334">
        <v>-16.8</v>
      </c>
    </row>
    <row r="57" spans="1:14" ht="13.2">
      <c r="A57" s="250"/>
      <c r="B57" s="246"/>
      <c r="C57" s="246"/>
      <c r="D57" s="246"/>
      <c r="E57" s="246"/>
      <c r="F57" s="246"/>
      <c r="G57" s="312" t="s">
        <v>528</v>
      </c>
      <c r="H57" s="313"/>
      <c r="I57" s="321">
        <v>48498664</v>
      </c>
      <c r="J57" s="322">
        <v>65964</v>
      </c>
      <c r="K57" s="323">
        <v>10.7</v>
      </c>
      <c r="L57" s="324">
        <v>51898</v>
      </c>
      <c r="M57" s="325">
        <v>-3.1</v>
      </c>
      <c r="N57" s="326">
        <v>13.8</v>
      </c>
    </row>
    <row r="58" spans="1:14" ht="13.2">
      <c r="A58" s="250"/>
      <c r="B58" s="246"/>
      <c r="C58" s="246"/>
      <c r="D58" s="246"/>
      <c r="E58" s="246"/>
      <c r="F58" s="246"/>
      <c r="G58" s="327"/>
      <c r="H58" s="328" t="s">
        <v>525</v>
      </c>
      <c r="I58" s="329">
        <v>18293782</v>
      </c>
      <c r="J58" s="330">
        <v>24882</v>
      </c>
      <c r="K58" s="331">
        <v>-5.0999999999999996</v>
      </c>
      <c r="L58" s="332">
        <v>25986</v>
      </c>
      <c r="M58" s="333">
        <v>2.9</v>
      </c>
      <c r="N58" s="334">
        <v>-8</v>
      </c>
    </row>
    <row r="59" spans="1:14" ht="13.2">
      <c r="A59" s="250"/>
      <c r="B59" s="246"/>
      <c r="C59" s="246"/>
      <c r="D59" s="246"/>
      <c r="E59" s="246"/>
      <c r="F59" s="246"/>
      <c r="G59" s="312" t="s">
        <v>529</v>
      </c>
      <c r="H59" s="313"/>
      <c r="I59" s="321">
        <v>35216074</v>
      </c>
      <c r="J59" s="322">
        <v>47989</v>
      </c>
      <c r="K59" s="323">
        <v>-27.2</v>
      </c>
      <c r="L59" s="324">
        <v>51684</v>
      </c>
      <c r="M59" s="325">
        <v>-0.4</v>
      </c>
      <c r="N59" s="326">
        <v>-26.8</v>
      </c>
    </row>
    <row r="60" spans="1:14" ht="13.2">
      <c r="A60" s="250"/>
      <c r="B60" s="246"/>
      <c r="C60" s="246"/>
      <c r="D60" s="246"/>
      <c r="E60" s="246"/>
      <c r="F60" s="246"/>
      <c r="G60" s="327"/>
      <c r="H60" s="328" t="s">
        <v>525</v>
      </c>
      <c r="I60" s="335">
        <v>11776702</v>
      </c>
      <c r="J60" s="330">
        <v>16048</v>
      </c>
      <c r="K60" s="331">
        <v>-35.5</v>
      </c>
      <c r="L60" s="332">
        <v>26671</v>
      </c>
      <c r="M60" s="333">
        <v>2.6</v>
      </c>
      <c r="N60" s="334">
        <v>-38.1</v>
      </c>
    </row>
    <row r="61" spans="1:14" ht="13.2">
      <c r="A61" s="250"/>
      <c r="B61" s="246"/>
      <c r="C61" s="246"/>
      <c r="D61" s="246"/>
      <c r="E61" s="246"/>
      <c r="F61" s="246"/>
      <c r="G61" s="312" t="s">
        <v>530</v>
      </c>
      <c r="H61" s="336"/>
      <c r="I61" s="337">
        <v>41739239</v>
      </c>
      <c r="J61" s="338">
        <v>56854</v>
      </c>
      <c r="K61" s="339">
        <v>2.4</v>
      </c>
      <c r="L61" s="340">
        <v>51026</v>
      </c>
      <c r="M61" s="341">
        <v>3.5</v>
      </c>
      <c r="N61" s="326">
        <v>-1.1000000000000001</v>
      </c>
    </row>
    <row r="62" spans="1:14" ht="13.2">
      <c r="A62" s="250"/>
      <c r="B62" s="246"/>
      <c r="C62" s="246"/>
      <c r="D62" s="246"/>
      <c r="E62" s="246"/>
      <c r="F62" s="246"/>
      <c r="G62" s="327"/>
      <c r="H62" s="328" t="s">
        <v>525</v>
      </c>
      <c r="I62" s="329">
        <v>17219721</v>
      </c>
      <c r="J62" s="330">
        <v>23457</v>
      </c>
      <c r="K62" s="331">
        <v>-6.2</v>
      </c>
      <c r="L62" s="332">
        <v>24714</v>
      </c>
      <c r="M62" s="333">
        <v>2.5</v>
      </c>
      <c r="N62" s="334">
        <v>-8.6999999999999993</v>
      </c>
    </row>
    <row r="63" spans="1:14" ht="13.2">
      <c r="A63" s="250"/>
      <c r="B63" s="246"/>
      <c r="C63" s="246"/>
      <c r="D63" s="246"/>
      <c r="E63" s="246"/>
      <c r="F63" s="246"/>
      <c r="G63" s="246"/>
      <c r="H63" s="246"/>
      <c r="I63" s="246"/>
      <c r="J63" s="246"/>
      <c r="K63" s="246"/>
      <c r="L63" s="246"/>
      <c r="M63" s="246"/>
      <c r="N63" s="246"/>
    </row>
    <row r="64" spans="1:14" ht="13.2">
      <c r="A64" s="250"/>
      <c r="B64" s="246"/>
      <c r="C64" s="246"/>
      <c r="D64" s="246"/>
      <c r="E64" s="246"/>
      <c r="F64" s="246"/>
      <c r="G64" s="246"/>
      <c r="H64" s="246"/>
      <c r="I64" s="246"/>
      <c r="J64" s="246"/>
      <c r="K64" s="246"/>
      <c r="L64" s="246"/>
      <c r="M64" s="246"/>
      <c r="N64" s="246"/>
    </row>
    <row r="65" spans="1:16" ht="13.2">
      <c r="A65" s="250"/>
      <c r="B65" s="246"/>
      <c r="C65" s="246"/>
      <c r="D65" s="246"/>
      <c r="E65" s="246"/>
      <c r="F65" s="246"/>
      <c r="G65" s="246"/>
      <c r="H65" s="246"/>
      <c r="I65" s="246"/>
      <c r="J65" s="246"/>
      <c r="K65" s="246"/>
      <c r="L65" s="246"/>
      <c r="M65" s="246"/>
      <c r="N65" s="246"/>
    </row>
    <row r="66" spans="1:16" ht="13.2">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t="13.2" hidden="1">
      <c r="G70" s="246"/>
      <c r="H70" s="246"/>
      <c r="I70" s="246"/>
      <c r="J70" s="246"/>
      <c r="K70" s="246"/>
      <c r="L70" s="246"/>
      <c r="M70" s="246"/>
      <c r="N70" s="246"/>
    </row>
    <row r="71" spans="1:16" ht="13.2" hidden="1">
      <c r="G71" s="246"/>
      <c r="H71" s="246"/>
      <c r="I71" s="246"/>
      <c r="J71" s="246"/>
      <c r="K71" s="246"/>
      <c r="L71" s="246"/>
      <c r="M71" s="246"/>
      <c r="N71" s="246"/>
    </row>
    <row r="72" spans="1:16" ht="13.2" hidden="1">
      <c r="G72" s="246"/>
      <c r="H72" s="246"/>
      <c r="I72" s="246"/>
      <c r="J72" s="246"/>
      <c r="K72" s="246"/>
      <c r="L72" s="246"/>
      <c r="M72" s="246"/>
      <c r="N72" s="246"/>
    </row>
    <row r="73" spans="1:16" ht="13.2" hidden="1">
      <c r="G73" s="246"/>
      <c r="H73" s="246"/>
      <c r="I73" s="246"/>
      <c r="J73" s="246"/>
      <c r="K73" s="246"/>
      <c r="L73" s="246"/>
      <c r="M73" s="246"/>
      <c r="N73" s="246"/>
    </row>
    <row r="74" spans="1:16" ht="13.2" hidden="1"/>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09375" style="244" customWidth="1"/>
    <col min="2" max="16" width="9" style="244" customWidth="1"/>
    <col min="17" max="17" width="9.109375" style="244" customWidth="1"/>
    <col min="18" max="18" width="9.10937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ht="13.2">
      <c r="B2" s="243"/>
      <c r="T2" s="243"/>
    </row>
    <row r="3" spans="2:34" ht="13.2">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ht="13.2"/>
    <row r="5" spans="2:34" ht="13.2"/>
    <row r="6" spans="2:34" ht="13.2"/>
    <row r="7" spans="2:34" ht="13.2"/>
    <row r="8" spans="2:34" ht="13.2"/>
    <row r="9" spans="2:34" ht="13.2">
      <c r="AH9" s="243"/>
    </row>
    <row r="10" spans="2:34" ht="13.2"/>
    <row r="11" spans="2:34" ht="13.2"/>
    <row r="12" spans="2:34" ht="13.2"/>
    <row r="13" spans="2:34" ht="13.2"/>
    <row r="14" spans="2:34" ht="13.2"/>
    <row r="15" spans="2:34" ht="13.2"/>
    <row r="16" spans="2:34" ht="13.2"/>
    <row r="17" spans="34:34" ht="13.2">
      <c r="AH17" s="243"/>
    </row>
    <row r="18" spans="34:34" ht="13.2"/>
    <row r="19" spans="34:34" ht="13.2"/>
    <row r="20" spans="34:34" ht="13.2">
      <c r="AH20" s="243"/>
    </row>
    <row r="21" spans="34:34" ht="13.2">
      <c r="AH21" s="243"/>
    </row>
    <row r="22" spans="34:34" ht="13.2"/>
    <row r="23" spans="34:34" ht="13.2"/>
    <row r="24" spans="34:34" ht="13.2"/>
    <row r="25" spans="34:34" ht="13.2"/>
    <row r="26" spans="34:34" ht="13.2"/>
    <row r="27" spans="34:34" ht="13.2"/>
    <row r="28" spans="34:34" ht="13.2">
      <c r="AH28" s="243"/>
    </row>
    <row r="29" spans="34:34" ht="13.2"/>
    <row r="30" spans="34:34" ht="13.2"/>
    <row r="31" spans="34:34" ht="13.2"/>
    <row r="32" spans="34:34" ht="13.2"/>
    <row r="33" spans="2:34" ht="13.2">
      <c r="B33" s="243"/>
      <c r="G33" s="243"/>
      <c r="I33" s="243"/>
    </row>
    <row r="34" spans="2:34" ht="13.2">
      <c r="C34" s="243"/>
      <c r="P34" s="243"/>
      <c r="R34" s="243"/>
      <c r="U34" s="243"/>
    </row>
    <row r="35" spans="2:34" ht="13.2">
      <c r="D35" s="243"/>
      <c r="E35" s="243"/>
      <c r="T35" s="243"/>
      <c r="W35" s="243"/>
      <c r="AC35" s="243"/>
      <c r="AD35" s="243"/>
      <c r="AE35" s="243"/>
      <c r="AF35" s="243"/>
      <c r="AG35" s="243"/>
      <c r="AH35" s="243"/>
    </row>
    <row r="36" spans="2:34" ht="13.2">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ht="13.2">
      <c r="AH37" s="243"/>
    </row>
    <row r="38" spans="2:34" ht="13.2">
      <c r="AG38" s="243"/>
      <c r="AH38" s="243"/>
    </row>
    <row r="39" spans="2:34" ht="13.2"/>
    <row r="40" spans="2:34" ht="13.2">
      <c r="U40" s="243"/>
    </row>
    <row r="41" spans="2:34" ht="13.2">
      <c r="R41" s="243"/>
    </row>
    <row r="42" spans="2:34" ht="13.2">
      <c r="T42" s="243"/>
      <c r="W42" s="243"/>
    </row>
    <row r="43" spans="2:34" ht="13.2">
      <c r="Q43" s="243"/>
      <c r="S43" s="243"/>
      <c r="V43" s="243"/>
      <c r="X43" s="243"/>
      <c r="Y43" s="243"/>
      <c r="Z43" s="243"/>
      <c r="AA43" s="243"/>
      <c r="AB43" s="243"/>
      <c r="AC43" s="243"/>
      <c r="AD43" s="243"/>
      <c r="AE43" s="243"/>
      <c r="AF43" s="243"/>
      <c r="AG43" s="243"/>
      <c r="AH43" s="243"/>
    </row>
    <row r="44" spans="2:34" ht="13.2">
      <c r="AH44" s="243"/>
    </row>
    <row r="45" spans="2:34" ht="13.2"/>
    <row r="46" spans="2:34" ht="13.2"/>
    <row r="47" spans="2:34" ht="13.2"/>
    <row r="48" spans="2:34" ht="13.2">
      <c r="AG48" s="243"/>
      <c r="AH48" s="243"/>
    </row>
    <row r="49" spans="29:34" ht="13.2">
      <c r="AH49" s="243"/>
    </row>
    <row r="50" spans="29:34" ht="13.2">
      <c r="AH50" s="243"/>
    </row>
    <row r="51" spans="29:34" ht="13.2">
      <c r="AC51" s="243"/>
      <c r="AD51" s="243"/>
      <c r="AE51" s="243"/>
      <c r="AF51" s="243"/>
      <c r="AG51" s="243"/>
      <c r="AH51" s="243"/>
    </row>
    <row r="52" spans="29:34" ht="13.2"/>
    <row r="53" spans="29:34" ht="13.2"/>
    <row r="54" spans="29:34" ht="13.2">
      <c r="AH54" s="243"/>
    </row>
    <row r="55" spans="29:34" ht="13.2"/>
    <row r="56" spans="29:34" ht="13.2"/>
    <row r="57" spans="29:34" ht="13.2"/>
    <row r="58" spans="29:34" ht="13.2">
      <c r="AH58" s="243"/>
    </row>
    <row r="59" spans="29:34" ht="13.2"/>
    <row r="60" spans="29:34" ht="13.2"/>
    <row r="61" spans="29:34" ht="13.2"/>
    <row r="62" spans="29:34" ht="13.2"/>
    <row r="63" spans="29:34" ht="13.2">
      <c r="AH63" s="243"/>
    </row>
    <row r="64" spans="29:34" ht="13.2">
      <c r="AG64" s="243"/>
      <c r="AH64" s="243"/>
    </row>
    <row r="65" spans="32:34" ht="13.2"/>
    <row r="66" spans="32:34" ht="13.2"/>
    <row r="67" spans="32:34" ht="13.2"/>
    <row r="68" spans="32:34" ht="13.2"/>
    <row r="69" spans="32:34" ht="13.2">
      <c r="AF69" s="243"/>
      <c r="AG69" s="243"/>
      <c r="AH69" s="243"/>
    </row>
    <row r="70" spans="32:34" ht="13.2"/>
    <row r="71" spans="32:34" ht="13.2"/>
    <row r="72" spans="32:34" ht="13.2"/>
    <row r="73" spans="32:34" ht="13.2"/>
    <row r="74" spans="32:34" ht="13.2"/>
    <row r="75" spans="32:34" ht="13.2"/>
    <row r="76" spans="32:34" ht="13.2"/>
    <row r="77" spans="32:34" ht="13.2"/>
    <row r="78" spans="32:34" ht="13.2"/>
    <row r="79" spans="32:34" ht="13.2"/>
    <row r="80" spans="32:34" ht="13.2"/>
    <row r="81" spans="25:34" ht="13.2"/>
    <row r="82" spans="25:34" ht="13.2">
      <c r="Y82" s="243"/>
    </row>
    <row r="83" spans="25:34" ht="13.2">
      <c r="Z83" s="243"/>
      <c r="AA83" s="243"/>
      <c r="AB83" s="243"/>
      <c r="AC83" s="243"/>
      <c r="AD83" s="243"/>
      <c r="AE83" s="243"/>
      <c r="AF83" s="243"/>
      <c r="AG83" s="243"/>
      <c r="AH83" s="243"/>
    </row>
    <row r="84" spans="25:34" ht="13.2"/>
    <row r="85" spans="25:34" ht="13.2"/>
    <row r="86" spans="25:34" ht="13.2"/>
    <row r="87" spans="25:34" ht="13.2"/>
    <row r="88" spans="25:34" ht="13.2">
      <c r="AH88" s="243"/>
    </row>
    <row r="89" spans="25:34" ht="13.2"/>
    <row r="90" spans="25:34" ht="13.2"/>
    <row r="91" spans="25:34" ht="13.2"/>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09375" style="244" customWidth="1"/>
    <col min="2" max="16" width="9" style="244" customWidth="1"/>
    <col min="17" max="17" width="9.109375" style="244" customWidth="1"/>
    <col min="18" max="18" width="9.10937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ht="13.2">
      <c r="B2" s="243"/>
      <c r="T2" s="243"/>
    </row>
    <row r="3" spans="1:34" ht="13.2">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ht="13.2"/>
    <row r="5" spans="1:34" ht="13.2"/>
    <row r="6" spans="1:34" ht="13.2"/>
    <row r="7" spans="1:34" ht="13.2"/>
    <row r="8" spans="1:34" ht="13.2"/>
    <row r="9" spans="1:34" ht="13.2">
      <c r="AH9" s="243"/>
    </row>
    <row r="10" spans="1:34" ht="13.2"/>
    <row r="11" spans="1:34" ht="13.2"/>
    <row r="12" spans="1:34" ht="13.2"/>
    <row r="13" spans="1:34" ht="13.2"/>
    <row r="14" spans="1:34" ht="13.2"/>
    <row r="15" spans="1:34" ht="13.2"/>
    <row r="16" spans="1:34" ht="13.2"/>
    <row r="17" spans="34:34" ht="13.2">
      <c r="AH17" s="243"/>
    </row>
    <row r="18" spans="34:34" ht="13.2"/>
    <row r="19" spans="34:34" ht="13.2"/>
    <row r="20" spans="34:34" ht="13.2">
      <c r="AH20" s="243"/>
    </row>
    <row r="21" spans="34:34" ht="13.2">
      <c r="AH21" s="243"/>
    </row>
    <row r="22" spans="34:34" ht="13.2"/>
    <row r="23" spans="34:34" ht="13.2"/>
    <row r="24" spans="34:34" ht="13.2"/>
    <row r="25" spans="34:34" ht="13.2"/>
    <row r="26" spans="34:34" ht="13.2"/>
    <row r="27" spans="34:34" ht="13.2"/>
    <row r="28" spans="34:34" ht="13.2">
      <c r="AH28" s="243"/>
    </row>
    <row r="29" spans="34:34" ht="13.2"/>
    <row r="30" spans="34:34" ht="13.2"/>
    <row r="31" spans="34:34" ht="13.2"/>
    <row r="32" spans="34:34" ht="13.2"/>
    <row r="33" spans="2:34" ht="13.2">
      <c r="B33" s="243"/>
      <c r="G33" s="243"/>
      <c r="I33" s="243"/>
    </row>
    <row r="34" spans="2:34" ht="13.2">
      <c r="C34" s="243"/>
      <c r="P34" s="243"/>
      <c r="R34" s="243"/>
      <c r="U34" s="243"/>
    </row>
    <row r="35" spans="2:34" ht="13.2">
      <c r="D35" s="243"/>
      <c r="E35" s="243"/>
      <c r="T35" s="243"/>
      <c r="W35" s="243"/>
      <c r="AC35" s="243"/>
      <c r="AD35" s="243"/>
      <c r="AE35" s="243"/>
      <c r="AF35" s="243"/>
      <c r="AG35" s="243"/>
      <c r="AH35" s="243"/>
    </row>
    <row r="36" spans="2:34" ht="13.2">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ht="13.2">
      <c r="AH37" s="243"/>
    </row>
    <row r="38" spans="2:34" ht="13.2">
      <c r="AG38" s="243"/>
      <c r="AH38" s="243"/>
    </row>
    <row r="39" spans="2:34" ht="13.2"/>
    <row r="40" spans="2:34" ht="13.2">
      <c r="U40" s="243"/>
    </row>
    <row r="41" spans="2:34" ht="13.2">
      <c r="R41" s="243"/>
    </row>
    <row r="42" spans="2:34" ht="13.2">
      <c r="T42" s="243"/>
      <c r="W42" s="243"/>
    </row>
    <row r="43" spans="2:34" ht="13.2">
      <c r="Q43" s="243"/>
      <c r="S43" s="243"/>
      <c r="V43" s="243"/>
      <c r="X43" s="243"/>
      <c r="Y43" s="243"/>
      <c r="Z43" s="243"/>
      <c r="AA43" s="243"/>
      <c r="AB43" s="243"/>
      <c r="AC43" s="243"/>
      <c r="AD43" s="243"/>
      <c r="AE43" s="243"/>
      <c r="AF43" s="243"/>
      <c r="AG43" s="243"/>
      <c r="AH43" s="243"/>
    </row>
    <row r="44" spans="2:34" ht="13.2">
      <c r="AH44" s="243"/>
    </row>
    <row r="45" spans="2:34" ht="13.2"/>
    <row r="46" spans="2:34" ht="13.2"/>
    <row r="47" spans="2:34" ht="13.2"/>
    <row r="48" spans="2:34" ht="13.2">
      <c r="AG48" s="243"/>
      <c r="AH48" s="243"/>
    </row>
    <row r="49" spans="29:34" ht="13.2">
      <c r="AH49" s="243"/>
    </row>
    <row r="50" spans="29:34" ht="13.2">
      <c r="AH50" s="243"/>
    </row>
    <row r="51" spans="29:34" ht="13.2">
      <c r="AC51" s="243"/>
      <c r="AD51" s="243"/>
      <c r="AE51" s="243"/>
      <c r="AF51" s="243"/>
      <c r="AG51" s="243"/>
      <c r="AH51" s="243"/>
    </row>
    <row r="52" spans="29:34" ht="13.2"/>
    <row r="53" spans="29:34" ht="13.2"/>
    <row r="54" spans="29:34" ht="13.2">
      <c r="AH54" s="243"/>
    </row>
    <row r="55" spans="29:34" ht="13.2"/>
    <row r="56" spans="29:34" ht="13.2"/>
    <row r="57" spans="29:34" ht="13.2"/>
    <row r="58" spans="29:34" ht="13.2">
      <c r="AH58" s="243"/>
    </row>
    <row r="59" spans="29:34" ht="13.2"/>
    <row r="60" spans="29:34" ht="13.2"/>
    <row r="61" spans="29:34" ht="13.2"/>
    <row r="62" spans="29:34" ht="13.2"/>
    <row r="63" spans="29:34" ht="13.2">
      <c r="AH63" s="243"/>
    </row>
    <row r="64" spans="29:34" ht="13.2">
      <c r="AG64" s="243"/>
      <c r="AH64" s="243"/>
    </row>
    <row r="65" spans="32:34" ht="13.2"/>
    <row r="66" spans="32:34" ht="13.2"/>
    <row r="67" spans="32:34" ht="13.2"/>
    <row r="68" spans="32:34" ht="13.2"/>
    <row r="69" spans="32:34" ht="13.2">
      <c r="AF69" s="243"/>
      <c r="AG69" s="243"/>
      <c r="AH69" s="243"/>
    </row>
    <row r="70" spans="32:34" ht="13.2"/>
    <row r="71" spans="32:34" ht="13.2"/>
    <row r="72" spans="32:34" ht="13.2"/>
    <row r="73" spans="32:34" ht="13.2"/>
    <row r="74" spans="32:34" ht="13.2"/>
    <row r="75" spans="32:34" ht="13.2"/>
    <row r="76" spans="32:34" ht="13.2"/>
    <row r="77" spans="32:34" ht="13.2"/>
    <row r="78" spans="32:34" ht="13.2"/>
    <row r="79" spans="32:34" ht="13.2"/>
    <row r="80" spans="32:34" ht="13.2"/>
    <row r="81" spans="25:34" ht="13.2"/>
    <row r="82" spans="25:34" ht="13.2">
      <c r="Y82" s="243"/>
    </row>
    <row r="83" spans="25:34" ht="13.2">
      <c r="Z83" s="243"/>
      <c r="AA83" s="243"/>
      <c r="AB83" s="243"/>
      <c r="AC83" s="243"/>
      <c r="AD83" s="243"/>
      <c r="AE83" s="243"/>
      <c r="AF83" s="243"/>
      <c r="AG83" s="243"/>
      <c r="AH83" s="243"/>
    </row>
    <row r="84" spans="25:34" ht="13.2"/>
    <row r="85" spans="25:34" ht="13.2"/>
    <row r="86" spans="25:34" ht="13.2"/>
    <row r="87" spans="25:34" ht="13.2"/>
    <row r="88" spans="25:34" ht="13.2">
      <c r="AH88" s="243"/>
    </row>
    <row r="89" spans="25:34" ht="13.2"/>
    <row r="90" spans="25:34" ht="13.2"/>
    <row r="91" spans="25:34" ht="13.2"/>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1875" style="1" customWidth="1"/>
    <col min="2" max="16" width="14.6640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532</v>
      </c>
      <c r="G46" s="8" t="s">
        <v>533</v>
      </c>
      <c r="H46" s="8" t="s">
        <v>534</v>
      </c>
      <c r="I46" s="8" t="s">
        <v>535</v>
      </c>
      <c r="J46" s="9" t="s">
        <v>536</v>
      </c>
    </row>
    <row r="47" spans="2:10" ht="57.75" customHeight="1">
      <c r="B47" s="10"/>
      <c r="C47" s="1172" t="s">
        <v>3</v>
      </c>
      <c r="D47" s="1172"/>
      <c r="E47" s="1173"/>
      <c r="F47" s="11">
        <v>6.86</v>
      </c>
      <c r="G47" s="12">
        <v>6.29</v>
      </c>
      <c r="H47" s="12">
        <v>6.27</v>
      </c>
      <c r="I47" s="12">
        <v>6.33</v>
      </c>
      <c r="J47" s="13">
        <v>4.4000000000000004</v>
      </c>
    </row>
    <row r="48" spans="2:10" ht="57.75" customHeight="1">
      <c r="B48" s="14"/>
      <c r="C48" s="1174" t="s">
        <v>4</v>
      </c>
      <c r="D48" s="1174"/>
      <c r="E48" s="1175"/>
      <c r="F48" s="15">
        <v>1.82</v>
      </c>
      <c r="G48" s="16">
        <v>2.15</v>
      </c>
      <c r="H48" s="16">
        <v>1.87</v>
      </c>
      <c r="I48" s="16">
        <v>2.58</v>
      </c>
      <c r="J48" s="17">
        <v>3.16</v>
      </c>
    </row>
    <row r="49" spans="2:10" ht="57.75" customHeight="1" thickBot="1">
      <c r="B49" s="18"/>
      <c r="C49" s="1176" t="s">
        <v>5</v>
      </c>
      <c r="D49" s="1176"/>
      <c r="E49" s="1177"/>
      <c r="F49" s="19" t="s">
        <v>537</v>
      </c>
      <c r="G49" s="20" t="s">
        <v>538</v>
      </c>
      <c r="H49" s="20" t="s">
        <v>539</v>
      </c>
      <c r="I49" s="20">
        <v>0.72</v>
      </c>
      <c r="J49" s="21" t="s">
        <v>540</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Administrator</cp:lastModifiedBy>
  <cp:lastPrinted>2018-11-01T02:09:28Z</cp:lastPrinted>
  <dcterms:created xsi:type="dcterms:W3CDTF">2018-01-24T06:27:54Z</dcterms:created>
  <dcterms:modified xsi:type="dcterms:W3CDTF">2018-11-28T10:38:28Z</dcterms:modified>
</cp:coreProperties>
</file>