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7575"/>
  </bookViews>
  <sheets>
    <sheet name="生産" sheetId="4" r:id="rId1"/>
    <sheet name="分配" sheetId="2" r:id="rId2"/>
  </sheets>
  <definedNames>
    <definedName name="_xlnm.Print_Area" localSheetId="0">生産!$A$1:$CF$50</definedName>
    <definedName name="_xlnm.Print_Area" localSheetId="1">分配!$A$1:$DQ$51</definedName>
  </definedNames>
  <calcPr calcId="162913"/>
</workbook>
</file>

<file path=xl/calcChain.xml><?xml version="1.0" encoding="utf-8"?>
<calcChain xmlns="http://schemas.openxmlformats.org/spreadsheetml/2006/main">
  <c r="CX50" i="2" l="1"/>
  <c r="DM49" i="2"/>
  <c r="DI49" i="2"/>
  <c r="DB49" i="2"/>
  <c r="CX49" i="2"/>
  <c r="CV49" i="2"/>
  <c r="CP49" i="2"/>
  <c r="CL49" i="2"/>
  <c r="DL48" i="2"/>
  <c r="CN48" i="2"/>
  <c r="DK46" i="2"/>
  <c r="DM45" i="2"/>
  <c r="CZ45" i="2"/>
  <c r="CP45" i="2"/>
  <c r="DL44" i="2"/>
  <c r="CL43" i="2"/>
  <c r="DC42" i="2"/>
  <c r="CH42" i="2"/>
  <c r="DL42" i="2"/>
  <c r="CU42" i="2"/>
  <c r="DM41" i="2"/>
  <c r="DD41" i="2"/>
  <c r="CV41" i="2"/>
  <c r="CP41" i="2"/>
  <c r="CL41" i="2"/>
  <c r="DL40" i="2"/>
  <c r="DE40" i="2"/>
  <c r="DA40" i="2"/>
  <c r="CY40" i="2"/>
  <c r="CU40" i="2"/>
  <c r="CO40" i="2"/>
  <c r="CK40" i="2"/>
  <c r="CG40" i="2"/>
  <c r="DI39" i="2"/>
  <c r="CU38" i="2"/>
  <c r="CK38" i="2"/>
  <c r="CH38" i="2"/>
  <c r="DK37" i="2"/>
  <c r="DM37" i="2"/>
  <c r="DI37" i="2"/>
  <c r="DF37" i="2"/>
  <c r="CX37" i="2"/>
  <c r="CP37" i="2"/>
  <c r="CN37" i="2"/>
  <c r="CH37" i="2"/>
  <c r="DE36" i="2"/>
  <c r="DC36" i="2"/>
  <c r="CU36" i="2"/>
  <c r="CK36" i="2"/>
  <c r="CG36" i="2"/>
  <c r="DM35" i="2"/>
  <c r="DD35" i="2"/>
  <c r="DI34" i="2"/>
  <c r="CY34" i="2"/>
  <c r="CP33" i="2"/>
  <c r="CX33" i="2"/>
  <c r="DL32" i="2"/>
  <c r="DC32" i="2"/>
  <c r="CK32" i="2"/>
  <c r="CG32" i="2"/>
  <c r="CV31" i="2"/>
  <c r="DM31" i="2"/>
  <c r="DI31" i="2"/>
  <c r="DD31" i="2"/>
  <c r="CY30" i="2"/>
  <c r="DF30" i="2"/>
  <c r="DC30" i="2"/>
  <c r="DO29" i="2"/>
  <c r="DI29" i="2"/>
  <c r="DF29" i="2"/>
  <c r="DD29" i="2"/>
  <c r="DB29" i="2"/>
  <c r="CZ29" i="2"/>
  <c r="CV29" i="2"/>
  <c r="CT29" i="2"/>
  <c r="CP29" i="2"/>
  <c r="CL29" i="2"/>
  <c r="DL28" i="2"/>
  <c r="DC28" i="2"/>
  <c r="CU28" i="2"/>
  <c r="CO28" i="2"/>
  <c r="CM28" i="2"/>
  <c r="CK28" i="2"/>
  <c r="CG28" i="2"/>
  <c r="CL27" i="2"/>
  <c r="DD27" i="2"/>
  <c r="CZ27" i="2"/>
  <c r="CU26" i="2"/>
  <c r="CP26" i="2"/>
  <c r="DK25" i="2"/>
  <c r="CZ25" i="2"/>
  <c r="CX25" i="2"/>
  <c r="CT25" i="2"/>
  <c r="CP25" i="2"/>
  <c r="DL24" i="2"/>
  <c r="DA24" i="2"/>
  <c r="CY24" i="2"/>
  <c r="CU24" i="2"/>
  <c r="CO24" i="2"/>
  <c r="CK24" i="2"/>
  <c r="CZ23" i="2"/>
  <c r="DM23" i="2"/>
  <c r="DI23" i="2"/>
  <c r="DD23" i="2"/>
  <c r="CV23" i="2"/>
  <c r="CO22" i="2"/>
  <c r="CY22" i="2"/>
  <c r="CY20" i="2"/>
  <c r="CU20" i="2"/>
  <c r="CO20" i="2"/>
  <c r="CM20" i="2"/>
  <c r="CK20" i="2"/>
  <c r="CG20" i="2"/>
  <c r="DM19" i="2"/>
  <c r="DI19" i="2"/>
  <c r="DD19" i="2"/>
  <c r="CZ19" i="2"/>
  <c r="DL18" i="2"/>
  <c r="CZ18" i="2"/>
  <c r="CY18" i="2"/>
  <c r="CU18" i="2"/>
  <c r="CK18" i="2"/>
  <c r="DO17" i="2"/>
  <c r="DK17" i="2"/>
  <c r="DF17" i="2"/>
  <c r="DB17" i="2"/>
  <c r="CV17" i="2"/>
  <c r="CT17" i="2"/>
  <c r="CP17" i="2"/>
  <c r="CL17" i="2"/>
  <c r="CH17" i="2"/>
  <c r="DL16" i="2"/>
  <c r="DC16" i="2"/>
  <c r="DA16" i="2"/>
  <c r="CY16" i="2"/>
  <c r="CU16" i="2"/>
  <c r="CK16" i="2"/>
  <c r="CF16" i="2"/>
  <c r="DI15" i="2"/>
  <c r="CZ15" i="2"/>
  <c r="CP15" i="2"/>
  <c r="CL15" i="2"/>
  <c r="CO14" i="2"/>
  <c r="DK13" i="2"/>
  <c r="DF13" i="2"/>
  <c r="DB13" i="2"/>
  <c r="CZ13" i="2"/>
  <c r="CX13" i="2"/>
  <c r="CV13" i="2"/>
  <c r="CT13" i="2"/>
  <c r="CN13" i="2"/>
  <c r="DL12" i="2"/>
  <c r="DC12" i="2"/>
  <c r="CY12" i="2"/>
  <c r="CU12" i="2"/>
  <c r="CO12" i="2"/>
  <c r="CK12" i="2"/>
  <c r="CG12" i="2"/>
  <c r="CL11" i="2"/>
  <c r="DM11" i="2"/>
  <c r="DI11" i="2"/>
  <c r="DD10" i="2"/>
  <c r="CY10" i="2"/>
  <c r="CU10" i="2"/>
  <c r="DO9" i="2"/>
  <c r="DK9" i="2"/>
  <c r="DB9" i="2"/>
  <c r="CX9" i="2"/>
  <c r="CT9" i="2"/>
  <c r="CN9" i="2"/>
  <c r="DL8" i="2"/>
  <c r="DC8" i="2"/>
  <c r="CY8" i="2"/>
  <c r="CU8" i="2"/>
  <c r="CO8" i="2"/>
  <c r="CK8" i="2"/>
  <c r="CG8" i="2"/>
  <c r="DM7" i="2"/>
  <c r="DI7" i="2"/>
  <c r="DD7" i="2"/>
  <c r="CZ7" i="2"/>
  <c r="CV7" i="2"/>
  <c r="DM6" i="2"/>
  <c r="DL6" i="2"/>
  <c r="CY6" i="2"/>
  <c r="CU6" i="2"/>
  <c r="N52" i="2"/>
  <c r="N53" i="2"/>
  <c r="CO6" i="2"/>
  <c r="CK6" i="2"/>
  <c r="CE46" i="4"/>
  <c r="CE44" i="4"/>
  <c r="CE42" i="4"/>
  <c r="CE40" i="4"/>
  <c r="CE38" i="4"/>
  <c r="CE36" i="4"/>
  <c r="CE34" i="4"/>
  <c r="CE30" i="4"/>
  <c r="BH29" i="4"/>
  <c r="BU29" i="4"/>
  <c r="BP29" i="4"/>
  <c r="BL29" i="4"/>
  <c r="CE28" i="4"/>
  <c r="BR28" i="4"/>
  <c r="BN28" i="4"/>
  <c r="BJ28" i="4"/>
  <c r="BU27" i="4"/>
  <c r="BP27" i="4"/>
  <c r="BL27" i="4"/>
  <c r="BH27" i="4"/>
  <c r="CE26" i="4"/>
  <c r="CA26" i="4"/>
  <c r="BW26" i="4"/>
  <c r="BR26" i="4"/>
  <c r="BN26" i="4"/>
  <c r="CD25" i="4"/>
  <c r="BU25" i="4"/>
  <c r="BP25" i="4"/>
  <c r="BH25" i="4"/>
  <c r="CE24" i="4"/>
  <c r="BR24" i="4"/>
  <c r="BN24" i="4"/>
  <c r="BF24" i="4"/>
  <c r="BU23" i="4"/>
  <c r="BP23" i="4"/>
  <c r="BL23" i="4"/>
  <c r="BH23" i="4"/>
  <c r="CE22" i="4"/>
  <c r="CA22" i="4"/>
  <c r="BW22" i="4"/>
  <c r="BR22" i="4"/>
  <c r="BN22" i="4"/>
  <c r="BJ22" i="4"/>
  <c r="BF22" i="4"/>
  <c r="CE21" i="4"/>
  <c r="BU21" i="4"/>
  <c r="BP21" i="4"/>
  <c r="BL21" i="4"/>
  <c r="BH21" i="4"/>
  <c r="CE20" i="4"/>
  <c r="BR20" i="4"/>
  <c r="BJ20" i="4"/>
  <c r="BF20" i="4"/>
  <c r="BL19" i="4"/>
  <c r="BH19" i="4"/>
  <c r="CE18" i="4"/>
  <c r="BW18" i="4"/>
  <c r="CA18" i="4"/>
  <c r="BF18" i="4"/>
  <c r="BL17" i="4"/>
  <c r="CD17" i="4"/>
  <c r="BU17" i="4"/>
  <c r="BP17" i="4"/>
  <c r="CE16" i="4"/>
  <c r="CA16" i="4"/>
  <c r="BW16" i="4"/>
  <c r="BR16" i="4"/>
  <c r="BN16" i="4"/>
  <c r="BJ16" i="4"/>
  <c r="BF16" i="4"/>
  <c r="BH15" i="4"/>
  <c r="BY15" i="4"/>
  <c r="BU15" i="4"/>
  <c r="BP15" i="4"/>
  <c r="CA14" i="4"/>
  <c r="BW14" i="4"/>
  <c r="BR14" i="4"/>
  <c r="BN14" i="4"/>
  <c r="BJ14" i="4"/>
  <c r="BF14" i="4"/>
  <c r="BU13" i="4"/>
  <c r="BP13" i="4"/>
  <c r="BL13" i="4"/>
  <c r="BH13" i="4"/>
  <c r="CE12" i="4"/>
  <c r="BW12" i="4"/>
  <c r="BJ12" i="4"/>
  <c r="BF12" i="4"/>
  <c r="CD11" i="4"/>
  <c r="BU11" i="4"/>
  <c r="BP11" i="4"/>
  <c r="BL11" i="4"/>
  <c r="BH11" i="4"/>
  <c r="CE10" i="4"/>
  <c r="CA10" i="4"/>
  <c r="BW10" i="4"/>
  <c r="BR10" i="4"/>
  <c r="BN10" i="4"/>
  <c r="BJ10" i="4"/>
  <c r="BF10" i="4"/>
  <c r="BU9" i="4"/>
  <c r="BP9" i="4"/>
  <c r="BL9" i="4"/>
  <c r="CE8" i="4"/>
  <c r="CA8" i="4"/>
  <c r="BW8" i="4"/>
  <c r="BR8" i="4"/>
  <c r="BN8" i="4"/>
  <c r="BJ8" i="4"/>
  <c r="BF8" i="4"/>
  <c r="BU7" i="4"/>
  <c r="BP7" i="4"/>
  <c r="BL7" i="4"/>
  <c r="BH7" i="4"/>
  <c r="BW6" i="4"/>
  <c r="BN6" i="4"/>
  <c r="BJ6" i="4"/>
  <c r="BF6" i="4"/>
  <c r="CE5" i="4"/>
  <c r="BL5" i="4"/>
  <c r="BW4" i="4"/>
  <c r="Q51" i="4"/>
  <c r="Q52" i="4"/>
  <c r="BJ4" i="4"/>
  <c r="BF4" i="4"/>
  <c r="CL51" i="2"/>
  <c r="DB50" i="2"/>
  <c r="CL50" i="2"/>
  <c r="CH50" i="2"/>
  <c r="DL49" i="2"/>
  <c r="DJ49" i="2"/>
  <c r="DF49" i="2"/>
  <c r="CH49" i="2"/>
  <c r="DN47" i="2"/>
  <c r="DL47" i="2"/>
  <c r="DC47" i="2"/>
  <c r="CQ47" i="2"/>
  <c r="CM47" i="2"/>
  <c r="CI47" i="2"/>
  <c r="CG47" i="2"/>
  <c r="DO46" i="2"/>
  <c r="DM46" i="2"/>
  <c r="DF46" i="2"/>
  <c r="DD46" i="2"/>
  <c r="CV46" i="2"/>
  <c r="CP46" i="2"/>
  <c r="CH46" i="2"/>
  <c r="DI45" i="2"/>
  <c r="CY43" i="2"/>
  <c r="CU43" i="2"/>
  <c r="CP43" i="2"/>
  <c r="CO43" i="2"/>
  <c r="CK43" i="2"/>
  <c r="CG43" i="2"/>
  <c r="DN42" i="2"/>
  <c r="DF42" i="2"/>
  <c r="CY42" i="2"/>
  <c r="CO42" i="2"/>
  <c r="CI42" i="2"/>
  <c r="CY41" i="2"/>
  <c r="DL41" i="2"/>
  <c r="CU41" i="2"/>
  <c r="CG41" i="2"/>
  <c r="DK40" i="2"/>
  <c r="CP40" i="2"/>
  <c r="DL39" i="2"/>
  <c r="DC39" i="2"/>
  <c r="CV39" i="2"/>
  <c r="CQ39" i="2"/>
  <c r="CI39" i="2"/>
  <c r="DM38" i="2"/>
  <c r="DI38" i="2"/>
  <c r="DC37" i="2"/>
  <c r="DL37" i="2"/>
  <c r="DA37" i="2"/>
  <c r="DN35" i="2"/>
  <c r="DJ35" i="2"/>
  <c r="DA35" i="2"/>
  <c r="CW35" i="2"/>
  <c r="CI35" i="2"/>
  <c r="DM34" i="2"/>
  <c r="DL33" i="2"/>
  <c r="DJ33" i="2"/>
  <c r="DI33" i="2"/>
  <c r="CT33" i="2"/>
  <c r="CJ33" i="2"/>
  <c r="CF33" i="2"/>
  <c r="CQ31" i="2"/>
  <c r="DM30" i="2"/>
  <c r="CV30" i="2"/>
  <c r="DL29" i="2"/>
  <c r="DK29" i="2"/>
  <c r="DA29" i="2"/>
  <c r="CX29" i="2"/>
  <c r="CQ29" i="2"/>
  <c r="CG29" i="2"/>
  <c r="DJ27" i="2"/>
  <c r="CY27" i="2"/>
  <c r="CU27" i="2"/>
  <c r="CQ27" i="2"/>
  <c r="CI27" i="2"/>
  <c r="DI26" i="2"/>
  <c r="DO25" i="2"/>
  <c r="DL25" i="2"/>
  <c r="DJ25" i="2"/>
  <c r="DE25" i="2"/>
  <c r="DC25" i="2"/>
  <c r="DA25" i="2"/>
  <c r="CY25" i="2"/>
  <c r="CW25" i="2"/>
  <c r="CO25" i="2"/>
  <c r="CF24" i="2"/>
  <c r="DC23" i="2"/>
  <c r="CQ23" i="2"/>
  <c r="CL23" i="2"/>
  <c r="CI23" i="2"/>
  <c r="CH23" i="2"/>
  <c r="CT22" i="2"/>
  <c r="DC21" i="2"/>
  <c r="CK21" i="2"/>
  <c r="CG21" i="2"/>
  <c r="DN19" i="2"/>
  <c r="DA19" i="2"/>
  <c r="CQ19" i="2"/>
  <c r="CX18" i="2"/>
  <c r="CN18" i="2"/>
  <c r="DL17" i="2"/>
  <c r="DE17" i="2"/>
  <c r="DA17" i="2"/>
  <c r="CY17" i="2"/>
  <c r="CX17" i="2"/>
  <c r="CU17" i="2"/>
  <c r="DL15" i="2"/>
  <c r="DD15" i="2"/>
  <c r="DA15" i="2"/>
  <c r="CY14" i="2"/>
  <c r="DE13" i="2"/>
  <c r="DC13" i="2"/>
  <c r="CU13" i="2"/>
  <c r="CO13" i="2"/>
  <c r="CG13" i="2"/>
  <c r="DL11" i="2"/>
  <c r="DJ11" i="2"/>
  <c r="CM11" i="2"/>
  <c r="CY9" i="2"/>
  <c r="CU9" i="2"/>
  <c r="CU7" i="2"/>
  <c r="CO7" i="2"/>
  <c r="BX49" i="4"/>
  <c r="BP48" i="4"/>
  <c r="BL48" i="4"/>
  <c r="BR47" i="4"/>
  <c r="BN47" i="4"/>
  <c r="CD46" i="4"/>
  <c r="BZ46" i="4"/>
  <c r="BT46" i="4"/>
  <c r="BO46" i="4"/>
  <c r="BK46" i="4"/>
  <c r="BG46" i="4"/>
  <c r="CA45" i="4"/>
  <c r="BX45" i="4"/>
  <c r="BW45" i="4"/>
  <c r="BT45" i="4"/>
  <c r="BP45" i="4"/>
  <c r="BT44" i="4"/>
  <c r="BG44" i="4"/>
  <c r="BZ43" i="4"/>
  <c r="BV43" i="4"/>
  <c r="BQ43" i="4"/>
  <c r="BM43" i="4"/>
  <c r="BI43" i="4"/>
  <c r="BX42" i="4"/>
  <c r="BK42" i="4"/>
  <c r="CA41" i="4"/>
  <c r="BN41" i="4"/>
  <c r="BK41" i="4"/>
  <c r="BG41" i="4"/>
  <c r="BP40" i="4"/>
  <c r="BM40" i="4"/>
  <c r="BH40" i="4"/>
  <c r="BO39" i="4"/>
  <c r="BK39" i="4"/>
  <c r="BG39" i="4"/>
  <c r="CC38" i="4"/>
  <c r="BQ38" i="4"/>
  <c r="BM38" i="4"/>
  <c r="BZ37" i="4"/>
  <c r="BR37" i="4"/>
  <c r="BM37" i="4"/>
  <c r="BK37" i="4"/>
  <c r="BG37" i="4"/>
  <c r="CD36" i="4"/>
  <c r="BZ36" i="4"/>
  <c r="BX36" i="4"/>
  <c r="BQ35" i="4"/>
  <c r="BO35" i="4"/>
  <c r="BN35" i="4"/>
  <c r="BK35" i="4"/>
  <c r="BJ35" i="4"/>
  <c r="BI35" i="4"/>
  <c r="BT34" i="4"/>
  <c r="BG34" i="4"/>
  <c r="BX33" i="4"/>
  <c r="CD32" i="4"/>
  <c r="BU32" i="4"/>
  <c r="BM32" i="4"/>
  <c r="BK31" i="4"/>
  <c r="BG31" i="4"/>
  <c r="BV30" i="4"/>
  <c r="BQ30" i="4"/>
  <c r="BN29" i="4"/>
  <c r="BI29" i="4"/>
  <c r="BF29" i="4"/>
  <c r="BK28" i="4"/>
  <c r="BH28" i="4"/>
  <c r="BT26" i="4"/>
  <c r="BO26" i="4"/>
  <c r="BF25" i="4"/>
  <c r="BX25" i="4"/>
  <c r="BV25" i="4"/>
  <c r="BT25" i="4"/>
  <c r="BR25" i="4"/>
  <c r="BM25" i="4"/>
  <c r="BL25" i="4"/>
  <c r="BI25" i="4"/>
  <c r="BX24" i="4"/>
  <c r="BR23" i="4"/>
  <c r="BV22" i="4"/>
  <c r="BU22" i="4"/>
  <c r="CA21" i="4"/>
  <c r="BX21" i="4"/>
  <c r="BO21" i="4"/>
  <c r="CD18" i="4"/>
  <c r="BM18" i="4"/>
  <c r="BT18" i="4"/>
  <c r="BO18" i="4"/>
  <c r="BL18" i="4"/>
  <c r="BH18" i="4"/>
  <c r="CD16" i="4"/>
  <c r="BU16" i="4"/>
  <c r="BQ16" i="4"/>
  <c r="BM16" i="4"/>
  <c r="BI16" i="4"/>
  <c r="BX14" i="4"/>
  <c r="BT14" i="4"/>
  <c r="BO14" i="4"/>
  <c r="BH14" i="4"/>
  <c r="CA13" i="4"/>
  <c r="BZ13" i="4"/>
  <c r="BT13" i="4"/>
  <c r="BR13" i="4"/>
  <c r="BI13" i="4"/>
  <c r="BG13" i="4"/>
  <c r="BT11" i="4"/>
  <c r="BX11" i="4"/>
  <c r="BQ11" i="4"/>
  <c r="BN11" i="4"/>
  <c r="BM11" i="4"/>
  <c r="BK11" i="4"/>
  <c r="BJ11" i="4"/>
  <c r="BG11" i="4"/>
  <c r="CC10" i="4"/>
  <c r="BZ10" i="4"/>
  <c r="BX10" i="4"/>
  <c r="BV10" i="4"/>
  <c r="BQ10" i="4"/>
  <c r="BO10" i="4"/>
  <c r="BM10" i="4"/>
  <c r="BI10" i="4"/>
  <c r="BH10" i="4"/>
  <c r="CA9" i="4"/>
  <c r="BX9" i="4"/>
  <c r="BO9" i="4"/>
  <c r="BK9" i="4"/>
  <c r="BJ9" i="4"/>
  <c r="CD8" i="4"/>
  <c r="V51" i="4"/>
  <c r="V52" i="4"/>
  <c r="BX8" i="4"/>
  <c r="BV8" i="4"/>
  <c r="BT8" i="4"/>
  <c r="BP8" i="4"/>
  <c r="BM8" i="4"/>
  <c r="BG8" i="4"/>
  <c r="CA7" i="4"/>
  <c r="CE7" i="4"/>
  <c r="BX7" i="4"/>
  <c r="BW7" i="4"/>
  <c r="BK7" i="4"/>
  <c r="BI7" i="4"/>
  <c r="BG7" i="4"/>
  <c r="BX6" i="4"/>
  <c r="BX5" i="4"/>
  <c r="BV5" i="4"/>
  <c r="BK5" i="4"/>
  <c r="BJ5" i="4"/>
  <c r="CD4" i="4"/>
  <c r="BZ4" i="4"/>
  <c r="BV4" i="4"/>
  <c r="BP4" i="4"/>
  <c r="BL4" i="4"/>
  <c r="D1" i="2"/>
  <c r="CU46" i="2"/>
  <c r="DL43" i="2"/>
  <c r="DD43" i="2"/>
  <c r="CX38" i="2"/>
  <c r="CI15" i="2"/>
  <c r="CD48" i="4"/>
  <c r="BT48" i="4"/>
  <c r="BT47" i="4"/>
  <c r="BK47" i="4"/>
  <c r="BO45" i="4"/>
  <c r="BV41" i="4"/>
  <c r="CD38" i="4"/>
  <c r="BL30" i="4"/>
  <c r="BH30" i="4"/>
  <c r="BO29" i="4"/>
  <c r="BJ25" i="4"/>
  <c r="BX23" i="4"/>
  <c r="CB8" i="4"/>
  <c r="O51" i="4"/>
  <c r="BS50" i="4"/>
  <c r="AQ50" i="4"/>
  <c r="BE50" i="4"/>
  <c r="AC50" i="4"/>
  <c r="BV1" i="4"/>
  <c r="BR1" i="4"/>
  <c r="AT1" i="4"/>
  <c r="R1" i="4"/>
  <c r="DD39" i="2"/>
  <c r="DB46" i="2"/>
  <c r="DM39" i="2"/>
  <c r="DP42" i="2"/>
  <c r="DL31" i="2"/>
  <c r="DP38" i="2"/>
  <c r="DP46" i="2"/>
  <c r="CF46" i="2"/>
  <c r="DC40" i="2"/>
  <c r="CX46" i="2"/>
  <c r="CW41" i="2"/>
  <c r="DP17" i="2"/>
  <c r="DP27" i="2"/>
  <c r="CH22" i="2"/>
  <c r="CX34" i="2"/>
  <c r="DC50" i="2"/>
  <c r="BX43" i="4"/>
  <c r="CZ31" i="2"/>
  <c r="CV19" i="2"/>
  <c r="CB47" i="4"/>
  <c r="BO47" i="4"/>
  <c r="CL39" i="2"/>
  <c r="CU39" i="2"/>
  <c r="CM39" i="2"/>
  <c r="DP39" i="2"/>
  <c r="CO18" i="2"/>
  <c r="DC11" i="2"/>
  <c r="CK42" i="2"/>
  <c r="DE21" i="2"/>
  <c r="CK23" i="2"/>
  <c r="DP23" i="2"/>
  <c r="CY23" i="2"/>
  <c r="DC19" i="2"/>
  <c r="CF34" i="2"/>
  <c r="CN34" i="2"/>
  <c r="DL23" i="2"/>
  <c r="CO34" i="2"/>
  <c r="CC48" i="4"/>
  <c r="DP15" i="2"/>
  <c r="CG15" i="2"/>
  <c r="DI47" i="2"/>
  <c r="CB18" i="4"/>
  <c r="DK47" i="2"/>
  <c r="BM47" i="4"/>
  <c r="CB48" i="4"/>
  <c r="CG27" i="2"/>
  <c r="DI27" i="2"/>
  <c r="DJ23" i="2"/>
  <c r="CJ34" i="2"/>
  <c r="DL34" i="2"/>
  <c r="CV34" i="2"/>
  <c r="CT34" i="2"/>
  <c r="DN34" i="2"/>
  <c r="DC34" i="2"/>
  <c r="BR41" i="4"/>
  <c r="DP11" i="2"/>
  <c r="CU11" i="2"/>
  <c r="CH15" i="2"/>
  <c r="CU34" i="2"/>
  <c r="CG34" i="2"/>
  <c r="DF45" i="2"/>
  <c r="BG43" i="4"/>
  <c r="CW39" i="2"/>
  <c r="CO39" i="2"/>
  <c r="CK39" i="2"/>
  <c r="CV15" i="2"/>
  <c r="BJ45" i="4"/>
  <c r="DL36" i="2"/>
  <c r="BG45" i="4"/>
  <c r="CI46" i="2"/>
  <c r="CT46" i="2"/>
  <c r="DA41" i="2"/>
  <c r="CJ46" i="2"/>
  <c r="DA46" i="2"/>
  <c r="CY33" i="2"/>
  <c r="CF51" i="2"/>
  <c r="DC51" i="2"/>
  <c r="BX44" i="4"/>
  <c r="CH25" i="2"/>
  <c r="BO41" i="4"/>
  <c r="CN42" i="2"/>
  <c r="CL31" i="2"/>
  <c r="CP31" i="2"/>
  <c r="CV43" i="2"/>
  <c r="CL25" i="2"/>
  <c r="BX28" i="4"/>
  <c r="CK17" i="2"/>
  <c r="CQ24" i="2"/>
  <c r="DN31" i="2"/>
  <c r="CM49" i="2"/>
  <c r="CU31" i="2"/>
  <c r="CY31" i="2"/>
  <c r="DF31" i="2"/>
  <c r="CH41" i="2"/>
  <c r="BO19" i="4"/>
  <c r="CY11" i="2"/>
  <c r="CO11" i="2"/>
  <c r="CK11" i="2"/>
  <c r="CO26" i="2"/>
  <c r="CT26" i="2"/>
  <c r="BK19" i="4"/>
  <c r="CW7" i="2"/>
  <c r="CG7" i="2"/>
  <c r="DP7" i="2"/>
  <c r="CH7" i="2"/>
  <c r="CL7" i="2"/>
  <c r="DN7" i="2"/>
  <c r="CN7" i="2"/>
  <c r="CU25" i="2"/>
  <c r="CG25" i="2"/>
  <c r="DP30" i="2"/>
  <c r="CJ30" i="2"/>
  <c r="DK30" i="2"/>
  <c r="CK7" i="2"/>
  <c r="CT30" i="2"/>
  <c r="DJ30" i="2"/>
  <c r="CM44" i="2"/>
  <c r="CV44" i="2"/>
  <c r="BZ41" i="4"/>
  <c r="DJ36" i="2"/>
  <c r="DF26" i="2"/>
  <c r="DO26" i="2"/>
  <c r="BN13" i="4"/>
  <c r="BG25" i="4"/>
  <c r="BK25" i="4"/>
  <c r="BQ36" i="4"/>
  <c r="CB4" i="4"/>
  <c r="DL22" i="2"/>
  <c r="BQ8" i="4"/>
  <c r="CB25" i="4"/>
  <c r="BO32" i="4"/>
  <c r="BO25" i="4"/>
  <c r="BU44" i="4"/>
  <c r="BK44" i="4"/>
  <c r="CA47" i="4"/>
  <c r="BV47" i="4"/>
  <c r="BQ47" i="4"/>
  <c r="CN35" i="2"/>
  <c r="CX45" i="2"/>
  <c r="BI47" i="4"/>
  <c r="CY7" i="2"/>
  <c r="CZ35" i="2"/>
  <c r="CH31" i="2"/>
  <c r="DA31" i="2"/>
  <c r="BK29" i="4"/>
  <c r="CA29" i="4"/>
  <c r="BK18" i="4"/>
  <c r="CC28" i="4"/>
  <c r="DJ1" i="2"/>
  <c r="CB29" i="4"/>
  <c r="BX29" i="4"/>
  <c r="BY30" i="4"/>
  <c r="BT17" i="4"/>
  <c r="DL27" i="2"/>
  <c r="CN27" i="2"/>
  <c r="CK27" i="2"/>
  <c r="BI30" i="4"/>
  <c r="BT30" i="4"/>
  <c r="BF39" i="4"/>
  <c r="BF43" i="4"/>
  <c r="BZ44" i="4"/>
  <c r="BM39" i="4"/>
  <c r="BR43" i="4"/>
  <c r="DL46" i="2"/>
  <c r="CY21" i="2"/>
  <c r="CY46" i="2"/>
  <c r="BI42" i="4"/>
  <c r="CB45" i="4"/>
  <c r="BZ45" i="4"/>
  <c r="BM45" i="4"/>
  <c r="BI45" i="4"/>
  <c r="BX17" i="4"/>
  <c r="BQ45" i="4"/>
  <c r="BN45" i="4"/>
  <c r="CG24" i="2"/>
  <c r="DL35" i="2"/>
  <c r="DP35" i="2"/>
  <c r="CH35" i="2"/>
  <c r="CK35" i="2"/>
  <c r="CM35" i="2"/>
  <c r="CY35" i="2"/>
  <c r="CP35" i="2"/>
  <c r="BV45" i="4"/>
  <c r="CU35" i="2"/>
  <c r="CB9" i="4"/>
  <c r="BO42" i="4"/>
  <c r="CD44" i="4"/>
  <c r="CQ33" i="2"/>
  <c r="CC14" i="4"/>
  <c r="BR45" i="4"/>
  <c r="CO45" i="2"/>
  <c r="BT41" i="4"/>
  <c r="BO44" i="4"/>
  <c r="CB44" i="4"/>
  <c r="DI35" i="2"/>
  <c r="CT35" i="2"/>
  <c r="CV24" i="2"/>
  <c r="CX26" i="2"/>
  <c r="CO35" i="2"/>
  <c r="DC35" i="2"/>
  <c r="DO35" i="2"/>
  <c r="DI8" i="2"/>
  <c r="CP44" i="2"/>
  <c r="CT44" i="2"/>
  <c r="CG45" i="2"/>
  <c r="BM27" i="4"/>
  <c r="DA44" i="2"/>
  <c r="CJ45" i="2"/>
  <c r="DL38" i="2"/>
  <c r="DK38" i="2"/>
  <c r="BG30" i="4"/>
  <c r="CB32" i="4"/>
  <c r="CP10" i="2"/>
  <c r="CO38" i="2"/>
  <c r="CT38" i="2"/>
  <c r="CO10" i="2"/>
  <c r="DN38" i="2"/>
  <c r="DC38" i="2"/>
  <c r="DB38" i="2"/>
  <c r="DF38" i="2"/>
  <c r="CN38" i="2"/>
  <c r="BR29" i="4"/>
  <c r="CI44" i="2"/>
  <c r="DE44" i="2"/>
  <c r="CY38" i="2"/>
  <c r="CJ38" i="2"/>
  <c r="BP28" i="4"/>
  <c r="CA31" i="4"/>
  <c r="BJ43" i="4"/>
  <c r="CZ39" i="2"/>
  <c r="CW38" i="2"/>
  <c r="CF39" i="2"/>
  <c r="DJ7" i="2"/>
  <c r="CM17" i="2"/>
  <c r="DN17" i="2"/>
  <c r="CN25" i="2"/>
  <c r="DF25" i="2"/>
  <c r="CJ25" i="2"/>
  <c r="CF25" i="2"/>
  <c r="DE33" i="2"/>
  <c r="DP33" i="2"/>
  <c r="CI33" i="2"/>
  <c r="CM33" i="2"/>
  <c r="CN33" i="2"/>
  <c r="DN33" i="2"/>
  <c r="DO33" i="2"/>
  <c r="CZ37" i="2"/>
  <c r="CF37" i="2"/>
  <c r="CW37" i="2"/>
  <c r="CL37" i="2"/>
  <c r="CJ37" i="2"/>
  <c r="CZ49" i="2"/>
  <c r="DK49" i="2"/>
  <c r="CI49" i="2"/>
  <c r="CQ49" i="2"/>
  <c r="DD49" i="2"/>
  <c r="DE49" i="2"/>
  <c r="CT49" i="2"/>
  <c r="CW45" i="2"/>
  <c r="DP45" i="2"/>
  <c r="CV37" i="2"/>
  <c r="DD25" i="2"/>
  <c r="CI25" i="2"/>
  <c r="CQ25" i="2"/>
  <c r="CJ49" i="2"/>
  <c r="CQ17" i="2"/>
  <c r="CJ17" i="2"/>
  <c r="DK33" i="2"/>
  <c r="CX41" i="2"/>
  <c r="CT41" i="2"/>
  <c r="DE45" i="2"/>
  <c r="CF49" i="2"/>
  <c r="DB37" i="2"/>
  <c r="DP37" i="2"/>
  <c r="CN49" i="2"/>
  <c r="DB41" i="2"/>
  <c r="CH33" i="2"/>
  <c r="DP49" i="2"/>
  <c r="CI9" i="2"/>
  <c r="DB45" i="2"/>
  <c r="DA45" i="2"/>
  <c r="CQ9" i="2"/>
  <c r="DL9" i="2"/>
  <c r="DN25" i="2"/>
  <c r="CW17" i="2"/>
  <c r="DP25" i="2"/>
  <c r="DD37" i="2"/>
  <c r="CF17" i="2"/>
  <c r="CI37" i="2"/>
  <c r="DO37" i="2"/>
  <c r="CM9" i="2"/>
  <c r="CI13" i="2"/>
  <c r="DK21" i="2"/>
  <c r="CF21" i="2"/>
  <c r="DJ21" i="2"/>
  <c r="CW21" i="2"/>
  <c r="DB21" i="2"/>
  <c r="CI41" i="2"/>
  <c r="CM41" i="2"/>
  <c r="DJ41" i="2"/>
  <c r="DE41" i="2"/>
  <c r="DI41" i="2"/>
  <c r="CQ41" i="2"/>
  <c r="CJ41" i="2"/>
  <c r="CF41" i="2"/>
  <c r="CZ41" i="2"/>
  <c r="DD45" i="2"/>
  <c r="CH45" i="2"/>
  <c r="CL45" i="2"/>
  <c r="DJ45" i="2"/>
  <c r="CM45" i="2"/>
  <c r="DO45" i="2"/>
  <c r="CF45" i="2"/>
  <c r="DK45" i="2"/>
  <c r="CI45" i="2"/>
  <c r="CF9" i="2"/>
  <c r="CQ45" i="2"/>
  <c r="CM25" i="2"/>
  <c r="CV25" i="2"/>
  <c r="DF41" i="2"/>
  <c r="CN17" i="2"/>
  <c r="CN41" i="2"/>
  <c r="DK41" i="2"/>
  <c r="CQ37" i="2"/>
  <c r="CX21" i="2"/>
  <c r="CV45" i="2"/>
  <c r="CW49" i="2"/>
  <c r="DD11" i="2"/>
  <c r="DM15" i="2"/>
  <c r="DJ17" i="2"/>
  <c r="CX19" i="2"/>
  <c r="CH19" i="2"/>
  <c r="DN29" i="2"/>
  <c r="DP31" i="2"/>
  <c r="DJ37" i="2"/>
  <c r="CW33" i="2"/>
  <c r="DA33" i="2"/>
  <c r="DE37" i="2"/>
  <c r="CH39" i="2"/>
  <c r="CZ43" i="2"/>
  <c r="CX43" i="2"/>
  <c r="DP43" i="2"/>
  <c r="CH43" i="2"/>
  <c r="DI43" i="2"/>
  <c r="BY25" i="4"/>
  <c r="BI6" i="4"/>
  <c r="BZ8" i="4"/>
  <c r="BI4" i="4"/>
  <c r="BH4" i="4"/>
  <c r="CB21" i="4"/>
  <c r="BK21" i="4"/>
  <c r="BX40" i="4"/>
  <c r="BU40" i="4"/>
  <c r="BV40" i="4"/>
  <c r="BK40" i="4"/>
  <c r="BT40" i="4"/>
  <c r="BI40" i="4"/>
  <c r="CB40" i="4"/>
  <c r="DE29" i="2"/>
  <c r="BO40" i="4"/>
  <c r="BY46" i="4"/>
  <c r="CO9" i="2"/>
  <c r="DA9" i="2"/>
  <c r="DP9" i="2"/>
  <c r="DJ9" i="2"/>
  <c r="CK9" i="2"/>
  <c r="DE9" i="2"/>
  <c r="CD20" i="4"/>
  <c r="CW9" i="2"/>
  <c r="BG1" i="2"/>
  <c r="BG40" i="4"/>
  <c r="BI11" i="4"/>
  <c r="CA25" i="4"/>
  <c r="BN25" i="4"/>
  <c r="BM30" i="4"/>
  <c r="BT35" i="4"/>
  <c r="BX35" i="4"/>
  <c r="BY40" i="4"/>
  <c r="DO16" i="2"/>
  <c r="DF16" i="2"/>
  <c r="CU29" i="2"/>
  <c r="CM29" i="2"/>
  <c r="CW29" i="2"/>
  <c r="CO29" i="2"/>
  <c r="DC29" i="2"/>
  <c r="CJ29" i="2"/>
  <c r="CN29" i="2"/>
  <c r="DJ29" i="2"/>
  <c r="BZ35" i="4"/>
  <c r="CI16" i="2"/>
  <c r="CV51" i="2"/>
  <c r="DP29" i="2"/>
  <c r="BW21" i="4"/>
  <c r="BX30" i="4"/>
  <c r="BU30" i="4"/>
  <c r="BO30" i="4"/>
  <c r="CB30" i="4"/>
  <c r="CJ9" i="2"/>
  <c r="BZ40" i="4"/>
  <c r="CB35" i="4"/>
  <c r="CY29" i="2"/>
  <c r="CH29" i="2"/>
  <c r="CB10" i="4"/>
  <c r="CD10" i="4"/>
  <c r="BK30" i="4"/>
  <c r="BM31" i="4"/>
  <c r="BZ32" i="4"/>
  <c r="BL32" i="4"/>
  <c r="BX37" i="4"/>
  <c r="BV37" i="4"/>
  <c r="BT37" i="4"/>
  <c r="BN37" i="4"/>
  <c r="BI37" i="4"/>
  <c r="DM26" i="2"/>
  <c r="CI29" i="2"/>
  <c r="BT9" i="4"/>
  <c r="BF30" i="4"/>
  <c r="CA33" i="4"/>
  <c r="BQ34" i="4"/>
  <c r="BQ41" i="4"/>
  <c r="BI41" i="4"/>
  <c r="BF41" i="4"/>
  <c r="BW41" i="4"/>
  <c r="BJ41" i="4"/>
  <c r="CB41" i="4"/>
  <c r="DD9" i="2"/>
  <c r="CX14" i="2"/>
  <c r="DM29" i="2"/>
  <c r="CG9" i="2"/>
  <c r="CF29" i="2"/>
  <c r="DL30" i="2"/>
  <c r="CL30" i="2"/>
  <c r="CA37" i="4"/>
  <c r="BX41" i="4"/>
  <c r="DN37" i="2"/>
  <c r="CM37" i="2"/>
  <c r="CV18" i="2"/>
  <c r="DI36" i="2"/>
  <c r="CY37" i="2"/>
  <c r="CT20" i="2"/>
  <c r="CT31" i="2"/>
  <c r="CO31" i="2"/>
  <c r="CG46" i="2"/>
  <c r="CK46" i="2"/>
  <c r="BF7" i="4"/>
  <c r="BM7" i="4"/>
  <c r="CB7" i="4"/>
  <c r="BV49" i="4"/>
  <c r="CO51" i="2"/>
  <c r="CW51" i="2"/>
  <c r="DL51" i="2"/>
  <c r="CG51" i="2"/>
  <c r="DO51" i="2"/>
  <c r="CM51" i="2"/>
  <c r="CQ51" i="2"/>
  <c r="DA51" i="2"/>
  <c r="DJ51" i="2"/>
  <c r="CY51" i="2"/>
  <c r="DK51" i="2"/>
  <c r="BZ7" i="4"/>
  <c r="BP36" i="4"/>
  <c r="BL36" i="4"/>
  <c r="BO36" i="4"/>
  <c r="BG36" i="4"/>
  <c r="BI36" i="4"/>
  <c r="CD42" i="4"/>
  <c r="CC42" i="4"/>
  <c r="CY13" i="2"/>
  <c r="CK14" i="2"/>
  <c r="DJ47" i="2"/>
  <c r="CK47" i="2"/>
  <c r="DO47" i="2"/>
  <c r="CV47" i="2"/>
  <c r="DM47" i="2"/>
  <c r="CY47" i="2"/>
  <c r="CP47" i="2"/>
  <c r="CT47" i="2"/>
  <c r="CL47" i="2"/>
  <c r="DA47" i="2"/>
  <c r="CZ47" i="2"/>
  <c r="CH47" i="2"/>
  <c r="DP47" i="2"/>
  <c r="CU50" i="2"/>
  <c r="DJ50" i="2"/>
  <c r="DL50" i="2"/>
  <c r="DO50" i="2"/>
  <c r="CT50" i="2"/>
  <c r="DP50" i="2"/>
  <c r="CO50" i="2"/>
  <c r="CV50" i="2"/>
  <c r="CH51" i="2"/>
  <c r="DM51" i="2"/>
  <c r="DN51" i="2"/>
  <c r="CX51" i="2"/>
  <c r="DL13" i="2"/>
  <c r="CK50" i="2"/>
  <c r="DE50" i="2"/>
  <c r="CT51" i="2"/>
  <c r="CO47" i="2"/>
  <c r="DF50" i="2"/>
  <c r="BV7" i="4"/>
  <c r="BV42" i="4"/>
  <c r="BY10" i="4"/>
  <c r="BY14" i="4"/>
  <c r="BV14" i="4"/>
  <c r="BP14" i="4"/>
  <c r="BG14" i="4"/>
  <c r="BU36" i="4"/>
  <c r="CC36" i="4"/>
  <c r="BY36" i="4"/>
  <c r="DM12" i="2"/>
  <c r="CH12" i="2"/>
  <c r="BT42" i="4"/>
  <c r="BP42" i="4"/>
  <c r="DF9" i="2"/>
  <c r="DE51" i="2"/>
  <c r="CB42" i="4"/>
  <c r="CC6" i="4"/>
  <c r="DN9" i="2"/>
  <c r="DI51" i="2"/>
  <c r="CJ13" i="2"/>
  <c r="BR7" i="4"/>
  <c r="BT7" i="4"/>
  <c r="DP51" i="2"/>
  <c r="DD51" i="2"/>
  <c r="CU47" i="2"/>
  <c r="DA50" i="2"/>
  <c r="BQ49" i="4"/>
  <c r="BY4" i="4"/>
  <c r="CC4" i="4"/>
  <c r="BT6" i="4"/>
  <c r="BO13" i="4"/>
  <c r="BV13" i="4"/>
  <c r="CB13" i="4"/>
  <c r="BW13" i="4"/>
  <c r="BF13" i="4"/>
  <c r="BK13" i="4"/>
  <c r="BV35" i="4"/>
  <c r="BF35" i="4"/>
  <c r="BR35" i="4"/>
  <c r="CA35" i="4"/>
  <c r="BW35" i="4"/>
  <c r="BG35" i="4"/>
  <c r="BM35" i="4"/>
  <c r="DD18" i="2"/>
  <c r="CW18" i="2"/>
  <c r="DB18" i="2"/>
  <c r="DK18" i="2"/>
  <c r="CJ21" i="2"/>
  <c r="CV22" i="2"/>
  <c r="CX22" i="2"/>
  <c r="DC22" i="2"/>
  <c r="DK22" i="2"/>
  <c r="CU22" i="2"/>
  <c r="CI22" i="2"/>
  <c r="BO6" i="4"/>
  <c r="BR11" i="4"/>
  <c r="CL10" i="2"/>
  <c r="CU33" i="2"/>
  <c r="CN36" i="2"/>
  <c r="DC43" i="2"/>
  <c r="CM43" i="2"/>
  <c r="DJ43" i="2"/>
  <c r="CW43" i="2"/>
  <c r="DM43" i="2"/>
  <c r="DD47" i="2"/>
  <c r="BN7" i="4"/>
  <c r="BK14" i="4"/>
  <c r="BZ19" i="4"/>
  <c r="BM20" i="4"/>
  <c r="BV23" i="4"/>
  <c r="CD34" i="4"/>
  <c r="CC40" i="4"/>
  <c r="DC10" i="2"/>
  <c r="DP10" i="2"/>
  <c r="DC18" i="2"/>
  <c r="DO18" i="2"/>
  <c r="DC24" i="2"/>
  <c r="DE24" i="2"/>
  <c r="CO33" i="2"/>
  <c r="CG33" i="2"/>
  <c r="CP36" i="2"/>
  <c r="CF36" i="2"/>
  <c r="DD36" i="2"/>
  <c r="CO36" i="2"/>
  <c r="DA27" i="2"/>
  <c r="CO27" i="2"/>
  <c r="CW27" i="2"/>
  <c r="DD34" i="2"/>
  <c r="CP34" i="2"/>
  <c r="CQ43" i="2"/>
  <c r="CF44" i="2"/>
  <c r="DE47" i="2"/>
  <c r="CF50" i="2"/>
  <c r="CH10" i="2"/>
  <c r="DC17" i="2"/>
  <c r="CG17" i="2"/>
  <c r="CX24" i="2"/>
  <c r="CN28" i="2"/>
  <c r="DA43" i="2"/>
  <c r="DC27" i="2"/>
  <c r="DJ31" i="2"/>
  <c r="CL34" i="2"/>
  <c r="DB36" i="2"/>
  <c r="DN39" i="2"/>
  <c r="DE43" i="2"/>
  <c r="CI51" i="2"/>
  <c r="CZ51" i="2"/>
  <c r="CJ22" i="2"/>
  <c r="CH27" i="2"/>
  <c r="CI31" i="2"/>
  <c r="DC31" i="2"/>
  <c r="CK33" i="2"/>
  <c r="CZ34" i="2"/>
  <c r="CI43" i="2"/>
  <c r="DN43" i="2"/>
  <c r="CJ48" i="2"/>
  <c r="DK50" i="2"/>
  <c r="BP16" i="4"/>
  <c r="BG16" i="4"/>
  <c r="BX16" i="4"/>
  <c r="BT16" i="4"/>
  <c r="BH16" i="4"/>
  <c r="CB16" i="4"/>
  <c r="BT10" i="4"/>
  <c r="BO16" i="4"/>
  <c r="BV16" i="4"/>
  <c r="BY16" i="4"/>
  <c r="BK16" i="4"/>
  <c r="BM4" i="4"/>
  <c r="BM9" i="4"/>
  <c r="BV9" i="4"/>
  <c r="BL16" i="4"/>
  <c r="CA17" i="4"/>
  <c r="BW17" i="4"/>
  <c r="BJ17" i="4"/>
  <c r="BK17" i="4"/>
  <c r="BT24" i="4"/>
  <c r="BY24" i="4"/>
  <c r="BK24" i="4"/>
  <c r="BP32" i="4"/>
  <c r="BV32" i="4"/>
  <c r="BY32" i="4"/>
  <c r="BI32" i="4"/>
  <c r="BX32" i="4"/>
  <c r="BH32" i="4"/>
  <c r="BT32" i="4"/>
  <c r="BQ32" i="4"/>
  <c r="CP51" i="2"/>
  <c r="CJ50" i="2"/>
  <c r="BN9" i="4"/>
  <c r="BZ9" i="4"/>
  <c r="BG9" i="4"/>
  <c r="BZ16" i="4"/>
  <c r="BL8" i="4"/>
  <c r="BT12" i="4"/>
  <c r="BU14" i="4"/>
  <c r="BQ14" i="4"/>
  <c r="BZ14" i="4"/>
  <c r="BM14" i="4"/>
  <c r="CB14" i="4"/>
  <c r="BO24" i="4"/>
  <c r="CC30" i="4"/>
  <c r="CD30" i="4"/>
  <c r="BJ33" i="4"/>
  <c r="BV33" i="4"/>
  <c r="BQ33" i="4"/>
  <c r="BZ33" i="4"/>
  <c r="CB33" i="4"/>
  <c r="BX13" i="4"/>
  <c r="BU18" i="4"/>
  <c r="CQ7" i="2"/>
  <c r="BI14" i="4"/>
  <c r="CC24" i="4"/>
  <c r="DE7" i="2"/>
  <c r="BK32" i="4"/>
  <c r="CO21" i="2"/>
  <c r="CU21" i="2"/>
  <c r="DO40" i="2"/>
  <c r="CJ40" i="2"/>
  <c r="CO48" i="2"/>
  <c r="BX46" i="4"/>
  <c r="CK15" i="2"/>
  <c r="CQ15" i="2"/>
  <c r="CY15" i="2"/>
  <c r="DN15" i="2"/>
  <c r="DM22" i="2"/>
  <c r="DO32" i="2"/>
  <c r="CG48" i="2"/>
  <c r="DE15" i="2"/>
  <c r="CM23" i="2"/>
  <c r="CL40" i="2"/>
  <c r="BL10" i="4"/>
  <c r="BK6" i="4"/>
  <c r="BG10" i="4"/>
  <c r="BP10" i="4"/>
  <c r="BM13" i="4"/>
  <c r="BL22" i="4"/>
  <c r="CX6" i="2"/>
  <c r="DF6" i="2"/>
  <c r="BR9" i="4"/>
  <c r="CA11" i="4"/>
  <c r="BK12" i="4"/>
  <c r="BQ12" i="4"/>
  <c r="BJ13" i="4"/>
  <c r="BQ13" i="4"/>
  <c r="BG19" i="4"/>
  <c r="BM22" i="4"/>
  <c r="DE19" i="2"/>
  <c r="CD22" i="4"/>
  <c r="CD24" i="4"/>
  <c r="CQ11" i="2"/>
  <c r="CW11" i="2"/>
  <c r="DA11" i="2"/>
  <c r="DE11" i="2"/>
  <c r="DI16" i="2"/>
  <c r="CG19" i="2"/>
  <c r="CW23" i="2"/>
  <c r="DA23" i="2"/>
  <c r="CD40" i="4"/>
  <c r="CC44" i="4"/>
  <c r="BF45" i="4"/>
  <c r="DM8" i="2"/>
  <c r="CO23" i="2"/>
  <c r="DE23" i="2"/>
  <c r="DN23" i="2"/>
  <c r="CW47" i="2"/>
  <c r="DM48" i="2"/>
  <c r="CK51" i="2"/>
  <c r="BK45" i="4"/>
  <c r="DN11" i="2"/>
  <c r="CQ16" i="2"/>
  <c r="CU19" i="2"/>
  <c r="DA21" i="2"/>
  <c r="DE27" i="2"/>
  <c r="CV38" i="2"/>
  <c r="DI42" i="2"/>
  <c r="DM42" i="2"/>
  <c r="DO44" i="2"/>
  <c r="DM50" i="2"/>
  <c r="BT33" i="4"/>
  <c r="BM41" i="4"/>
  <c r="BX47" i="4"/>
  <c r="CV8" i="2"/>
  <c r="CM15" i="2"/>
  <c r="CI19" i="2"/>
  <c r="CM19" i="2"/>
  <c r="CX20" i="2"/>
  <c r="CK25" i="2"/>
  <c r="DN27" i="2"/>
  <c r="CU37" i="2"/>
  <c r="DE39" i="2"/>
  <c r="CL42" i="2"/>
  <c r="DB42" i="2"/>
  <c r="DF48" i="2"/>
  <c r="BK26" i="4"/>
  <c r="BP26" i="4"/>
  <c r="BY20" i="4"/>
  <c r="BL26" i="4"/>
  <c r="BZ21" i="4"/>
  <c r="BI21" i="4"/>
  <c r="BQ21" i="4"/>
  <c r="BQ4" i="4"/>
  <c r="BV21" i="4"/>
  <c r="BT39" i="4"/>
  <c r="CB39" i="4"/>
  <c r="BJ26" i="4"/>
  <c r="BI39" i="4"/>
  <c r="BZ20" i="4"/>
  <c r="CC32" i="4"/>
  <c r="BZ26" i="4"/>
  <c r="BI26" i="4"/>
  <c r="BJ21" i="4"/>
  <c r="BJ39" i="4"/>
  <c r="BQ39" i="4"/>
  <c r="BL20" i="4"/>
  <c r="BV39" i="4"/>
  <c r="CA39" i="4"/>
  <c r="BU20" i="4"/>
  <c r="BX39" i="4"/>
  <c r="BZ11" i="4"/>
  <c r="BP30" i="4"/>
  <c r="BG21" i="4"/>
  <c r="BN21" i="4"/>
  <c r="BM26" i="4"/>
  <c r="BM21" i="4"/>
  <c r="BF21" i="4"/>
  <c r="BV26" i="4"/>
  <c r="BY26" i="4"/>
  <c r="CB20" i="4"/>
  <c r="BZ39" i="4"/>
  <c r="BW39" i="4"/>
  <c r="BR39" i="4"/>
  <c r="BG26" i="4"/>
  <c r="BZ30" i="4"/>
  <c r="BN39" i="4"/>
  <c r="DB28" i="2"/>
  <c r="CT28" i="2"/>
  <c r="DM28" i="2"/>
  <c r="BW43" i="4"/>
  <c r="BK48" i="4"/>
  <c r="DL45" i="2"/>
  <c r="CY45" i="2"/>
  <c r="CU51" i="2"/>
  <c r="BN43" i="4"/>
  <c r="BI48" i="4"/>
  <c r="BX48" i="4"/>
  <c r="BG20" i="4"/>
  <c r="BM29" i="4"/>
  <c r="BJ29" i="4"/>
  <c r="BV48" i="4"/>
  <c r="DL7" i="2"/>
  <c r="DA7" i="2"/>
  <c r="DE31" i="2"/>
  <c r="CG31" i="2"/>
  <c r="BR21" i="4"/>
  <c r="BZ49" i="4"/>
  <c r="CM31" i="2"/>
  <c r="DB34" i="2"/>
  <c r="CK34" i="2"/>
  <c r="CH34" i="2"/>
  <c r="CK45" i="2"/>
  <c r="CN45" i="2"/>
  <c r="CW31" i="2"/>
  <c r="CT45" i="2"/>
  <c r="DJ28" i="2"/>
  <c r="CK31" i="2"/>
  <c r="DE35" i="2"/>
  <c r="CG37" i="2"/>
  <c r="CU45" i="2"/>
  <c r="DN45" i="2"/>
  <c r="CK37" i="2"/>
  <c r="CG39" i="2"/>
  <c r="DA39" i="2"/>
  <c r="CO41" i="2"/>
  <c r="DC45" i="2"/>
  <c r="BT28" i="4"/>
  <c r="CA46" i="4"/>
  <c r="BZ25" i="4"/>
  <c r="BW25" i="4"/>
  <c r="BQ25" i="4"/>
  <c r="BV28" i="4"/>
  <c r="DM40" i="2"/>
  <c r="BK10" i="4"/>
  <c r="BT21" i="4"/>
  <c r="BI23" i="4"/>
  <c r="BI28" i="4"/>
  <c r="BL28" i="4"/>
  <c r="BO28" i="4"/>
  <c r="CD28" i="4"/>
  <c r="BQ29" i="4"/>
  <c r="BL34" i="4"/>
  <c r="DF32" i="2"/>
  <c r="CK49" i="2"/>
  <c r="CO49" i="2"/>
  <c r="DO49" i="2"/>
  <c r="BU10" i="4"/>
  <c r="BL44" i="4"/>
  <c r="BH44" i="4"/>
  <c r="CK41" i="2"/>
  <c r="DO41" i="2"/>
  <c r="DC49" i="2"/>
  <c r="CG49" i="2"/>
  <c r="CC46" i="4"/>
  <c r="BQ48" i="4"/>
  <c r="BH48" i="4"/>
  <c r="BY48" i="4"/>
  <c r="BO48" i="4"/>
  <c r="BG48" i="4"/>
  <c r="DB32" i="2"/>
  <c r="CL32" i="2"/>
  <c r="CH32" i="2"/>
  <c r="CU32" i="2"/>
  <c r="CI32" i="2"/>
  <c r="CO32" i="2"/>
  <c r="DJ32" i="2"/>
  <c r="DN32" i="2"/>
  <c r="BU48" i="4"/>
  <c r="AS1" i="4"/>
  <c r="BG1" i="4"/>
  <c r="Q1" i="4"/>
  <c r="AE1" i="4"/>
  <c r="BU1" i="4"/>
  <c r="BI5" i="4"/>
  <c r="BW5" i="4"/>
  <c r="CD6" i="4"/>
  <c r="BJ7" i="4"/>
  <c r="CC16" i="4"/>
  <c r="CG1" i="2"/>
  <c r="CU1" i="2"/>
  <c r="AG1" i="2"/>
  <c r="BF5" i="4"/>
  <c r="BQ5" i="4"/>
  <c r="BK8" i="4"/>
  <c r="BU8" i="4"/>
  <c r="BY8" i="4"/>
  <c r="BY22" i="4"/>
  <c r="BZ48" i="4"/>
  <c r="BM48" i="4"/>
  <c r="BG5" i="4"/>
  <c r="BN5" i="4"/>
  <c r="BQ7" i="4"/>
  <c r="BI8" i="4"/>
  <c r="BO8" i="4"/>
  <c r="BG47" i="4"/>
  <c r="CI7" i="2"/>
  <c r="CM7" i="2"/>
  <c r="DE8" i="2"/>
  <c r="CX32" i="2"/>
  <c r="CV42" i="2"/>
  <c r="CZ42" i="2"/>
  <c r="DD42" i="2"/>
  <c r="BX38" i="4"/>
  <c r="CN14" i="2"/>
  <c r="DJ15" i="2"/>
  <c r="CY19" i="2"/>
  <c r="BL14" i="4"/>
  <c r="DL21" i="2"/>
  <c r="BG32" i="4"/>
  <c r="BN17" i="4"/>
  <c r="BV29" i="4"/>
  <c r="CV14" i="2"/>
  <c r="CZ14" i="2"/>
  <c r="CP30" i="2"/>
  <c r="CY44" i="2"/>
  <c r="DK44" i="2"/>
  <c r="CN44" i="2"/>
  <c r="DN44" i="2"/>
  <c r="DA49" i="2"/>
  <c r="CU49" i="2"/>
  <c r="CY49" i="2"/>
  <c r="DN49" i="2"/>
  <c r="CC20" i="4"/>
  <c r="BH26" i="4"/>
  <c r="BX26" i="4"/>
  <c r="BJ27" i="4"/>
  <c r="BG27" i="4"/>
  <c r="BP46" i="4"/>
  <c r="BU46" i="4"/>
  <c r="BL46" i="4"/>
  <c r="CZ30" i="2"/>
  <c r="CH30" i="2"/>
  <c r="DD30" i="2"/>
  <c r="CU30" i="2"/>
  <c r="DC41" i="2"/>
  <c r="DP41" i="2"/>
  <c r="CG44" i="2"/>
  <c r="CJ44" i="2"/>
  <c r="DI44" i="2"/>
  <c r="BN27" i="4"/>
  <c r="BG29" i="4"/>
  <c r="BZ29" i="4"/>
  <c r="BW29" i="4"/>
  <c r="BT29" i="4"/>
  <c r="DD14" i="2"/>
  <c r="CH14" i="2"/>
  <c r="CM14" i="2"/>
  <c r="CH26" i="2"/>
  <c r="CI36" i="2"/>
  <c r="CX44" i="2"/>
  <c r="DB44" i="2"/>
  <c r="BT43" i="4"/>
  <c r="BO43" i="4"/>
  <c r="CA43" i="4"/>
  <c r="BK43" i="4"/>
  <c r="CB43" i="4"/>
  <c r="CZ26" i="2"/>
  <c r="CX30" i="2"/>
  <c r="DD32" i="2"/>
  <c r="CY32" i="2"/>
  <c r="CV32" i="2"/>
  <c r="DB39" i="2"/>
  <c r="CP39" i="2"/>
  <c r="DJ39" i="2"/>
  <c r="CY39" i="2"/>
  <c r="CX39" i="2"/>
  <c r="CO44" i="2"/>
  <c r="CC26" i="4"/>
  <c r="DD38" i="2"/>
  <c r="DA38" i="2"/>
  <c r="CL38" i="2"/>
  <c r="CN50" i="2"/>
  <c r="BF31" i="4"/>
  <c r="BZ31" i="4"/>
  <c r="BV44" i="4"/>
  <c r="CF7" i="2"/>
  <c r="BR49" i="4"/>
  <c r="CZ50" i="2"/>
  <c r="CW50" i="2"/>
  <c r="BQ31" i="4"/>
  <c r="BN31" i="4"/>
  <c r="DC7" i="2"/>
  <c r="DL14" i="2"/>
  <c r="CO17" i="2"/>
  <c r="CF19" i="2"/>
  <c r="CT24" i="2"/>
  <c r="DB24" i="2"/>
  <c r="DM25" i="2"/>
  <c r="CI26" i="2"/>
  <c r="DD33" i="2"/>
  <c r="DN41" i="2"/>
  <c r="CY28" i="2"/>
  <c r="BG4" i="4"/>
  <c r="BV11" i="4"/>
  <c r="BF11" i="4"/>
  <c r="CB11" i="4"/>
  <c r="BV36" i="4"/>
  <c r="CB36" i="4"/>
  <c r="BM36" i="4"/>
  <c r="BK36" i="4"/>
  <c r="BT36" i="4"/>
  <c r="BH36" i="4"/>
  <c r="CC22" i="4"/>
  <c r="R1" i="2"/>
  <c r="BV1" i="2"/>
  <c r="AS1" i="2"/>
  <c r="CB5" i="4"/>
  <c r="BZ5" i="4"/>
  <c r="BM5" i="4"/>
  <c r="CA5" i="4"/>
  <c r="BR5" i="4"/>
  <c r="BO12" i="4"/>
  <c r="BV12" i="4"/>
  <c r="DB20" i="2"/>
  <c r="DD50" i="2"/>
  <c r="CQ50" i="2"/>
  <c r="DC20" i="2"/>
  <c r="CU23" i="2"/>
  <c r="CP23" i="2"/>
  <c r="CG23" i="2"/>
  <c r="DI50" i="2"/>
  <c r="BW11" i="4"/>
  <c r="DM20" i="2"/>
  <c r="DJ20" i="2"/>
  <c r="CI20" i="2"/>
  <c r="DC33" i="2"/>
  <c r="CZ33" i="2"/>
  <c r="CI50" i="2"/>
  <c r="BO7" i="4"/>
  <c r="BQ22" i="4"/>
  <c r="BG22" i="4"/>
  <c r="CT12" i="2"/>
  <c r="BY34" i="4"/>
  <c r="BW23" i="4"/>
  <c r="CH13" i="2"/>
  <c r="CJ12" i="2"/>
  <c r="CW13" i="2"/>
  <c r="DJ13" i="2"/>
  <c r="DP13" i="2"/>
  <c r="DA13" i="2"/>
  <c r="DO13" i="2"/>
  <c r="CL14" i="2"/>
  <c r="BK34" i="4"/>
  <c r="BM23" i="4"/>
  <c r="CQ13" i="2"/>
  <c r="DC6" i="2"/>
  <c r="BX4" i="4"/>
  <c r="BU4" i="4"/>
  <c r="BO4" i="4"/>
  <c r="BO49" i="4"/>
  <c r="BI49" i="4"/>
  <c r="BT49" i="4"/>
  <c r="BW49" i="4"/>
  <c r="CA49" i="4"/>
  <c r="BF49" i="4"/>
  <c r="BM49" i="4"/>
  <c r="CB49" i="4"/>
  <c r="BG49" i="4"/>
  <c r="DE48" i="2"/>
  <c r="CV48" i="2"/>
  <c r="CZ48" i="2"/>
  <c r="CQ48" i="2"/>
  <c r="CW48" i="2"/>
  <c r="CM48" i="2"/>
  <c r="CH48" i="2"/>
  <c r="CX48" i="2"/>
  <c r="DC48" i="2"/>
  <c r="DP48" i="2"/>
  <c r="DN48" i="2"/>
  <c r="CL48" i="2"/>
  <c r="CP48" i="2"/>
  <c r="BG23" i="4"/>
  <c r="CB23" i="4"/>
  <c r="BT23" i="4"/>
  <c r="BQ23" i="4"/>
  <c r="BN23" i="4"/>
  <c r="CA23" i="4"/>
  <c r="BJ23" i="4"/>
  <c r="CB34" i="4"/>
  <c r="BX34" i="4"/>
  <c r="BH34" i="4"/>
  <c r="BU34" i="4"/>
  <c r="BH22" i="4"/>
  <c r="C51" i="4"/>
  <c r="C52" i="4"/>
  <c r="BP22" i="4"/>
  <c r="BZ23" i="4"/>
  <c r="CF12" i="2"/>
  <c r="BY12" i="4"/>
  <c r="BV34" i="4"/>
  <c r="BM6" i="4"/>
  <c r="CP13" i="2"/>
  <c r="CD12" i="4"/>
  <c r="DI13" i="2"/>
  <c r="CL13" i="2"/>
  <c r="CK13" i="2"/>
  <c r="CM13" i="2"/>
  <c r="BM34" i="4"/>
  <c r="BO23" i="4"/>
  <c r="DN13" i="2"/>
  <c r="BI9" i="4"/>
  <c r="BF9" i="4"/>
  <c r="BW9" i="4"/>
  <c r="BX18" i="4"/>
  <c r="BV18" i="4"/>
  <c r="BP18" i="4"/>
  <c r="BQ18" i="4"/>
  <c r="BZ18" i="4"/>
  <c r="BZ34" i="4"/>
  <c r="DL19" i="2"/>
  <c r="CW19" i="2"/>
  <c r="CK19" i="2"/>
  <c r="CL19" i="2"/>
  <c r="CO19" i="2"/>
  <c r="DP19" i="2"/>
  <c r="CP19" i="2"/>
  <c r="CC8" i="4"/>
  <c r="BT22" i="4"/>
  <c r="CB22" i="4"/>
  <c r="BX22" i="4"/>
  <c r="H51" i="4"/>
  <c r="BI34" i="4"/>
  <c r="BP34" i="4"/>
  <c r="BO22" i="4"/>
  <c r="BK22" i="4"/>
  <c r="BZ22" i="4"/>
  <c r="BK23" i="4"/>
  <c r="BN34" i="4"/>
  <c r="DD13" i="2"/>
  <c r="CF13" i="2"/>
  <c r="BO34" i="4"/>
  <c r="BF34" i="4"/>
  <c r="BF23" i="4"/>
  <c r="R51" i="4"/>
  <c r="R52" i="4"/>
  <c r="BO5" i="4"/>
  <c r="BT5" i="4"/>
  <c r="BQ9" i="4"/>
  <c r="BT15" i="4"/>
  <c r="CB15" i="4"/>
  <c r="BG18" i="4"/>
  <c r="BY18" i="4"/>
  <c r="CC18" i="4"/>
  <c r="BU24" i="4"/>
  <c r="CD26" i="4"/>
  <c r="BQ37" i="4"/>
  <c r="BW37" i="4"/>
  <c r="BJ37" i="4"/>
  <c r="CB37" i="4"/>
  <c r="BO37" i="4"/>
  <c r="BF37" i="4"/>
  <c r="BK4" i="4"/>
  <c r="DD6" i="2"/>
  <c r="CL6" i="2"/>
  <c r="DI30" i="2"/>
  <c r="CO30" i="2"/>
  <c r="CK30" i="2"/>
  <c r="CO37" i="2"/>
  <c r="DA48" i="2"/>
  <c r="AD52" i="2"/>
  <c r="AD53" i="2"/>
  <c r="DF19" i="2"/>
  <c r="CM27" i="2"/>
  <c r="DB48" i="2"/>
  <c r="DC9" i="2"/>
  <c r="CZ9" i="2"/>
  <c r="DM27" i="2"/>
  <c r="CZ38" i="2"/>
  <c r="CP38" i="2"/>
  <c r="CO15" i="2"/>
  <c r="CW15" i="2"/>
  <c r="DC15" i="2"/>
  <c r="CI17" i="2"/>
  <c r="CK29" i="2"/>
  <c r="E51" i="4"/>
  <c r="E52" i="4"/>
  <c r="DC14" i="2"/>
  <c r="DB25" i="2"/>
  <c r="DD48" i="2"/>
  <c r="CK48" i="2"/>
  <c r="CY48" i="2"/>
  <c r="DO48" i="2"/>
  <c r="DK48" i="2"/>
  <c r="CU48" i="2"/>
  <c r="CI48" i="2"/>
  <c r="CT48" i="2"/>
  <c r="CF48" i="2"/>
  <c r="BF15" i="4"/>
  <c r="BN15" i="4"/>
  <c r="BK15" i="4"/>
  <c r="BV15" i="4"/>
  <c r="AI52" i="2"/>
  <c r="AI53" i="2"/>
  <c r="DL10" i="2"/>
  <c r="BJ15" i="4"/>
  <c r="BX15" i="4"/>
  <c r="BK20" i="4"/>
  <c r="BI31" i="4"/>
  <c r="BV31" i="4"/>
  <c r="BW31" i="4"/>
  <c r="CB31" i="4"/>
  <c r="BX31" i="4"/>
  <c r="BH31" i="4"/>
  <c r="BO31" i="4"/>
  <c r="BJ31" i="4"/>
  <c r="BT31" i="4"/>
  <c r="BY35" i="4"/>
  <c r="BV38" i="4"/>
  <c r="BU38" i="4"/>
  <c r="BR38" i="4"/>
  <c r="BP38" i="4"/>
  <c r="BI38" i="4"/>
  <c r="BY38" i="4"/>
  <c r="BG38" i="4"/>
  <c r="BZ38" i="4"/>
  <c r="BK38" i="4"/>
  <c r="CB38" i="4"/>
  <c r="BL38" i="4"/>
  <c r="BQ42" i="4"/>
  <c r="BZ42" i="4"/>
  <c r="BY42" i="4"/>
  <c r="BL42" i="4"/>
  <c r="BH42" i="4"/>
  <c r="BU42" i="4"/>
  <c r="BM42" i="4"/>
  <c r="BG42" i="4"/>
  <c r="CB46" i="4"/>
  <c r="BV46" i="4"/>
  <c r="BQ46" i="4"/>
  <c r="BI46" i="4"/>
  <c r="BH46" i="4"/>
  <c r="BM46" i="4"/>
  <c r="BK49" i="4"/>
  <c r="BJ49" i="4"/>
  <c r="BN49" i="4"/>
  <c r="J52" i="2"/>
  <c r="J53" i="2"/>
  <c r="BQ15" i="4"/>
  <c r="BM15" i="4"/>
  <c r="CG11" i="2"/>
  <c r="X51" i="4"/>
  <c r="X52" i="4"/>
  <c r="BZ15" i="4"/>
  <c r="CA15" i="4"/>
  <c r="BG15" i="4"/>
  <c r="BR15" i="4"/>
  <c r="K51" i="4"/>
  <c r="K52" i="4"/>
  <c r="Z51" i="4"/>
  <c r="Z52" i="4"/>
  <c r="BH8" i="4"/>
  <c r="BW27" i="4"/>
  <c r="BI27" i="4"/>
  <c r="CA27" i="4"/>
  <c r="BX27" i="4"/>
  <c r="BV27" i="4"/>
  <c r="BZ27" i="4"/>
  <c r="BK27" i="4"/>
  <c r="CB27" i="4"/>
  <c r="BT27" i="4"/>
  <c r="BR27" i="4"/>
  <c r="K52" i="2"/>
  <c r="K53" i="2"/>
  <c r="I51" i="4"/>
  <c r="I52" i="4"/>
  <c r="BT19" i="4"/>
  <c r="BM19" i="4"/>
  <c r="BW19" i="4"/>
  <c r="BQ27" i="4"/>
  <c r="C52" i="2"/>
  <c r="C53" i="2"/>
  <c r="G52" i="2"/>
  <c r="G53" i="2"/>
  <c r="CP11" i="2"/>
  <c r="CI11" i="2"/>
  <c r="CH11" i="2"/>
  <c r="DI48" i="2"/>
  <c r="B51" i="4"/>
  <c r="B52" i="4"/>
  <c r="CC34" i="4"/>
  <c r="BH38" i="4"/>
  <c r="BO38" i="4"/>
  <c r="BT38" i="4"/>
  <c r="CK26" i="2"/>
  <c r="CQ35" i="2"/>
  <c r="CG35" i="2"/>
  <c r="BW15" i="4"/>
  <c r="BR31" i="4"/>
  <c r="BZ47" i="4"/>
  <c r="BF47" i="4"/>
  <c r="BJ47" i="4"/>
  <c r="BW47" i="4"/>
  <c r="CW26" i="2"/>
  <c r="CG26" i="2"/>
  <c r="CY26" i="2"/>
  <c r="CN26" i="2"/>
  <c r="CL26" i="2"/>
  <c r="CF6" i="2"/>
  <c r="DO6" i="2"/>
  <c r="DI6" i="2"/>
  <c r="CT6" i="2"/>
  <c r="CN6" i="2"/>
  <c r="CV6" i="2"/>
  <c r="DB6" i="2"/>
  <c r="CJ6" i="2"/>
  <c r="DP6" i="2"/>
  <c r="CG6" i="2"/>
  <c r="CH6" i="2"/>
  <c r="CZ6" i="2"/>
  <c r="CP6" i="2"/>
  <c r="CM6" i="2"/>
  <c r="CP7" i="2"/>
  <c r="M52" i="2"/>
  <c r="M53" i="2"/>
  <c r="DI10" i="2"/>
  <c r="DB10" i="2"/>
  <c r="DK10" i="2"/>
  <c r="DO10" i="2"/>
  <c r="CQ10" i="2"/>
  <c r="DF10" i="2"/>
  <c r="CJ10" i="2"/>
  <c r="CT10" i="2"/>
  <c r="CN10" i="2"/>
  <c r="CZ10" i="2"/>
  <c r="CF10" i="2"/>
  <c r="DM10" i="2"/>
  <c r="CX10" i="2"/>
  <c r="CG10" i="2"/>
  <c r="CV10" i="2"/>
  <c r="DF14" i="2"/>
  <c r="DP14" i="2"/>
  <c r="DB14" i="2"/>
  <c r="DI14" i="2"/>
  <c r="CG14" i="2"/>
  <c r="CJ14" i="2"/>
  <c r="CP14" i="2"/>
  <c r="DK14" i="2"/>
  <c r="DM14" i="2"/>
  <c r="CF14" i="2"/>
  <c r="DO14" i="2"/>
  <c r="CT14" i="2"/>
  <c r="DK6" i="2"/>
  <c r="CL18" i="2"/>
  <c r="DB22" i="2"/>
  <c r="DO22" i="2"/>
  <c r="DD22" i="2"/>
  <c r="DO38" i="2"/>
  <c r="CI38" i="2"/>
  <c r="DB26" i="2"/>
  <c r="CN30" i="2"/>
  <c r="DB30" i="2"/>
  <c r="DK26" i="2"/>
  <c r="CJ26" i="2"/>
  <c r="CG42" i="2"/>
  <c r="DF34" i="2"/>
  <c r="DP34" i="2"/>
  <c r="CT42" i="2"/>
  <c r="CT18" i="2"/>
  <c r="DI18" i="2"/>
  <c r="CL22" i="2"/>
  <c r="CV26" i="2"/>
  <c r="CF42" i="2"/>
  <c r="CP42" i="2"/>
  <c r="DK42" i="2"/>
  <c r="CL46" i="2"/>
  <c r="CZ46" i="2"/>
  <c r="DI46" i="2"/>
  <c r="CP50" i="2"/>
  <c r="CI6" i="2"/>
  <c r="CQ6" i="2"/>
  <c r="CW6" i="2"/>
  <c r="DA6" i="2"/>
  <c r="DJ6" i="2"/>
  <c r="DN6" i="2"/>
  <c r="CH9" i="2"/>
  <c r="CP9" i="2"/>
  <c r="DI9" i="2"/>
  <c r="DM9" i="2"/>
  <c r="CI10" i="2"/>
  <c r="CM10" i="2"/>
  <c r="CW10" i="2"/>
  <c r="DA10" i="2"/>
  <c r="DE10" i="2"/>
  <c r="DJ10" i="2"/>
  <c r="DN10" i="2"/>
  <c r="DJ12" i="2"/>
  <c r="DM13" i="2"/>
  <c r="CI14" i="2"/>
  <c r="CQ14" i="2"/>
  <c r="CW14" i="2"/>
  <c r="DA14" i="2"/>
  <c r="DE14" i="2"/>
  <c r="DJ14" i="2"/>
  <c r="DN14" i="2"/>
  <c r="CZ17" i="2"/>
  <c r="DD17" i="2"/>
  <c r="DI17" i="2"/>
  <c r="DM17" i="2"/>
  <c r="CI18" i="2"/>
  <c r="CM18" i="2"/>
  <c r="CQ18" i="2"/>
  <c r="DA18" i="2"/>
  <c r="DE18" i="2"/>
  <c r="DJ18" i="2"/>
  <c r="DN18" i="2"/>
  <c r="DD21" i="2"/>
  <c r="CM22" i="2"/>
  <c r="CQ22" i="2"/>
  <c r="CW22" i="2"/>
  <c r="DA22" i="2"/>
  <c r="DE22" i="2"/>
  <c r="DJ22" i="2"/>
  <c r="DN22" i="2"/>
  <c r="DI25" i="2"/>
  <c r="CM26" i="2"/>
  <c r="CQ26" i="2"/>
  <c r="DA26" i="2"/>
  <c r="DJ26" i="2"/>
  <c r="DN26" i="2"/>
  <c r="CI30" i="2"/>
  <c r="CM30" i="2"/>
  <c r="CW30" i="2"/>
  <c r="DA30" i="2"/>
  <c r="DE30" i="2"/>
  <c r="DN30" i="2"/>
  <c r="DM33" i="2"/>
  <c r="CI34" i="2"/>
  <c r="CM34" i="2"/>
  <c r="CQ34" i="2"/>
  <c r="CW34" i="2"/>
  <c r="DA34" i="2"/>
  <c r="DE34" i="2"/>
  <c r="DJ34" i="2"/>
  <c r="CM38" i="2"/>
  <c r="CQ38" i="2"/>
  <c r="DE38" i="2"/>
  <c r="DJ38" i="2"/>
  <c r="CM42" i="2"/>
  <c r="CQ42" i="2"/>
  <c r="CW42" i="2"/>
  <c r="DA42" i="2"/>
  <c r="DE42" i="2"/>
  <c r="DJ42" i="2"/>
  <c r="CM46" i="2"/>
  <c r="DM18" i="2"/>
  <c r="CZ22" i="2"/>
  <c r="CP22" i="2"/>
  <c r="CF22" i="2"/>
  <c r="DF18" i="2"/>
  <c r="DO30" i="2"/>
  <c r="CF18" i="2"/>
  <c r="CG38" i="2"/>
  <c r="CF38" i="2"/>
  <c r="DF22" i="2"/>
  <c r="DE26" i="2"/>
  <c r="CQ30" i="2"/>
  <c r="CF30" i="2"/>
  <c r="DP26" i="2"/>
  <c r="CJ42" i="2"/>
  <c r="DK34" i="2"/>
  <c r="DO34" i="2"/>
  <c r="DO42" i="2"/>
  <c r="CX42" i="2"/>
  <c r="CG18" i="2"/>
  <c r="CJ18" i="2"/>
  <c r="CN22" i="2"/>
  <c r="DD26" i="2"/>
  <c r="CG30" i="2"/>
  <c r="CN46" i="2"/>
  <c r="CG50" i="2"/>
  <c r="DP22" i="2"/>
  <c r="CF26" i="2"/>
  <c r="CH18" i="2"/>
  <c r="DP18" i="2"/>
  <c r="CP18" i="2"/>
  <c r="CG22" i="2"/>
  <c r="BY29" i="4"/>
  <c r="BJ30" i="4"/>
  <c r="BN30" i="4"/>
  <c r="BR30" i="4"/>
  <c r="BW30" i="4"/>
  <c r="CA30" i="4"/>
  <c r="BL31" i="4"/>
  <c r="BP31" i="4"/>
  <c r="BF32" i="4"/>
  <c r="BJ32" i="4"/>
  <c r="BN32" i="4"/>
  <c r="BR32" i="4"/>
  <c r="BW32" i="4"/>
  <c r="CA32" i="4"/>
  <c r="BH33" i="4"/>
  <c r="BJ34" i="4"/>
  <c r="BR34" i="4"/>
  <c r="BW34" i="4"/>
  <c r="CA34" i="4"/>
  <c r="BH35" i="4"/>
  <c r="BL35" i="4"/>
  <c r="BP35" i="4"/>
  <c r="BU35" i="4"/>
  <c r="BF36" i="4"/>
  <c r="BJ36" i="4"/>
  <c r="BN36" i="4"/>
  <c r="BR36" i="4"/>
  <c r="BW36" i="4"/>
  <c r="CA36" i="4"/>
  <c r="BH37" i="4"/>
  <c r="BL37" i="4"/>
  <c r="BP37" i="4"/>
  <c r="BU37" i="4"/>
  <c r="BF38" i="4"/>
  <c r="BJ38" i="4"/>
  <c r="BN38" i="4"/>
  <c r="BW38" i="4"/>
  <c r="CA38" i="4"/>
  <c r="BH39" i="4"/>
  <c r="BL39" i="4"/>
  <c r="BP39" i="4"/>
  <c r="BU39" i="4"/>
  <c r="BF40" i="4"/>
  <c r="BJ40" i="4"/>
  <c r="BN40" i="4"/>
  <c r="BR40" i="4"/>
  <c r="BW40" i="4"/>
  <c r="CA40" i="4"/>
  <c r="BH41" i="4"/>
  <c r="BL41" i="4"/>
  <c r="BP41" i="4"/>
  <c r="BU41" i="4"/>
  <c r="BF42" i="4"/>
  <c r="BJ42" i="4"/>
  <c r="BN42" i="4"/>
  <c r="BR42" i="4"/>
  <c r="BW42" i="4"/>
  <c r="CA42" i="4"/>
  <c r="BH43" i="4"/>
  <c r="BL43" i="4"/>
  <c r="BP43" i="4"/>
  <c r="BU43" i="4"/>
  <c r="BY43" i="4"/>
  <c r="BN44" i="4"/>
  <c r="CA44" i="4"/>
  <c r="BH45" i="4"/>
  <c r="BL45" i="4"/>
  <c r="BU45" i="4"/>
  <c r="BF46" i="4"/>
  <c r="BJ46" i="4"/>
  <c r="BN46" i="4"/>
  <c r="BR46" i="4"/>
  <c r="BW46" i="4"/>
  <c r="BH47" i="4"/>
  <c r="BL47" i="4"/>
  <c r="BP47" i="4"/>
  <c r="BU47" i="4"/>
  <c r="BF48" i="4"/>
  <c r="BJ48" i="4"/>
  <c r="BN48" i="4"/>
  <c r="BR48" i="4"/>
  <c r="BW48" i="4"/>
  <c r="CA48" i="4"/>
  <c r="BH49" i="4"/>
  <c r="BP49" i="4"/>
  <c r="CQ46" i="2"/>
  <c r="CW46" i="2"/>
  <c r="DE46" i="2"/>
  <c r="DJ46" i="2"/>
  <c r="DN46" i="2"/>
  <c r="CM50" i="2"/>
  <c r="DN50" i="2"/>
  <c r="CC7" i="4"/>
  <c r="CC9" i="4"/>
  <c r="CC11" i="4"/>
  <c r="CC13" i="4"/>
  <c r="CC15" i="4"/>
  <c r="BY19" i="4"/>
  <c r="CC29" i="4"/>
  <c r="BU31" i="4"/>
  <c r="CC43" i="4"/>
  <c r="CC45" i="4"/>
  <c r="CC49" i="4"/>
  <c r="CJ7" i="2"/>
  <c r="CT7" i="2"/>
  <c r="CX7" i="2"/>
  <c r="DB7" i="2"/>
  <c r="DF7" i="2"/>
  <c r="DK7" i="2"/>
  <c r="DO7" i="2"/>
  <c r="S52" i="2"/>
  <c r="S53" i="2"/>
  <c r="W52" i="2"/>
  <c r="W53" i="2"/>
  <c r="AA52" i="2"/>
  <c r="AA53" i="2"/>
  <c r="CF11" i="2"/>
  <c r="CJ11" i="2"/>
  <c r="CN11" i="2"/>
  <c r="CT11" i="2"/>
  <c r="CX11" i="2"/>
  <c r="DB11" i="2"/>
  <c r="DF11" i="2"/>
  <c r="DK11" i="2"/>
  <c r="DO11" i="2"/>
  <c r="CF15" i="2"/>
  <c r="CJ15" i="2"/>
  <c r="CN15" i="2"/>
  <c r="CT15" i="2"/>
  <c r="CX15" i="2"/>
  <c r="DB15" i="2"/>
  <c r="DF15" i="2"/>
  <c r="CJ19" i="2"/>
  <c r="CN19" i="2"/>
  <c r="CT19" i="2"/>
  <c r="DB19" i="2"/>
  <c r="DK19" i="2"/>
  <c r="DO19" i="2"/>
  <c r="CH20" i="2"/>
  <c r="CF23" i="2"/>
  <c r="CJ23" i="2"/>
  <c r="CN23" i="2"/>
  <c r="CT23" i="2"/>
  <c r="CX23" i="2"/>
  <c r="DB23" i="2"/>
  <c r="DF23" i="2"/>
  <c r="DK23" i="2"/>
  <c r="DO23" i="2"/>
  <c r="CF27" i="2"/>
  <c r="CJ27" i="2"/>
  <c r="CT27" i="2"/>
  <c r="CX27" i="2"/>
  <c r="DB27" i="2"/>
  <c r="DF27" i="2"/>
  <c r="DK27" i="2"/>
  <c r="DO27" i="2"/>
  <c r="CF31" i="2"/>
  <c r="CJ31" i="2"/>
  <c r="CN31" i="2"/>
  <c r="CX31" i="2"/>
  <c r="DB31" i="2"/>
  <c r="DK31" i="2"/>
  <c r="DO31" i="2"/>
  <c r="CF35" i="2"/>
  <c r="CJ35" i="2"/>
  <c r="CX35" i="2"/>
  <c r="DB35" i="2"/>
  <c r="DF35" i="2"/>
  <c r="DK35" i="2"/>
  <c r="CJ39" i="2"/>
  <c r="CN39" i="2"/>
  <c r="CT39" i="2"/>
  <c r="DF39" i="2"/>
  <c r="DK39" i="2"/>
  <c r="DO39" i="2"/>
  <c r="CF43" i="2"/>
  <c r="CJ43" i="2"/>
  <c r="CN43" i="2"/>
  <c r="CT43" i="2"/>
  <c r="DB43" i="2"/>
  <c r="DF43" i="2"/>
  <c r="DK43" i="2"/>
  <c r="DO43" i="2"/>
  <c r="CF47" i="2"/>
  <c r="CJ47" i="2"/>
  <c r="CN47" i="2"/>
  <c r="CX47" i="2"/>
  <c r="DB47" i="2"/>
  <c r="DF47" i="2"/>
  <c r="CJ51" i="2"/>
  <c r="CN51" i="2"/>
  <c r="DB51" i="2"/>
  <c r="DF51" i="2"/>
  <c r="F52" i="2"/>
  <c r="F53" i="2"/>
  <c r="T52" i="2"/>
  <c r="T53" i="2"/>
  <c r="CW12" i="2"/>
  <c r="CV9" i="2"/>
  <c r="DP16" i="2"/>
  <c r="DB16" i="2"/>
  <c r="AH52" i="2"/>
  <c r="AH53" i="2"/>
  <c r="AB52" i="2"/>
  <c r="AB53" i="2"/>
  <c r="DE6" i="2"/>
  <c r="CW8" i="2"/>
  <c r="DJ8" i="2"/>
  <c r="DP8" i="2"/>
  <c r="DN8" i="2"/>
  <c r="DA8" i="2"/>
  <c r="CZ8" i="2"/>
  <c r="CT8" i="2"/>
  <c r="DK8" i="2"/>
  <c r="CQ8" i="2"/>
  <c r="CF8" i="2"/>
  <c r="CX8" i="2"/>
  <c r="DD8" i="2"/>
  <c r="CM8" i="2"/>
  <c r="DL20" i="2"/>
  <c r="DK24" i="2"/>
  <c r="CL24" i="2"/>
  <c r="DP24" i="2"/>
  <c r="CW24" i="2"/>
  <c r="DF24" i="2"/>
  <c r="CJ24" i="2"/>
  <c r="DJ24" i="2"/>
  <c r="DM24" i="2"/>
  <c r="CH24" i="2"/>
  <c r="CM24" i="2"/>
  <c r="CI24" i="2"/>
  <c r="DD24" i="2"/>
  <c r="DI24" i="2"/>
  <c r="DN24" i="2"/>
  <c r="CP24" i="2"/>
  <c r="CZ24" i="2"/>
  <c r="DO24" i="2"/>
  <c r="DO28" i="2"/>
  <c r="CW28" i="2"/>
  <c r="CV28" i="2"/>
  <c r="DE28" i="2"/>
  <c r="CP28" i="2"/>
  <c r="DA28" i="2"/>
  <c r="DP28" i="2"/>
  <c r="CH28" i="2"/>
  <c r="CF28" i="2"/>
  <c r="CJ28" i="2"/>
  <c r="DI28" i="2"/>
  <c r="CL28" i="2"/>
  <c r="DN28" i="2"/>
  <c r="DD28" i="2"/>
  <c r="DF28" i="2"/>
  <c r="DE32" i="2"/>
  <c r="DP32" i="2"/>
  <c r="DM32" i="2"/>
  <c r="CQ32" i="2"/>
  <c r="DA32" i="2"/>
  <c r="CT32" i="2"/>
  <c r="CN32" i="2"/>
  <c r="DI32" i="2"/>
  <c r="DK32" i="2"/>
  <c r="CZ32" i="2"/>
  <c r="CM32" i="2"/>
  <c r="CJ36" i="2"/>
  <c r="DO36" i="2"/>
  <c r="CT36" i="2"/>
  <c r="CM36" i="2"/>
  <c r="DM36" i="2"/>
  <c r="DP36" i="2"/>
  <c r="CH36" i="2"/>
  <c r="DN36" i="2"/>
  <c r="DF36" i="2"/>
  <c r="CV36" i="2"/>
  <c r="CW36" i="2"/>
  <c r="CL36" i="2"/>
  <c r="DK36" i="2"/>
  <c r="CX36" i="2"/>
  <c r="CX40" i="2"/>
  <c r="CQ40" i="2"/>
  <c r="CV40" i="2"/>
  <c r="DI40" i="2"/>
  <c r="CZ40" i="2"/>
  <c r="CT40" i="2"/>
  <c r="CM40" i="2"/>
  <c r="CI40" i="2"/>
  <c r="CH40" i="2"/>
  <c r="DF40" i="2"/>
  <c r="DP40" i="2"/>
  <c r="DJ40" i="2"/>
  <c r="DN40" i="2"/>
  <c r="DD40" i="2"/>
  <c r="CW40" i="2"/>
  <c r="DB40" i="2"/>
  <c r="CN40" i="2"/>
  <c r="CF40" i="2"/>
  <c r="DJ44" i="2"/>
  <c r="CL44" i="2"/>
  <c r="DM44" i="2"/>
  <c r="DF44" i="2"/>
  <c r="CQ44" i="2"/>
  <c r="CH44" i="2"/>
  <c r="DP44" i="2"/>
  <c r="CW44" i="2"/>
  <c r="CZ44" i="2"/>
  <c r="DD44" i="2"/>
  <c r="I52" i="2"/>
  <c r="I53" i="2"/>
  <c r="CL9" i="2"/>
  <c r="CX12" i="2"/>
  <c r="DO12" i="2"/>
  <c r="DF12" i="2"/>
  <c r="CM12" i="2"/>
  <c r="CQ12" i="2"/>
  <c r="DI12" i="2"/>
  <c r="CZ12" i="2"/>
  <c r="DA12" i="2"/>
  <c r="CL12" i="2"/>
  <c r="DK12" i="2"/>
  <c r="CN12" i="2"/>
  <c r="CV12" i="2"/>
  <c r="DD12" i="2"/>
  <c r="DM16" i="2"/>
  <c r="DD16" i="2"/>
  <c r="CZ16" i="2"/>
  <c r="CV16" i="2"/>
  <c r="CH16" i="2"/>
  <c r="CX16" i="2"/>
  <c r="CL16" i="2"/>
  <c r="CT16" i="2"/>
  <c r="DK16" i="2"/>
  <c r="DJ16" i="2"/>
  <c r="CJ16" i="2"/>
  <c r="DN16" i="2"/>
  <c r="CM16" i="2"/>
  <c r="DE20" i="2"/>
  <c r="DD20" i="2"/>
  <c r="DP20" i="2"/>
  <c r="DN20" i="2"/>
  <c r="CZ20" i="2"/>
  <c r="DA20" i="2"/>
  <c r="CP20" i="2"/>
  <c r="DF20" i="2"/>
  <c r="CJ20" i="2"/>
  <c r="AF52" i="2"/>
  <c r="AF53" i="2"/>
  <c r="Z52" i="2"/>
  <c r="Z53" i="2"/>
  <c r="CN20" i="2"/>
  <c r="R52" i="2"/>
  <c r="R53" i="2"/>
  <c r="L52" i="2"/>
  <c r="L53" i="2"/>
  <c r="AC52" i="2"/>
  <c r="AC53" i="2"/>
  <c r="DO20" i="2"/>
  <c r="AJ52" i="2"/>
  <c r="AJ53" i="2"/>
  <c r="CW20" i="2"/>
  <c r="CQ20" i="2"/>
  <c r="CX28" i="2"/>
  <c r="CJ8" i="2"/>
  <c r="CP8" i="2"/>
  <c r="CF20" i="2"/>
  <c r="DB8" i="2"/>
  <c r="CN8" i="2"/>
  <c r="CF32" i="2"/>
  <c r="CI12" i="2"/>
  <c r="DK20" i="2"/>
  <c r="CN24" i="2"/>
  <c r="DP12" i="2"/>
  <c r="CN16" i="2"/>
  <c r="CV20" i="2"/>
  <c r="CZ28" i="2"/>
  <c r="CP12" i="2"/>
  <c r="DI20" i="2"/>
  <c r="H52" i="2"/>
  <c r="H53" i="2"/>
  <c r="Q52" i="2"/>
  <c r="Q53" i="2"/>
  <c r="E52" i="2"/>
  <c r="E53" i="2"/>
  <c r="Y52" i="2"/>
  <c r="Y53" i="2"/>
  <c r="V52" i="2"/>
  <c r="V53" i="2"/>
  <c r="AM52" i="2"/>
  <c r="AM53" i="2"/>
  <c r="DB12" i="2"/>
  <c r="AL52" i="2"/>
  <c r="AL53" i="2"/>
  <c r="AK52" i="2"/>
  <c r="AK53" i="2"/>
  <c r="DO8" i="2"/>
  <c r="DF8" i="2"/>
  <c r="DE12" i="2"/>
  <c r="DN12" i="2"/>
  <c r="CW16" i="2"/>
  <c r="CP16" i="2"/>
  <c r="CI8" i="2"/>
  <c r="CH8" i="2"/>
  <c r="CI28" i="2"/>
  <c r="DA36" i="2"/>
  <c r="CQ36" i="2"/>
  <c r="CW32" i="2"/>
  <c r="CQ28" i="2"/>
  <c r="CZ36" i="2"/>
  <c r="CL8" i="2"/>
  <c r="CP32" i="2"/>
  <c r="DK28" i="2"/>
  <c r="DJ48" i="2"/>
  <c r="CE4" i="4"/>
  <c r="AA51" i="4"/>
  <c r="AA52" i="4"/>
  <c r="CC5" i="4"/>
  <c r="BY7" i="4"/>
  <c r="CD7" i="4"/>
  <c r="CD9" i="4"/>
  <c r="CE9" i="4"/>
  <c r="BY9" i="4"/>
  <c r="CC21" i="4"/>
  <c r="CD23" i="4"/>
  <c r="CE23" i="4"/>
  <c r="BY23" i="4"/>
  <c r="CC23" i="4"/>
  <c r="CC25" i="4"/>
  <c r="CE27" i="4"/>
  <c r="BY27" i="4"/>
  <c r="CC27" i="4"/>
  <c r="CE31" i="4"/>
  <c r="CD31" i="4"/>
  <c r="BY31" i="4"/>
  <c r="CC31" i="4"/>
  <c r="CE33" i="4"/>
  <c r="CD33" i="4"/>
  <c r="BY33" i="4"/>
  <c r="CC33" i="4"/>
  <c r="CD35" i="4"/>
  <c r="CE35" i="4"/>
  <c r="CC35" i="4"/>
  <c r="CD37" i="4"/>
  <c r="BY37" i="4"/>
  <c r="CE37" i="4"/>
  <c r="CC37" i="4"/>
  <c r="BY39" i="4"/>
  <c r="CE39" i="4"/>
  <c r="CD39" i="4"/>
  <c r="CC39" i="4"/>
  <c r="CC41" i="4"/>
  <c r="CD45" i="4"/>
  <c r="BY45" i="4"/>
  <c r="CE45" i="4"/>
  <c r="CD47" i="4"/>
  <c r="CE47" i="4"/>
  <c r="BY47" i="4"/>
  <c r="CC47" i="4"/>
  <c r="BL49" i="4"/>
  <c r="H52" i="4"/>
  <c r="BU49" i="4"/>
  <c r="CE49" i="4"/>
  <c r="BY49" i="4"/>
  <c r="CD49" i="4"/>
  <c r="W51" i="4"/>
  <c r="W52" i="4"/>
  <c r="CD15" i="4"/>
  <c r="CE25" i="4"/>
  <c r="CD27" i="4"/>
  <c r="J51" i="4"/>
  <c r="J52" i="4"/>
  <c r="F51" i="4"/>
  <c r="F52" i="4"/>
  <c r="CD29" i="4"/>
  <c r="CD43" i="4"/>
  <c r="BU5" i="4"/>
  <c r="BR4" i="4"/>
  <c r="N51" i="4"/>
  <c r="N52" i="4"/>
  <c r="BH5" i="4"/>
  <c r="D51" i="4"/>
  <c r="L51" i="4"/>
  <c r="L52" i="4"/>
  <c r="BP5" i="4"/>
  <c r="CD5" i="4"/>
  <c r="U51" i="4"/>
  <c r="U52" i="4"/>
  <c r="BY5" i="4"/>
  <c r="BY11" i="4"/>
  <c r="CE11" i="4"/>
  <c r="CC17" i="4"/>
  <c r="CD41" i="4"/>
  <c r="CE41" i="4"/>
  <c r="BY41" i="4"/>
  <c r="D52" i="4"/>
  <c r="CD21" i="4"/>
  <c r="Y51" i="4"/>
  <c r="Y52" i="4"/>
  <c r="CE15" i="4"/>
  <c r="BY13" i="4"/>
  <c r="BY21" i="4"/>
  <c r="CE17" i="4"/>
  <c r="CD13" i="4"/>
  <c r="CE43" i="4"/>
  <c r="BY17" i="4"/>
  <c r="BH12" i="4"/>
  <c r="BR12" i="4"/>
  <c r="CA12" i="4"/>
  <c r="CB12" i="4"/>
  <c r="BM12" i="4"/>
  <c r="BI17" i="4"/>
  <c r="BZ17" i="4"/>
  <c r="CB17" i="4"/>
  <c r="BG17" i="4"/>
  <c r="BH17" i="4"/>
  <c r="BO17" i="4"/>
  <c r="BM17" i="4"/>
  <c r="BV19" i="4"/>
  <c r="CA19" i="4"/>
  <c r="BI19" i="4"/>
  <c r="BQ19" i="4"/>
  <c r="BR19" i="4"/>
  <c r="BF19" i="4"/>
  <c r="BX19" i="4"/>
  <c r="CA20" i="4"/>
  <c r="BX20" i="4"/>
  <c r="BN20" i="4"/>
  <c r="BO20" i="4"/>
  <c r="BQ20" i="4"/>
  <c r="BW20" i="4"/>
  <c r="BR33" i="4"/>
  <c r="BO33" i="4"/>
  <c r="BU33" i="4"/>
  <c r="BL33" i="4"/>
  <c r="BF33" i="4"/>
  <c r="BG33" i="4"/>
  <c r="BN33" i="4"/>
  <c r="BK33" i="4"/>
  <c r="BP33" i="4"/>
  <c r="DJ19" i="2"/>
  <c r="AG52" i="2"/>
  <c r="AG53" i="2"/>
  <c r="CI21" i="2"/>
  <c r="CV21" i="2"/>
  <c r="DP21" i="2"/>
  <c r="CH21" i="2"/>
  <c r="DN21" i="2"/>
  <c r="CN21" i="2"/>
  <c r="DM21" i="2"/>
  <c r="DF21" i="2"/>
  <c r="CZ21" i="2"/>
  <c r="CM21" i="2"/>
  <c r="CP21" i="2"/>
  <c r="CQ21" i="2"/>
  <c r="DI21" i="2"/>
  <c r="M51" i="4"/>
  <c r="M52" i="4"/>
  <c r="BY6" i="4"/>
  <c r="BG6" i="4"/>
  <c r="CB6" i="4"/>
  <c r="CA6" i="4"/>
  <c r="BV6" i="4"/>
  <c r="BR6" i="4"/>
  <c r="BU6" i="4"/>
  <c r="BZ6" i="4"/>
  <c r="BI12" i="4"/>
  <c r="BP12" i="4"/>
  <c r="BU12" i="4"/>
  <c r="CC12" i="4"/>
  <c r="BP19" i="4"/>
  <c r="BU19" i="4"/>
  <c r="CD19" i="4"/>
  <c r="CC19" i="4"/>
  <c r="BP20" i="4"/>
  <c r="BO27" i="4"/>
  <c r="BF27" i="4"/>
  <c r="BG28" i="4"/>
  <c r="BY28" i="4"/>
  <c r="BU28" i="4"/>
  <c r="CB28" i="4"/>
  <c r="BM28" i="4"/>
  <c r="BZ28" i="4"/>
  <c r="BI44" i="4"/>
  <c r="BM44" i="4"/>
  <c r="BY44" i="4"/>
  <c r="BW44" i="4"/>
  <c r="BF44" i="4"/>
  <c r="BQ44" i="4"/>
  <c r="BP44" i="4"/>
  <c r="BJ44" i="4"/>
  <c r="BR44" i="4"/>
  <c r="AN52" i="2"/>
  <c r="AN53" i="2"/>
  <c r="BX12" i="4"/>
  <c r="BQ17" i="4"/>
  <c r="CB19" i="4"/>
  <c r="G51" i="4"/>
  <c r="G52" i="4"/>
  <c r="S51" i="4"/>
  <c r="S52" i="4"/>
  <c r="BH6" i="4"/>
  <c r="BL6" i="4"/>
  <c r="BP6" i="4"/>
  <c r="BG12" i="4"/>
  <c r="BN12" i="4"/>
  <c r="BJ19" i="4"/>
  <c r="BV20" i="4"/>
  <c r="BP24" i="4"/>
  <c r="CA24" i="4"/>
  <c r="BW24" i="4"/>
  <c r="CB24" i="4"/>
  <c r="BM24" i="4"/>
  <c r="BL24" i="4"/>
  <c r="BG24" i="4"/>
  <c r="BZ24" i="4"/>
  <c r="BJ24" i="4"/>
  <c r="BF26" i="4"/>
  <c r="CB26" i="4"/>
  <c r="BU26" i="4"/>
  <c r="BF28" i="4"/>
  <c r="BF17" i="4"/>
  <c r="BR17" i="4"/>
  <c r="CE19" i="4"/>
  <c r="BH24" i="4"/>
  <c r="X52" i="2"/>
  <c r="X53" i="2"/>
  <c r="BT4" i="4"/>
  <c r="P51" i="4"/>
  <c r="P52" i="4"/>
  <c r="T51" i="4"/>
  <c r="T52" i="4"/>
  <c r="BQ6" i="4"/>
  <c r="BO11" i="4"/>
  <c r="BZ12" i="4"/>
  <c r="CD14" i="4"/>
  <c r="BO15" i="4"/>
  <c r="BN19" i="4"/>
  <c r="BH20" i="4"/>
  <c r="BI24" i="4"/>
  <c r="BI33" i="4"/>
  <c r="BM33" i="4"/>
  <c r="BQ40" i="4"/>
  <c r="BL40" i="4"/>
  <c r="D52" i="2"/>
  <c r="D53" i="2"/>
  <c r="BL12" i="4"/>
  <c r="CE14" i="4"/>
  <c r="BV17" i="4"/>
  <c r="BI20" i="4"/>
  <c r="BT20" i="4"/>
  <c r="BQ24" i="4"/>
  <c r="BV24" i="4"/>
  <c r="BQ26" i="4"/>
  <c r="BQ28" i="4"/>
  <c r="BW33" i="4"/>
  <c r="CE29" i="4"/>
  <c r="U52" i="2"/>
  <c r="U53" i="2"/>
  <c r="CK10" i="2"/>
  <c r="CU15" i="2"/>
  <c r="DK15" i="2"/>
  <c r="DO15" i="2"/>
  <c r="CG16" i="2"/>
  <c r="CL20" i="2"/>
  <c r="DE16" i="2"/>
  <c r="CO16" i="2"/>
  <c r="CU14" i="2"/>
  <c r="CJ32" i="2"/>
  <c r="CY50" i="2"/>
  <c r="AO52" i="2"/>
  <c r="AO53" i="2"/>
  <c r="CA4" i="4"/>
  <c r="DC44" i="2"/>
  <c r="CU44" i="2"/>
  <c r="CT21" i="2"/>
  <c r="DO21" i="2"/>
  <c r="CK22" i="2"/>
  <c r="DL26" i="2"/>
  <c r="DC26" i="2"/>
  <c r="CL33" i="2"/>
  <c r="DF33" i="2"/>
  <c r="DC46" i="2"/>
  <c r="CO46" i="2"/>
  <c r="BN4" i="4"/>
  <c r="CE6" i="4"/>
  <c r="BJ18" i="4"/>
  <c r="BN18" i="4"/>
  <c r="BR18" i="4"/>
  <c r="BW28" i="4"/>
  <c r="CA28" i="4"/>
  <c r="CE32" i="4"/>
  <c r="CE48" i="4"/>
  <c r="CV11" i="2"/>
  <c r="CZ11" i="2"/>
  <c r="CV27" i="2"/>
  <c r="CP27" i="2"/>
  <c r="DB33" i="2"/>
  <c r="CV33" i="2"/>
  <c r="CV35" i="2"/>
  <c r="CL35" i="2"/>
  <c r="BH9" i="4"/>
  <c r="CE13" i="4"/>
  <c r="BL15" i="4"/>
  <c r="CL21" i="2"/>
  <c r="DI22" i="2"/>
  <c r="CK44" i="2"/>
  <c r="CY36" i="2"/>
  <c r="CT37" i="2"/>
</calcChain>
</file>

<file path=xl/sharedStrings.xml><?xml version="1.0" encoding="utf-8"?>
<sst xmlns="http://schemas.openxmlformats.org/spreadsheetml/2006/main" count="959" uniqueCount="129">
  <si>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</si>
  <si>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</si>
  <si>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</si>
  <si>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</si>
  <si>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</si>
  <si>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</si>
  <si>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</si>
  <si>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</si>
  <si>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</si>
  <si>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玉東町</t>
  </si>
  <si>
    <t>南関町</t>
  </si>
  <si>
    <t>長洲町</t>
  </si>
  <si>
    <t>大津町</t>
  </si>
  <si>
    <t>菊陽町</t>
  </si>
  <si>
    <t>南小国町</t>
  </si>
  <si>
    <t>小国町</t>
  </si>
  <si>
    <t>産山村</t>
  </si>
  <si>
    <t>高森町</t>
  </si>
  <si>
    <t>西原村</t>
  </si>
  <si>
    <t>御船町</t>
  </si>
  <si>
    <t>嘉島町</t>
  </si>
  <si>
    <t>益城町</t>
  </si>
  <si>
    <t>甲佐町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</si>
  <si>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</si>
  <si>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</si>
  <si>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</si>
  <si>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</si>
  <si>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</si>
  <si>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</si>
  <si>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</si>
  <si>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</si>
  <si>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</si>
  <si>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苓北町</t>
  </si>
  <si>
    <t>市町村計</t>
  </si>
  <si>
    <t>市町村民所得</t>
  </si>
  <si>
    <t>一人当たり</t>
  </si>
  <si>
    <t>（単位：千円）</t>
  </si>
  <si>
    <t>（単位：％）</t>
  </si>
  <si>
    <t>（対前年度増加率）</t>
  </si>
  <si>
    <t>（実数）</t>
  </si>
  <si>
    <t>（構成比）</t>
  </si>
  <si>
    <t>（３）対家計民間非営利団体</t>
  </si>
  <si>
    <t>① 利　子</t>
  </si>
  <si>
    <t xml:space="preserve"> ②配当（受取）</t>
  </si>
  <si>
    <t>④賃貸料（受取）</t>
  </si>
  <si>
    <t>ａ　受　取</t>
  </si>
  <si>
    <t>ｂ　支　払</t>
  </si>
  <si>
    <t>（１）民間法人企業</t>
  </si>
  <si>
    <t>　（２）公的企業</t>
  </si>
  <si>
    <t>ａ 非金融</t>
  </si>
  <si>
    <t>ｂ 金融機関</t>
  </si>
  <si>
    <t>ａ 農林水産業</t>
  </si>
  <si>
    <t>ｃ 持ち家</t>
  </si>
  <si>
    <t>（単位：人）</t>
    <rPh sb="1" eb="3">
      <t>タンイ</t>
    </rPh>
    <phoneticPr fontId="4"/>
  </si>
  <si>
    <t>産業</t>
  </si>
  <si>
    <t>小計</t>
  </si>
  <si>
    <t>総生産額</t>
  </si>
  <si>
    <t>農業</t>
  </si>
  <si>
    <t>林業</t>
  </si>
  <si>
    <t>水産業</t>
  </si>
  <si>
    <t>（構成比）</t>
    <rPh sb="1" eb="4">
      <t>コウセイヒ</t>
    </rPh>
    <phoneticPr fontId="2"/>
  </si>
  <si>
    <t>(実数)</t>
    <phoneticPr fontId="2"/>
  </si>
  <si>
    <t>（実数）</t>
    <phoneticPr fontId="2"/>
  </si>
  <si>
    <t>（１）賃金・俸給</t>
    <phoneticPr fontId="2"/>
  </si>
  <si>
    <t>（２）雇主の社会負担</t>
    <phoneticPr fontId="5"/>
  </si>
  <si>
    <t>（１）一般政府</t>
    <phoneticPr fontId="4"/>
  </si>
  <si>
    <t>（２）家　計</t>
    <phoneticPr fontId="4"/>
  </si>
  <si>
    <t>　（３）個人企業</t>
    <phoneticPr fontId="4"/>
  </si>
  <si>
    <t>ｂ その他の産業</t>
    <rPh sb="6" eb="8">
      <t>サンギョウ</t>
    </rPh>
    <phoneticPr fontId="4"/>
  </si>
  <si>
    <t>a雇主の現実社会負担</t>
    <rPh sb="1" eb="3">
      <t>ヤトイヌシ</t>
    </rPh>
    <phoneticPr fontId="2"/>
  </si>
  <si>
    <t>b雇主の帰属社会負担</t>
    <rPh sb="1" eb="3">
      <t>ヤトイヌシ</t>
    </rPh>
    <phoneticPr fontId="2"/>
  </si>
  <si>
    <t>法人企業</t>
    <phoneticPr fontId="5"/>
  </si>
  <si>
    <t>（非農林水・非金融）</t>
    <phoneticPr fontId="4"/>
  </si>
  <si>
    <t>１　雇用者報酬</t>
    <phoneticPr fontId="4"/>
  </si>
  <si>
    <t>２ 財産所得（非企業部門）</t>
    <phoneticPr fontId="4"/>
  </si>
  <si>
    <t>人口</t>
    <phoneticPr fontId="4"/>
  </si>
  <si>
    <t>（１）賃金・俸給</t>
    <phoneticPr fontId="2"/>
  </si>
  <si>
    <t>（２）雇主の社会負担</t>
    <phoneticPr fontId="5"/>
  </si>
  <si>
    <t>（１）一般政府</t>
    <phoneticPr fontId="4"/>
  </si>
  <si>
    <t>（２）家　計</t>
    <phoneticPr fontId="4"/>
  </si>
  <si>
    <t>　（３）個人企業</t>
    <phoneticPr fontId="4"/>
  </si>
  <si>
    <t>あさぎり町</t>
    <rPh sb="4" eb="5">
      <t>チョウ</t>
    </rPh>
    <phoneticPr fontId="2"/>
  </si>
  <si>
    <t>上天草市</t>
    <rPh sb="0" eb="1">
      <t>カミ</t>
    </rPh>
    <rPh sb="1" eb="3">
      <t>アマクサ</t>
    </rPh>
    <rPh sb="3" eb="4">
      <t>シ</t>
    </rPh>
    <phoneticPr fontId="2"/>
  </si>
  <si>
    <t>宇城市</t>
    <rPh sb="0" eb="3">
      <t>ウキシ</t>
    </rPh>
    <phoneticPr fontId="2"/>
  </si>
  <si>
    <t>美里町</t>
    <rPh sb="0" eb="3">
      <t>ミサトマチ</t>
    </rPh>
    <phoneticPr fontId="2"/>
  </si>
  <si>
    <t>和水町</t>
    <rPh sb="0" eb="3">
      <t>ナゴミマチ</t>
    </rPh>
    <phoneticPr fontId="2"/>
  </si>
  <si>
    <t>合志市</t>
    <rPh sb="0" eb="3">
      <t>コウシシ</t>
    </rPh>
    <phoneticPr fontId="2"/>
  </si>
  <si>
    <t>阿蘇市</t>
    <rPh sb="0" eb="3">
      <t>アソシ</t>
    </rPh>
    <phoneticPr fontId="2"/>
  </si>
  <si>
    <t>山都町</t>
    <rPh sb="0" eb="3">
      <t>ヤマトチョウ</t>
    </rPh>
    <phoneticPr fontId="2"/>
  </si>
  <si>
    <t>南阿蘇村</t>
    <rPh sb="0" eb="4">
      <t>ミナミアソムラ</t>
    </rPh>
    <phoneticPr fontId="2"/>
  </si>
  <si>
    <t>氷川町</t>
    <rPh sb="0" eb="3">
      <t>ヒカワチョウ</t>
    </rPh>
    <phoneticPr fontId="2"/>
  </si>
  <si>
    <t>芦北町</t>
    <rPh sb="0" eb="3">
      <t>アシキタマチ</t>
    </rPh>
    <phoneticPr fontId="2"/>
  </si>
  <si>
    <t>天草市</t>
    <rPh sb="0" eb="3">
      <t>アマクサシ</t>
    </rPh>
    <phoneticPr fontId="2"/>
  </si>
  <si>
    <t>鉱工業</t>
    <rPh sb="0" eb="3">
      <t>コウコウギョウ</t>
    </rPh>
    <phoneticPr fontId="2"/>
  </si>
  <si>
    <t>関税等</t>
    <rPh sb="0" eb="2">
      <t>カンゼイ</t>
    </rPh>
    <rPh sb="2" eb="3">
      <t>トウ</t>
    </rPh>
    <phoneticPr fontId="2"/>
  </si>
  <si>
    <t>※2</t>
    <phoneticPr fontId="2"/>
  </si>
  <si>
    <t>※3</t>
    <phoneticPr fontId="2"/>
  </si>
  <si>
    <t>(控除）消費税</t>
    <rPh sb="1" eb="3">
      <t>コウジョ</t>
    </rPh>
    <rPh sb="4" eb="7">
      <t>ショウヒゼイ</t>
    </rPh>
    <phoneticPr fontId="2"/>
  </si>
  <si>
    <t>注）統計表中、表頭の「※2関税等」は「輸入品に課される税・関税」であり、「※3（控除）消費税」は「（控除）総資本形成に係る消費税」である。</t>
    <rPh sb="0" eb="1">
      <t>チュウ</t>
    </rPh>
    <rPh sb="2" eb="5">
      <t>トウケイヒョウ</t>
    </rPh>
    <rPh sb="5" eb="6">
      <t>チュウ</t>
    </rPh>
    <rPh sb="7" eb="9">
      <t>ヒョウトウ</t>
    </rPh>
    <rPh sb="13" eb="15">
      <t>カンゼイ</t>
    </rPh>
    <rPh sb="15" eb="16">
      <t>トウ</t>
    </rPh>
    <rPh sb="19" eb="22">
      <t>ユニュウヒン</t>
    </rPh>
    <rPh sb="23" eb="24">
      <t>カ</t>
    </rPh>
    <rPh sb="27" eb="28">
      <t>ゼイ</t>
    </rPh>
    <rPh sb="29" eb="31">
      <t>カンゼイ</t>
    </rPh>
    <rPh sb="40" eb="42">
      <t>コウジョ</t>
    </rPh>
    <rPh sb="43" eb="46">
      <t>ショウヒゼイ</t>
    </rPh>
    <rPh sb="50" eb="52">
      <t>コウジョ</t>
    </rPh>
    <rPh sb="53" eb="56">
      <t>ソウシホン</t>
    </rPh>
    <rPh sb="56" eb="58">
      <t>ケイセイ</t>
    </rPh>
    <rPh sb="59" eb="60">
      <t>カカ</t>
    </rPh>
    <rPh sb="61" eb="64">
      <t>ショウヒゼイ</t>
    </rPh>
    <phoneticPr fontId="2"/>
  </si>
  <si>
    <t>（参考）税額調整前</t>
    <rPh sb="4" eb="6">
      <t>ゼイガク</t>
    </rPh>
    <rPh sb="6" eb="8">
      <t>チョウセイ</t>
    </rPh>
    <phoneticPr fontId="2"/>
  </si>
  <si>
    <t>注）統計表中、※1の「水産業」計数は秘匿情報となるため、「林業」に合算して計上している。　なお、市町村計は、合算前の計数であり、本表の計数とは一致しない。</t>
    <rPh sb="0" eb="1">
      <t>チュウ</t>
    </rPh>
    <rPh sb="2" eb="5">
      <t>トウケイヒョウ</t>
    </rPh>
    <rPh sb="5" eb="6">
      <t>チュウ</t>
    </rPh>
    <rPh sb="11" eb="14">
      <t>スイサンギョウ</t>
    </rPh>
    <rPh sb="15" eb="17">
      <t>ケイスウ</t>
    </rPh>
    <rPh sb="18" eb="20">
      <t>ヒトク</t>
    </rPh>
    <rPh sb="20" eb="22">
      <t>ジョウホウ</t>
    </rPh>
    <rPh sb="29" eb="31">
      <t>リンギョウ</t>
    </rPh>
    <rPh sb="33" eb="35">
      <t>ガッサン</t>
    </rPh>
    <rPh sb="37" eb="39">
      <t>ケイジョウ</t>
    </rPh>
    <rPh sb="48" eb="51">
      <t>シチョウソン</t>
    </rPh>
    <rPh sb="51" eb="52">
      <t>ケイ</t>
    </rPh>
    <rPh sb="54" eb="56">
      <t>ガッサン</t>
    </rPh>
    <rPh sb="56" eb="57">
      <t>マエ</t>
    </rPh>
    <rPh sb="58" eb="59">
      <t>ケイ</t>
    </rPh>
    <rPh sb="59" eb="60">
      <t>スウ</t>
    </rPh>
    <rPh sb="64" eb="65">
      <t>ホン</t>
    </rPh>
    <rPh sb="65" eb="66">
      <t>ヒョウ</t>
    </rPh>
    <rPh sb="67" eb="69">
      <t>ケイスウ</t>
    </rPh>
    <rPh sb="71" eb="73">
      <t>イッチ</t>
    </rPh>
    <phoneticPr fontId="2"/>
  </si>
  <si>
    <t>※１</t>
  </si>
  <si>
    <t>※１</t>
    <phoneticPr fontId="2"/>
  </si>
  <si>
    <t>建設業</t>
    <rPh sb="0" eb="3">
      <t>ケンセツギョウ</t>
    </rPh>
    <phoneticPr fontId="2"/>
  </si>
  <si>
    <t>電・ガ・水・廃</t>
    <rPh sb="6" eb="7">
      <t>ハイ</t>
    </rPh>
    <phoneticPr fontId="2"/>
  </si>
  <si>
    <t>卸売・小売業</t>
    <phoneticPr fontId="2"/>
  </si>
  <si>
    <t>運輸・郵便業</t>
    <rPh sb="0" eb="2">
      <t>ウンユ</t>
    </rPh>
    <rPh sb="3" eb="5">
      <t>ユウビン</t>
    </rPh>
    <rPh sb="5" eb="6">
      <t>ギョウ</t>
    </rPh>
    <phoneticPr fontId="2"/>
  </si>
  <si>
    <t>宿泊・飲食サービス業</t>
    <rPh sb="0" eb="2">
      <t>シュクハク</t>
    </rPh>
    <rPh sb="3" eb="5">
      <t>インショク</t>
    </rPh>
    <rPh sb="9" eb="10">
      <t>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</si>
  <si>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</si>
  <si>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金融・保険業</t>
    <rPh sb="0" eb="2">
      <t>キンユウ</t>
    </rPh>
    <rPh sb="3" eb="6">
      <t>ホケンギョウ</t>
    </rPh>
    <phoneticPr fontId="2"/>
  </si>
  <si>
    <t>不動産業</t>
    <rPh sb="0" eb="3">
      <t>フドウサン</t>
    </rPh>
    <rPh sb="3" eb="4">
      <t>ギョウ</t>
    </rPh>
    <phoneticPr fontId="2"/>
  </si>
  <si>
    <t>専門、業務支援サ</t>
    <rPh sb="0" eb="2">
      <t>センモン</t>
    </rPh>
    <rPh sb="3" eb="5">
      <t>ギョウム</t>
    </rPh>
    <rPh sb="5" eb="7">
      <t>シエン</t>
    </rPh>
    <phoneticPr fontId="2"/>
  </si>
  <si>
    <t>公務</t>
    <rPh sb="0" eb="2">
      <t>コウム</t>
    </rPh>
    <phoneticPr fontId="2"/>
  </si>
  <si>
    <t>教育</t>
    <rPh sb="0" eb="2">
      <t>キョウイク</t>
    </rPh>
    <phoneticPr fontId="2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</si>
  <si>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2"/>
  </si>
  <si>
    <t>その他のサービス</t>
    <rPh sb="2" eb="3">
      <t>タ</t>
    </rPh>
    <phoneticPr fontId="2"/>
  </si>
  <si>
    <t>③その他の投資</t>
    <rPh sb="3" eb="4">
      <t>タ</t>
    </rPh>
    <rPh sb="5" eb="7">
      <t>トウシ</t>
    </rPh>
    <phoneticPr fontId="4"/>
  </si>
  <si>
    <t>所得（受取）</t>
    <rPh sb="3" eb="5">
      <t>ウケトリ</t>
    </rPh>
    <phoneticPr fontId="2"/>
  </si>
  <si>
    <t>３ 企業所得（法人企業の第１次所得バランス）</t>
    <rPh sb="12" eb="13">
      <t>ダイ</t>
    </rPh>
    <rPh sb="14" eb="15">
      <t>ジ</t>
    </rPh>
    <rPh sb="15" eb="17">
      <t>ショトク</t>
    </rPh>
    <phoneticPr fontId="4"/>
  </si>
  <si>
    <t>第１次産業</t>
    <rPh sb="0" eb="3">
      <t>ダイ１ジ</t>
    </rPh>
    <rPh sb="3" eb="5">
      <t>サンギョウ</t>
    </rPh>
    <phoneticPr fontId="3"/>
  </si>
  <si>
    <t>第２次産業</t>
    <rPh sb="0" eb="3">
      <t>ダイ１ジ</t>
    </rPh>
    <rPh sb="3" eb="5">
      <t>サンギョウ</t>
    </rPh>
    <phoneticPr fontId="3"/>
  </si>
  <si>
    <t>第３次産業</t>
    <rPh sb="0" eb="3">
      <t>ダイ１ジ</t>
    </rPh>
    <rPh sb="3" eb="5">
      <t>サンギョウ</t>
    </rPh>
    <phoneticPr fontId="3"/>
  </si>
  <si>
    <t>市町村民所得（2008SNA）</t>
    <rPh sb="0" eb="2">
      <t>シチョウ</t>
    </rPh>
    <rPh sb="2" eb="4">
      <t>ソンミン</t>
    </rPh>
    <rPh sb="4" eb="6">
      <t>ショトク</t>
    </rPh>
    <phoneticPr fontId="2"/>
  </si>
  <si>
    <r>
      <t>a</t>
    </r>
    <r>
      <rPr>
        <sz val="10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雇主の現実社会負担</t>
    </r>
    <rPh sb="2" eb="4">
      <t>ヤトイヌシ</t>
    </rPh>
    <phoneticPr fontId="2"/>
  </si>
  <si>
    <r>
      <t>b</t>
    </r>
    <r>
      <rPr>
        <sz val="10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雇主の帰属社会負担</t>
    </r>
    <rPh sb="2" eb="4">
      <t>ヤトイヌシ</t>
    </rPh>
    <phoneticPr fontId="2"/>
  </si>
  <si>
    <t>市町村内総生産（2008SNA）</t>
    <rPh sb="0" eb="3">
      <t>シチョウソン</t>
    </rPh>
    <rPh sb="3" eb="4">
      <t>ナイ</t>
    </rPh>
    <rPh sb="4" eb="7">
      <t>ソウセイサン</t>
    </rPh>
    <phoneticPr fontId="2"/>
  </si>
  <si>
    <t>平成22年度</t>
  </si>
  <si>
    <t>※1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</si>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</sst>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[Red]&quot;▲&quot;#,##0"/>
    <numFmt numFmtId="177" formatCode="#,##0;[Black]&quot;▲&quot;#,##0"/>
    <numFmt numFmtId="178" formatCode="#,##0.0;[Black]&quot;▲&quot;#,##0.0"/>
    <numFmt numFmtId="179" formatCode="0.0;&quot;▲ &quot;0.0"/>
    <numFmt numFmtId="180" formatCode="&quot;平成&quot;0&quot;年度&quot;"/>
    <numFmt numFmtId="181" formatCode="#,##0.0_ "/>
  </numFmts>
  <fonts count="9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Osaka"/>
      <family val="3"/>
      <charset val="128"/>
    </font>
    <font>
      <sz val="9"/>
      <name val="Osaka"/>
      <family val="3"/>
      <charset val="128"/>
    </font>
    <font>
      <sz val="6"/>
      <name val="ＭＳ Ｐゴシック"/>
      <family val="3"/>
      <charset val="128"/>
    </font>
    <font>
      <sz val="14"/>
      <color indexed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176" fontId="3" fillId="2" borderId="0"/>
  </cellStyleXfs>
  <cellXfs count="202">
    <xf numFmtId="0" fontId="0" fillId="0" borderId="0" xfId="0"/>
    <xf numFmtId="177" fontId="1" fillId="0" borderId="0" xfId="2" applyNumberFormat="1" applyFont="1" applyFill="1" applyBorder="1" applyAlignment="1">
      <alignment vertical="center"/>
    </xf>
    <xf numFmtId="177" fontId="1" fillId="0" borderId="0" xfId="2" applyNumberFormat="1" applyFont="1" applyFill="1" applyAlignment="1">
      <alignment horizontal="center" vertical="center"/>
    </xf>
    <xf numFmtId="177" fontId="1" fillId="0" borderId="0" xfId="2" applyNumberFormat="1" applyFont="1" applyFill="1" applyBorder="1" applyAlignment="1">
      <alignment horizontal="right" vertical="center"/>
    </xf>
    <xf numFmtId="177" fontId="1" fillId="0" borderId="0" xfId="2" applyNumberFormat="1" applyFont="1" applyFill="1" applyBorder="1" applyAlignment="1">
      <alignment horizontal="center" vertical="center"/>
    </xf>
    <xf numFmtId="177" fontId="1" fillId="0" borderId="0" xfId="2" applyNumberFormat="1" applyFont="1" applyFill="1" applyAlignment="1">
      <alignment vertical="center"/>
    </xf>
    <xf numFmtId="0" fontId="1" fillId="0" borderId="0" xfId="0" applyFont="1"/>
    <xf numFmtId="177" fontId="1" fillId="0" borderId="1" xfId="2" applyNumberFormat="1" applyFont="1" applyFill="1" applyBorder="1" applyAlignment="1">
      <alignment vertical="center"/>
    </xf>
    <xf numFmtId="178" fontId="1" fillId="0" borderId="0" xfId="2" applyNumberFormat="1" applyFont="1" applyFill="1" applyBorder="1" applyAlignment="1">
      <alignment vertical="center"/>
    </xf>
    <xf numFmtId="178" fontId="1" fillId="0" borderId="1" xfId="2" applyNumberFormat="1" applyFont="1" applyFill="1" applyBorder="1" applyAlignment="1">
      <alignment vertical="center"/>
    </xf>
    <xf numFmtId="177" fontId="1" fillId="0" borderId="2" xfId="2" applyNumberFormat="1" applyFont="1" applyFill="1" applyBorder="1" applyAlignment="1">
      <alignment vertical="center"/>
    </xf>
    <xf numFmtId="177" fontId="1" fillId="0" borderId="3" xfId="2" applyNumberFormat="1" applyFont="1" applyFill="1" applyBorder="1" applyAlignment="1">
      <alignment vertical="center"/>
    </xf>
    <xf numFmtId="178" fontId="1" fillId="0" borderId="2" xfId="2" applyNumberFormat="1" applyFont="1" applyFill="1" applyBorder="1" applyAlignment="1">
      <alignment vertical="center"/>
    </xf>
    <xf numFmtId="178" fontId="1" fillId="0" borderId="3" xfId="2" applyNumberFormat="1" applyFont="1" applyFill="1" applyBorder="1" applyAlignment="1">
      <alignment vertical="center"/>
    </xf>
    <xf numFmtId="177" fontId="1" fillId="0" borderId="4" xfId="2" applyNumberFormat="1" applyFont="1" applyFill="1" applyBorder="1" applyAlignment="1">
      <alignment vertical="center"/>
    </xf>
    <xf numFmtId="177" fontId="1" fillId="0" borderId="5" xfId="2" applyNumberFormat="1" applyFont="1" applyFill="1" applyBorder="1" applyAlignment="1">
      <alignment vertical="center"/>
    </xf>
    <xf numFmtId="178" fontId="1" fillId="0" borderId="4" xfId="2" applyNumberFormat="1" applyFont="1" applyFill="1" applyBorder="1" applyAlignment="1">
      <alignment vertical="center"/>
    </xf>
    <xf numFmtId="178" fontId="1" fillId="0" borderId="5" xfId="2" applyNumberFormat="1" applyFont="1" applyFill="1" applyBorder="1" applyAlignment="1">
      <alignment vertical="center"/>
    </xf>
    <xf numFmtId="177" fontId="1" fillId="0" borderId="6" xfId="2" applyNumberFormat="1" applyFont="1" applyFill="1" applyBorder="1" applyAlignment="1">
      <alignment vertical="center"/>
    </xf>
    <xf numFmtId="178" fontId="1" fillId="0" borderId="6" xfId="2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/>
    <xf numFmtId="177" fontId="1" fillId="0" borderId="7" xfId="2" applyNumberFormat="1" applyFont="1" applyFill="1" applyBorder="1" applyAlignment="1">
      <alignment vertical="center"/>
    </xf>
    <xf numFmtId="177" fontId="1" fillId="0" borderId="8" xfId="2" applyNumberFormat="1" applyFont="1" applyFill="1" applyBorder="1" applyAlignment="1">
      <alignment vertical="center"/>
    </xf>
    <xf numFmtId="177" fontId="1" fillId="0" borderId="9" xfId="2" applyNumberFormat="1" applyFont="1" applyFill="1" applyBorder="1" applyAlignment="1">
      <alignment vertical="center"/>
    </xf>
    <xf numFmtId="177" fontId="1" fillId="0" borderId="10" xfId="2" applyNumberFormat="1" applyFont="1" applyFill="1" applyBorder="1" applyAlignment="1">
      <alignment vertical="center"/>
    </xf>
    <xf numFmtId="180" fontId="1" fillId="0" borderId="0" xfId="2" applyNumberFormat="1" applyFont="1" applyFill="1" applyBorder="1" applyAlignment="1">
      <alignment vertical="center"/>
    </xf>
    <xf numFmtId="180" fontId="1" fillId="0" borderId="0" xfId="2" applyNumberFormat="1" applyFont="1" applyFill="1" applyBorder="1" applyAlignment="1">
      <alignment horizontal="right" vertical="center"/>
    </xf>
    <xf numFmtId="178" fontId="1" fillId="0" borderId="0" xfId="2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77" fontId="1" fillId="0" borderId="0" xfId="2" applyNumberFormat="1" applyFont="1" applyFill="1" applyBorder="1" applyAlignment="1">
      <alignment horizontal="left" vertical="center"/>
    </xf>
    <xf numFmtId="178" fontId="1" fillId="0" borderId="7" xfId="2" applyNumberFormat="1" applyFont="1" applyFill="1" applyBorder="1" applyAlignment="1">
      <alignment vertical="center"/>
    </xf>
    <xf numFmtId="179" fontId="1" fillId="0" borderId="8" xfId="2" applyNumberFormat="1" applyFont="1" applyFill="1" applyBorder="1" applyAlignment="1">
      <alignment vertical="center"/>
    </xf>
    <xf numFmtId="179" fontId="1" fillId="0" borderId="7" xfId="0" applyNumberFormat="1" applyFont="1" applyFill="1" applyBorder="1" applyAlignment="1">
      <alignment vertical="center"/>
    </xf>
    <xf numFmtId="178" fontId="1" fillId="3" borderId="0" xfId="2" applyNumberFormat="1" applyFont="1" applyFill="1" applyBorder="1" applyAlignment="1">
      <alignment vertical="center"/>
    </xf>
    <xf numFmtId="178" fontId="1" fillId="3" borderId="8" xfId="2" applyNumberFormat="1" applyFont="1" applyFill="1" applyBorder="1" applyAlignment="1">
      <alignment vertical="center"/>
    </xf>
    <xf numFmtId="179" fontId="1" fillId="0" borderId="0" xfId="2" applyNumberFormat="1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vertical="center"/>
    </xf>
    <xf numFmtId="178" fontId="1" fillId="3" borderId="2" xfId="2" applyNumberFormat="1" applyFont="1" applyFill="1" applyBorder="1" applyAlignment="1">
      <alignment vertical="center"/>
    </xf>
    <xf numFmtId="177" fontId="1" fillId="0" borderId="11" xfId="2" applyNumberFormat="1" applyFont="1" applyFill="1" applyBorder="1" applyAlignment="1">
      <alignment vertical="center"/>
    </xf>
    <xf numFmtId="179" fontId="1" fillId="0" borderId="6" xfId="2" applyNumberFormat="1" applyFont="1" applyFill="1" applyBorder="1" applyAlignment="1">
      <alignment vertical="center"/>
    </xf>
    <xf numFmtId="178" fontId="1" fillId="3" borderId="6" xfId="2" applyNumberFormat="1" applyFont="1" applyFill="1" applyBorder="1" applyAlignment="1">
      <alignment vertical="center"/>
    </xf>
    <xf numFmtId="178" fontId="1" fillId="0" borderId="11" xfId="2" applyNumberFormat="1" applyFont="1" applyFill="1" applyBorder="1" applyAlignment="1">
      <alignment vertical="center"/>
    </xf>
    <xf numFmtId="179" fontId="1" fillId="0" borderId="2" xfId="2" applyNumberFormat="1" applyFont="1" applyFill="1" applyBorder="1" applyAlignment="1">
      <alignment vertical="center"/>
    </xf>
    <xf numFmtId="178" fontId="1" fillId="3" borderId="4" xfId="2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9" fontId="1" fillId="0" borderId="1" xfId="0" applyNumberFormat="1" applyFont="1" applyBorder="1" applyAlignment="1">
      <alignment vertical="center"/>
    </xf>
    <xf numFmtId="179" fontId="1" fillId="0" borderId="11" xfId="0" applyNumberFormat="1" applyFont="1" applyBorder="1" applyAlignment="1">
      <alignment vertical="center"/>
    </xf>
    <xf numFmtId="179" fontId="1" fillId="0" borderId="3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Border="1"/>
    <xf numFmtId="0" fontId="1" fillId="0" borderId="0" xfId="2" applyNumberFormat="1" applyFont="1" applyFill="1" applyBorder="1" applyAlignment="1">
      <alignment horizontal="right" vertical="center"/>
    </xf>
    <xf numFmtId="178" fontId="1" fillId="0" borderId="9" xfId="2" applyNumberFormat="1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177" fontId="1" fillId="0" borderId="12" xfId="2" applyNumberFormat="1" applyFont="1" applyFill="1" applyBorder="1" applyAlignment="1">
      <alignment vertical="center"/>
    </xf>
    <xf numFmtId="177" fontId="1" fillId="0" borderId="13" xfId="2" applyNumberFormat="1" applyFont="1" applyFill="1" applyBorder="1" applyAlignment="1">
      <alignment vertical="center"/>
    </xf>
    <xf numFmtId="178" fontId="1" fillId="0" borderId="12" xfId="2" applyNumberFormat="1" applyFont="1" applyFill="1" applyBorder="1" applyAlignment="1">
      <alignment vertical="center"/>
    </xf>
    <xf numFmtId="178" fontId="1" fillId="0" borderId="13" xfId="2" applyNumberFormat="1" applyFont="1" applyFill="1" applyBorder="1" applyAlignment="1">
      <alignment vertical="center"/>
    </xf>
    <xf numFmtId="179" fontId="1" fillId="0" borderId="3" xfId="0" applyNumberFormat="1" applyFont="1" applyFill="1" applyBorder="1" applyAlignment="1">
      <alignment vertical="center"/>
    </xf>
    <xf numFmtId="179" fontId="1" fillId="0" borderId="4" xfId="2" applyNumberFormat="1" applyFont="1" applyFill="1" applyBorder="1" applyAlignment="1">
      <alignment vertical="center"/>
    </xf>
    <xf numFmtId="179" fontId="1" fillId="0" borderId="12" xfId="2" applyNumberFormat="1" applyFont="1" applyFill="1" applyBorder="1" applyAlignment="1">
      <alignment vertical="center"/>
    </xf>
    <xf numFmtId="179" fontId="1" fillId="0" borderId="5" xfId="0" applyNumberFormat="1" applyFont="1" applyBorder="1" applyAlignment="1">
      <alignment vertical="center"/>
    </xf>
    <xf numFmtId="179" fontId="1" fillId="0" borderId="13" xfId="0" applyNumberFormat="1" applyFont="1" applyBorder="1" applyAlignment="1">
      <alignment vertical="center"/>
    </xf>
    <xf numFmtId="178" fontId="1" fillId="3" borderId="12" xfId="2" applyNumberFormat="1" applyFont="1" applyFill="1" applyBorder="1" applyAlignment="1">
      <alignment vertical="center"/>
    </xf>
    <xf numFmtId="177" fontId="1" fillId="4" borderId="14" xfId="2" applyNumberFormat="1" applyFont="1" applyFill="1" applyBorder="1" applyAlignment="1">
      <alignment vertical="center"/>
    </xf>
    <xf numFmtId="177" fontId="1" fillId="4" borderId="15" xfId="2" applyNumberFormat="1" applyFont="1" applyFill="1" applyBorder="1" applyAlignment="1">
      <alignment horizontal="center" vertical="center"/>
    </xf>
    <xf numFmtId="177" fontId="1" fillId="4" borderId="16" xfId="2" applyNumberFormat="1" applyFont="1" applyFill="1" applyBorder="1" applyAlignment="1">
      <alignment vertical="center"/>
    </xf>
    <xf numFmtId="177" fontId="1" fillId="4" borderId="17" xfId="2" applyNumberFormat="1" applyFont="1" applyFill="1" applyBorder="1" applyAlignment="1">
      <alignment vertical="center"/>
    </xf>
    <xf numFmtId="177" fontId="1" fillId="4" borderId="18" xfId="2" applyNumberFormat="1" applyFont="1" applyFill="1" applyBorder="1" applyAlignment="1">
      <alignment vertical="center"/>
    </xf>
    <xf numFmtId="177" fontId="1" fillId="4" borderId="15" xfId="2" applyNumberFormat="1" applyFont="1" applyFill="1" applyBorder="1" applyAlignment="1">
      <alignment vertical="center"/>
    </xf>
    <xf numFmtId="177" fontId="1" fillId="4" borderId="8" xfId="2" applyNumberFormat="1" applyFont="1" applyFill="1" applyBorder="1" applyAlignment="1">
      <alignment horizontal="center" vertical="center"/>
    </xf>
    <xf numFmtId="177" fontId="1" fillId="4" borderId="8" xfId="2" applyNumberFormat="1" applyFont="1" applyFill="1" applyBorder="1" applyAlignment="1">
      <alignment vertical="center"/>
    </xf>
    <xf numFmtId="177" fontId="1" fillId="4" borderId="7" xfId="2" applyNumberFormat="1" applyFont="1" applyFill="1" applyBorder="1" applyAlignment="1">
      <alignment vertical="center"/>
    </xf>
    <xf numFmtId="177" fontId="1" fillId="4" borderId="4" xfId="2" applyNumberFormat="1" applyFont="1" applyFill="1" applyBorder="1" applyAlignment="1">
      <alignment horizontal="center" vertical="center"/>
    </xf>
    <xf numFmtId="177" fontId="1" fillId="4" borderId="16" xfId="2" applyNumberFormat="1" applyFont="1" applyFill="1" applyBorder="1" applyAlignment="1">
      <alignment horizontal="center" vertical="center"/>
    </xf>
    <xf numFmtId="177" fontId="1" fillId="4" borderId="19" xfId="2" applyNumberFormat="1" applyFont="1" applyFill="1" applyBorder="1" applyAlignment="1">
      <alignment horizontal="center" vertical="center"/>
    </xf>
    <xf numFmtId="177" fontId="1" fillId="4" borderId="20" xfId="2" applyNumberFormat="1" applyFont="1" applyFill="1" applyBorder="1" applyAlignment="1">
      <alignment vertical="center"/>
    </xf>
    <xf numFmtId="177" fontId="1" fillId="4" borderId="21" xfId="2" applyNumberFormat="1" applyFont="1" applyFill="1" applyBorder="1" applyAlignment="1">
      <alignment vertical="center"/>
    </xf>
    <xf numFmtId="177" fontId="1" fillId="4" borderId="9" xfId="2" applyNumberFormat="1" applyFont="1" applyFill="1" applyBorder="1" applyAlignment="1">
      <alignment vertical="center"/>
    </xf>
    <xf numFmtId="177" fontId="1" fillId="4" borderId="19" xfId="2" applyNumberFormat="1" applyFont="1" applyFill="1" applyBorder="1" applyAlignment="1">
      <alignment vertical="center"/>
    </xf>
    <xf numFmtId="177" fontId="1" fillId="4" borderId="0" xfId="2" applyNumberFormat="1" applyFont="1" applyFill="1" applyBorder="1" applyAlignment="1">
      <alignment vertical="center"/>
    </xf>
    <xf numFmtId="177" fontId="1" fillId="4" borderId="9" xfId="2" applyNumberFormat="1" applyFont="1" applyFill="1" applyBorder="1" applyAlignment="1">
      <alignment horizontal="left" vertical="center"/>
    </xf>
    <xf numFmtId="177" fontId="1" fillId="4" borderId="16" xfId="2" applyNumberFormat="1" applyFont="1" applyFill="1" applyBorder="1" applyAlignment="1">
      <alignment horizontal="left" vertical="center"/>
    </xf>
    <xf numFmtId="177" fontId="1" fillId="4" borderId="0" xfId="2" applyNumberFormat="1" applyFont="1" applyFill="1" applyBorder="1" applyAlignment="1">
      <alignment horizontal="left" vertical="center"/>
    </xf>
    <xf numFmtId="177" fontId="1" fillId="4" borderId="1" xfId="2" applyNumberFormat="1" applyFont="1" applyFill="1" applyBorder="1" applyAlignment="1">
      <alignment horizontal="left" vertical="center"/>
    </xf>
    <xf numFmtId="177" fontId="1" fillId="4" borderId="4" xfId="2" applyNumberFormat="1" applyFont="1" applyFill="1" applyBorder="1" applyAlignment="1">
      <alignment horizontal="left" vertical="center"/>
    </xf>
    <xf numFmtId="177" fontId="1" fillId="4" borderId="5" xfId="2" applyNumberFormat="1" applyFont="1" applyFill="1" applyBorder="1" applyAlignment="1">
      <alignment horizontal="left" vertical="center"/>
    </xf>
    <xf numFmtId="177" fontId="1" fillId="4" borderId="22" xfId="2" applyNumberFormat="1" applyFont="1" applyFill="1" applyBorder="1" applyAlignment="1">
      <alignment vertical="center"/>
    </xf>
    <xf numFmtId="177" fontId="1" fillId="4" borderId="22" xfId="2" applyNumberFormat="1" applyFont="1" applyFill="1" applyBorder="1" applyAlignment="1">
      <alignment horizontal="center" vertical="center"/>
    </xf>
    <xf numFmtId="177" fontId="1" fillId="4" borderId="23" xfId="2" applyNumberFormat="1" applyFont="1" applyFill="1" applyBorder="1" applyAlignment="1">
      <alignment horizontal="center" vertical="center" shrinkToFit="1"/>
    </xf>
    <xf numFmtId="177" fontId="1" fillId="4" borderId="23" xfId="2" applyNumberFormat="1" applyFont="1" applyFill="1" applyBorder="1" applyAlignment="1">
      <alignment horizontal="center" vertical="center"/>
    </xf>
    <xf numFmtId="177" fontId="1" fillId="4" borderId="8" xfId="2" applyNumberFormat="1" applyFont="1" applyFill="1" applyBorder="1" applyAlignment="1">
      <alignment horizontal="left" vertical="center"/>
    </xf>
    <xf numFmtId="177" fontId="1" fillId="4" borderId="7" xfId="2" applyNumberFormat="1" applyFont="1" applyFill="1" applyBorder="1" applyAlignment="1">
      <alignment horizontal="left" vertical="center"/>
    </xf>
    <xf numFmtId="177" fontId="1" fillId="4" borderId="14" xfId="2" applyNumberFormat="1" applyFont="1" applyFill="1" applyBorder="1" applyAlignment="1">
      <alignment horizontal="left" vertical="center" shrinkToFit="1"/>
    </xf>
    <xf numFmtId="177" fontId="1" fillId="4" borderId="14" xfId="2" applyNumberFormat="1" applyFont="1" applyFill="1" applyBorder="1" applyAlignment="1">
      <alignment horizontal="center" vertical="center" shrinkToFit="1"/>
    </xf>
    <xf numFmtId="177" fontId="1" fillId="4" borderId="14" xfId="2" applyNumberFormat="1" applyFont="1" applyFill="1" applyBorder="1" applyAlignment="1">
      <alignment horizontal="center" vertical="center"/>
    </xf>
    <xf numFmtId="177" fontId="6" fillId="4" borderId="15" xfId="2" applyNumberFormat="1" applyFont="1" applyFill="1" applyBorder="1" applyAlignment="1">
      <alignment vertical="center" shrinkToFit="1"/>
    </xf>
    <xf numFmtId="177" fontId="1" fillId="4" borderId="16" xfId="2" applyNumberFormat="1" applyFont="1" applyFill="1" applyBorder="1" applyAlignment="1">
      <alignment horizontal="center" vertical="center" shrinkToFit="1"/>
    </xf>
    <xf numFmtId="177" fontId="1" fillId="4" borderId="14" xfId="2" applyNumberFormat="1" applyFont="1" applyFill="1" applyBorder="1" applyAlignment="1">
      <alignment vertical="center" shrinkToFit="1"/>
    </xf>
    <xf numFmtId="177" fontId="1" fillId="4" borderId="15" xfId="2" applyNumberFormat="1" applyFont="1" applyFill="1" applyBorder="1" applyAlignment="1">
      <alignment horizontal="center" vertical="center" shrinkToFit="1"/>
    </xf>
    <xf numFmtId="177" fontId="1" fillId="4" borderId="5" xfId="2" applyNumberFormat="1" applyFont="1" applyFill="1" applyBorder="1" applyAlignment="1">
      <alignment horizontal="center" vertical="center"/>
    </xf>
    <xf numFmtId="177" fontId="7" fillId="4" borderId="24" xfId="2" applyNumberFormat="1" applyFont="1" applyFill="1" applyBorder="1" applyAlignment="1">
      <alignment horizontal="center" vertical="center"/>
    </xf>
    <xf numFmtId="177" fontId="7" fillId="4" borderId="25" xfId="2" applyNumberFormat="1" applyFont="1" applyFill="1" applyBorder="1" applyAlignment="1">
      <alignment horizontal="center" vertical="center" wrapText="1"/>
    </xf>
    <xf numFmtId="177" fontId="7" fillId="4" borderId="26" xfId="2" applyNumberFormat="1" applyFont="1" applyFill="1" applyBorder="1" applyAlignment="1">
      <alignment horizontal="center" vertical="center" wrapText="1"/>
    </xf>
    <xf numFmtId="177" fontId="1" fillId="4" borderId="19" xfId="2" applyNumberFormat="1" applyFont="1" applyFill="1" applyBorder="1" applyAlignment="1">
      <alignment horizontal="left" vertical="center"/>
    </xf>
    <xf numFmtId="177" fontId="1" fillId="4" borderId="4" xfId="2" applyNumberFormat="1" applyFont="1" applyFill="1" applyBorder="1" applyAlignment="1">
      <alignment vertical="center"/>
    </xf>
    <xf numFmtId="178" fontId="1" fillId="0" borderId="8" xfId="2" applyNumberFormat="1" applyFont="1" applyFill="1" applyBorder="1" applyAlignment="1">
      <alignment vertical="center"/>
    </xf>
    <xf numFmtId="177" fontId="1" fillId="0" borderId="0" xfId="0" applyNumberFormat="1" applyFont="1"/>
    <xf numFmtId="38" fontId="1" fillId="0" borderId="0" xfId="1" applyFont="1"/>
    <xf numFmtId="38" fontId="1" fillId="0" borderId="0" xfId="1" applyFont="1" applyFill="1"/>
    <xf numFmtId="38" fontId="1" fillId="0" borderId="0" xfId="1" applyFont="1" applyFill="1" applyBorder="1"/>
    <xf numFmtId="38" fontId="1" fillId="0" borderId="0" xfId="1" applyFont="1" applyBorder="1"/>
    <xf numFmtId="177" fontId="7" fillId="4" borderId="4" xfId="2" applyNumberFormat="1" applyFont="1" applyFill="1" applyBorder="1" applyAlignment="1">
      <alignment horizontal="center" vertical="center"/>
    </xf>
    <xf numFmtId="177" fontId="7" fillId="4" borderId="4" xfId="2" applyNumberFormat="1" applyFont="1" applyFill="1" applyBorder="1" applyAlignment="1">
      <alignment horizontal="center" vertical="center" shrinkToFit="1"/>
    </xf>
    <xf numFmtId="177" fontId="7" fillId="4" borderId="27" xfId="2" applyNumberFormat="1" applyFont="1" applyFill="1" applyBorder="1" applyAlignment="1">
      <alignment horizontal="center" vertical="center" shrinkToFit="1"/>
    </xf>
    <xf numFmtId="177" fontId="7" fillId="4" borderId="27" xfId="2" applyNumberFormat="1" applyFont="1" applyFill="1" applyBorder="1" applyAlignment="1">
      <alignment horizontal="center" vertical="center"/>
    </xf>
    <xf numFmtId="177" fontId="7" fillId="0" borderId="0" xfId="2" applyNumberFormat="1" applyFont="1" applyFill="1" applyBorder="1" applyAlignment="1">
      <alignment vertical="center"/>
    </xf>
    <xf numFmtId="177" fontId="7" fillId="0" borderId="19" xfId="2" applyNumberFormat="1" applyFont="1" applyFill="1" applyBorder="1" applyAlignment="1">
      <alignment vertical="center"/>
    </xf>
    <xf numFmtId="177" fontId="7" fillId="0" borderId="1" xfId="2" applyNumberFormat="1" applyFont="1" applyFill="1" applyBorder="1" applyAlignment="1">
      <alignment vertical="center"/>
    </xf>
    <xf numFmtId="177" fontId="7" fillId="0" borderId="9" xfId="2" applyNumberFormat="1" applyFont="1" applyFill="1" applyBorder="1" applyAlignment="1">
      <alignment vertical="center"/>
    </xf>
    <xf numFmtId="0" fontId="7" fillId="0" borderId="0" xfId="2" applyNumberFormat="1" applyFont="1" applyFill="1" applyBorder="1" applyAlignment="1">
      <alignment horizontal="right" vertical="center"/>
    </xf>
    <xf numFmtId="177" fontId="7" fillId="0" borderId="0" xfId="2" applyNumberFormat="1" applyFont="1" applyFill="1" applyAlignment="1">
      <alignment horizontal="center" vertical="center"/>
    </xf>
    <xf numFmtId="177" fontId="7" fillId="0" borderId="0" xfId="2" applyNumberFormat="1" applyFont="1" applyFill="1" applyBorder="1" applyAlignment="1">
      <alignment horizontal="right" vertical="center"/>
    </xf>
    <xf numFmtId="177" fontId="7" fillId="0" borderId="0" xfId="2" applyNumberFormat="1" applyFont="1" applyFill="1" applyBorder="1" applyAlignment="1">
      <alignment horizontal="center" vertical="center"/>
    </xf>
    <xf numFmtId="180" fontId="7" fillId="0" borderId="0" xfId="2" applyNumberFormat="1" applyFont="1" applyFill="1" applyBorder="1" applyAlignment="1">
      <alignment horizontal="right" vertical="center"/>
    </xf>
    <xf numFmtId="177" fontId="7" fillId="0" borderId="0" xfId="2" applyNumberFormat="1" applyFont="1" applyFill="1" applyAlignment="1">
      <alignment vertical="center"/>
    </xf>
    <xf numFmtId="0" fontId="7" fillId="0" borderId="0" xfId="0" applyFont="1"/>
    <xf numFmtId="177" fontId="7" fillId="4" borderId="14" xfId="2" applyNumberFormat="1" applyFont="1" applyFill="1" applyBorder="1" applyAlignment="1">
      <alignment vertical="center"/>
    </xf>
    <xf numFmtId="177" fontId="7" fillId="4" borderId="8" xfId="2" applyNumberFormat="1" applyFont="1" applyFill="1" applyBorder="1" applyAlignment="1">
      <alignment horizontal="center" vertical="center"/>
    </xf>
    <xf numFmtId="177" fontId="7" fillId="4" borderId="28" xfId="2" applyNumberFormat="1" applyFont="1" applyFill="1" applyBorder="1" applyAlignment="1">
      <alignment vertical="center"/>
    </xf>
    <xf numFmtId="177" fontId="7" fillId="4" borderId="8" xfId="2" applyNumberFormat="1" applyFont="1" applyFill="1" applyBorder="1" applyAlignment="1">
      <alignment vertical="center"/>
    </xf>
    <xf numFmtId="177" fontId="7" fillId="4" borderId="26" xfId="2" applyNumberFormat="1" applyFont="1" applyFill="1" applyBorder="1" applyAlignment="1">
      <alignment horizontal="center" vertical="center"/>
    </xf>
    <xf numFmtId="177" fontId="7" fillId="0" borderId="0" xfId="2" applyNumberFormat="1" applyFont="1" applyFill="1" applyBorder="1" applyAlignment="1">
      <alignment horizontal="centerContinuous" vertical="center"/>
    </xf>
    <xf numFmtId="177" fontId="7" fillId="4" borderId="7" xfId="2" applyNumberFormat="1" applyFont="1" applyFill="1" applyBorder="1" applyAlignment="1">
      <alignment vertical="center"/>
    </xf>
    <xf numFmtId="177" fontId="7" fillId="4" borderId="15" xfId="2" applyNumberFormat="1" applyFont="1" applyFill="1" applyBorder="1" applyAlignment="1">
      <alignment horizontal="center" vertical="center"/>
    </xf>
    <xf numFmtId="177" fontId="7" fillId="4" borderId="29" xfId="2" applyNumberFormat="1" applyFont="1" applyFill="1" applyBorder="1" applyAlignment="1">
      <alignment horizontal="center" vertical="center" shrinkToFit="1"/>
    </xf>
    <xf numFmtId="177" fontId="7" fillId="4" borderId="29" xfId="2" applyNumberFormat="1" applyFont="1" applyFill="1" applyBorder="1" applyAlignment="1">
      <alignment vertical="center"/>
    </xf>
    <xf numFmtId="177" fontId="7" fillId="4" borderId="30" xfId="2" applyNumberFormat="1" applyFont="1" applyFill="1" applyBorder="1" applyAlignment="1">
      <alignment horizontal="center" vertical="center"/>
    </xf>
    <xf numFmtId="177" fontId="7" fillId="4" borderId="31" xfId="2" applyNumberFormat="1" applyFont="1" applyFill="1" applyBorder="1" applyAlignment="1">
      <alignment horizontal="center" vertical="center" shrinkToFit="1"/>
    </xf>
    <xf numFmtId="177" fontId="7" fillId="4" borderId="32" xfId="2" applyNumberFormat="1" applyFont="1" applyFill="1" applyBorder="1" applyAlignment="1">
      <alignment horizontal="center" vertical="center"/>
    </xf>
    <xf numFmtId="177" fontId="7" fillId="4" borderId="16" xfId="2" applyNumberFormat="1" applyFont="1" applyFill="1" applyBorder="1" applyAlignment="1">
      <alignment vertical="center"/>
    </xf>
    <xf numFmtId="178" fontId="7" fillId="0" borderId="0" xfId="2" applyNumberFormat="1" applyFont="1" applyFill="1" applyBorder="1" applyAlignment="1">
      <alignment vertical="center"/>
    </xf>
    <xf numFmtId="178" fontId="7" fillId="0" borderId="1" xfId="2" applyNumberFormat="1" applyFont="1" applyFill="1" applyBorder="1" applyAlignment="1">
      <alignment vertical="center"/>
    </xf>
    <xf numFmtId="178" fontId="7" fillId="0" borderId="9" xfId="2" applyNumberFormat="1" applyFont="1" applyFill="1" applyBorder="1" applyAlignment="1">
      <alignment vertical="center"/>
    </xf>
    <xf numFmtId="0" fontId="7" fillId="0" borderId="0" xfId="0" applyFont="1" applyBorder="1"/>
    <xf numFmtId="178" fontId="7" fillId="0" borderId="0" xfId="2" applyNumberFormat="1" applyFont="1" applyFill="1" applyBorder="1" applyAlignment="1">
      <alignment horizontal="center" vertical="center"/>
    </xf>
    <xf numFmtId="177" fontId="7" fillId="4" borderId="17" xfId="2" applyNumberFormat="1" applyFont="1" applyFill="1" applyBorder="1" applyAlignment="1">
      <alignment vertical="center"/>
    </xf>
    <xf numFmtId="177" fontId="7" fillId="0" borderId="10" xfId="2" applyNumberFormat="1" applyFont="1" applyFill="1" applyBorder="1" applyAlignment="1">
      <alignment vertical="center"/>
    </xf>
    <xf numFmtId="177" fontId="7" fillId="0" borderId="2" xfId="2" applyNumberFormat="1" applyFont="1" applyFill="1" applyBorder="1" applyAlignment="1">
      <alignment vertical="center"/>
    </xf>
    <xf numFmtId="177" fontId="7" fillId="0" borderId="3" xfId="2" applyNumberFormat="1" applyFont="1" applyFill="1" applyBorder="1" applyAlignment="1">
      <alignment vertical="center"/>
    </xf>
    <xf numFmtId="178" fontId="7" fillId="0" borderId="2" xfId="2" applyNumberFormat="1" applyFont="1" applyFill="1" applyBorder="1" applyAlignment="1">
      <alignment vertical="center"/>
    </xf>
    <xf numFmtId="178" fontId="7" fillId="0" borderId="3" xfId="2" applyNumberFormat="1" applyFont="1" applyFill="1" applyBorder="1" applyAlignment="1">
      <alignment vertical="center"/>
    </xf>
    <xf numFmtId="178" fontId="7" fillId="0" borderId="10" xfId="2" applyNumberFormat="1" applyFont="1" applyFill="1" applyBorder="1" applyAlignment="1">
      <alignment vertical="center"/>
    </xf>
    <xf numFmtId="177" fontId="7" fillId="0" borderId="2" xfId="2" applyNumberFormat="1" applyFont="1" applyFill="1" applyBorder="1" applyAlignment="1">
      <alignment horizontal="center" vertical="center"/>
    </xf>
    <xf numFmtId="178" fontId="7" fillId="0" borderId="12" xfId="2" applyNumberFormat="1" applyFont="1" applyFill="1" applyBorder="1" applyAlignment="1">
      <alignment horizontal="center" vertical="center"/>
    </xf>
    <xf numFmtId="178" fontId="7" fillId="0" borderId="2" xfId="2" applyNumberFormat="1" applyFont="1" applyFill="1" applyBorder="1" applyAlignment="1">
      <alignment horizontal="center" vertical="center"/>
    </xf>
    <xf numFmtId="178" fontId="7" fillId="0" borderId="6" xfId="2" applyNumberFormat="1" applyFont="1" applyFill="1" applyBorder="1" applyAlignment="1">
      <alignment vertical="center"/>
    </xf>
    <xf numFmtId="177" fontId="7" fillId="4" borderId="18" xfId="2" applyNumberFormat="1" applyFont="1" applyFill="1" applyBorder="1" applyAlignment="1">
      <alignment vertical="center"/>
    </xf>
    <xf numFmtId="177" fontId="7" fillId="0" borderId="12" xfId="2" applyNumberFormat="1" applyFont="1" applyFill="1" applyBorder="1" applyAlignment="1">
      <alignment vertical="center"/>
    </xf>
    <xf numFmtId="177" fontId="7" fillId="0" borderId="33" xfId="2" applyNumberFormat="1" applyFont="1" applyFill="1" applyBorder="1" applyAlignment="1">
      <alignment vertical="center"/>
    </xf>
    <xf numFmtId="177" fontId="7" fillId="0" borderId="13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8" fontId="7" fillId="0" borderId="13" xfId="2" applyNumberFormat="1" applyFont="1" applyFill="1" applyBorder="1" applyAlignment="1">
      <alignment vertical="center"/>
    </xf>
    <xf numFmtId="178" fontId="7" fillId="0" borderId="33" xfId="2" applyNumberFormat="1" applyFont="1" applyFill="1" applyBorder="1" applyAlignment="1">
      <alignment vertical="center"/>
    </xf>
    <xf numFmtId="177" fontId="7" fillId="4" borderId="15" xfId="2" applyNumberFormat="1" applyFont="1" applyFill="1" applyBorder="1" applyAlignment="1">
      <alignment vertical="center"/>
    </xf>
    <xf numFmtId="177" fontId="7" fillId="0" borderId="4" xfId="2" applyNumberFormat="1" applyFont="1" applyFill="1" applyBorder="1" applyAlignment="1">
      <alignment vertical="center"/>
    </xf>
    <xf numFmtId="177" fontId="7" fillId="0" borderId="22" xfId="2" applyNumberFormat="1" applyFont="1" applyFill="1" applyBorder="1" applyAlignment="1">
      <alignment vertical="center"/>
    </xf>
    <xf numFmtId="177" fontId="7" fillId="0" borderId="5" xfId="2" applyNumberFormat="1" applyFont="1" applyFill="1" applyBorder="1" applyAlignment="1">
      <alignment vertical="center"/>
    </xf>
    <xf numFmtId="178" fontId="7" fillId="0" borderId="4" xfId="2" applyNumberFormat="1" applyFont="1" applyFill="1" applyBorder="1" applyAlignment="1">
      <alignment vertical="center"/>
    </xf>
    <xf numFmtId="178" fontId="7" fillId="0" borderId="5" xfId="2" applyNumberFormat="1" applyFont="1" applyFill="1" applyBorder="1" applyAlignment="1">
      <alignment vertical="center"/>
    </xf>
    <xf numFmtId="178" fontId="7" fillId="0" borderId="22" xfId="2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177" fontId="7" fillId="0" borderId="0" xfId="0" applyNumberFormat="1" applyFont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0" xfId="0" applyFont="1" applyFill="1" applyBorder="1"/>
    <xf numFmtId="177" fontId="7" fillId="0" borderId="0" xfId="0" applyNumberFormat="1" applyFont="1"/>
    <xf numFmtId="181" fontId="7" fillId="0" borderId="0" xfId="0" applyNumberFormat="1" applyFont="1"/>
    <xf numFmtId="177" fontId="7" fillId="4" borderId="34" xfId="2" applyNumberFormat="1" applyFont="1" applyFill="1" applyBorder="1" applyAlignment="1">
      <alignment horizontal="center" vertical="center" shrinkToFit="1"/>
    </xf>
    <xf numFmtId="177" fontId="7" fillId="4" borderId="14" xfId="2" applyNumberFormat="1" applyFont="1" applyFill="1" applyBorder="1" applyAlignment="1">
      <alignment horizontal="left" vertical="center" shrinkToFit="1"/>
    </xf>
    <xf numFmtId="49" fontId="7" fillId="4" borderId="8" xfId="2" applyNumberFormat="1" applyFont="1" applyFill="1" applyBorder="1" applyAlignment="1">
      <alignment horizontal="left" vertical="center"/>
    </xf>
    <xf numFmtId="177" fontId="1" fillId="4" borderId="35" xfId="2" applyNumberFormat="1" applyFont="1" applyFill="1" applyBorder="1" applyAlignment="1">
      <alignment horizontal="center" vertical="center" shrinkToFit="1"/>
    </xf>
    <xf numFmtId="177" fontId="7" fillId="4" borderId="32" xfId="2" applyNumberFormat="1" applyFont="1" applyFill="1" applyBorder="1" applyAlignment="1">
      <alignment horizontal="center" vertical="center" shrinkToFit="1"/>
    </xf>
    <xf numFmtId="177" fontId="8" fillId="0" borderId="0" xfId="2" applyNumberFormat="1" applyFont="1" applyFill="1" applyBorder="1" applyAlignment="1">
      <alignment vertical="center"/>
    </xf>
    <xf numFmtId="177" fontId="1" fillId="4" borderId="36" xfId="2" applyNumberFormat="1" applyFont="1" applyFill="1" applyBorder="1" applyAlignment="1">
      <alignment vertical="center"/>
    </xf>
    <xf numFmtId="179" fontId="1" fillId="0" borderId="7" xfId="0" applyNumberFormat="1" applyFont="1" applyFill="1" applyBorder="1"/>
    <xf numFmtId="179" fontId="1" fillId="0" borderId="1" xfId="0" applyNumberFormat="1" applyFont="1" applyFill="1" applyBorder="1"/>
    <xf numFmtId="179" fontId="1" fillId="0" borderId="1" xfId="0" applyNumberFormat="1" applyFont="1" applyBorder="1"/>
    <xf numFmtId="179" fontId="1" fillId="0" borderId="13" xfId="0" applyNumberFormat="1" applyFont="1" applyFill="1" applyBorder="1"/>
    <xf numFmtId="179" fontId="1" fillId="0" borderId="11" xfId="0" applyNumberFormat="1" applyFont="1" applyFill="1" applyBorder="1"/>
    <xf numFmtId="179" fontId="1" fillId="0" borderId="3" xfId="0" applyNumberFormat="1" applyFont="1" applyFill="1" applyBorder="1"/>
    <xf numFmtId="179" fontId="1" fillId="0" borderId="13" xfId="0" applyNumberFormat="1" applyFont="1" applyBorder="1"/>
    <xf numFmtId="179" fontId="1" fillId="0" borderId="11" xfId="0" applyNumberFormat="1" applyFont="1" applyBorder="1"/>
    <xf numFmtId="179" fontId="1" fillId="0" borderId="3" xfId="0" applyNumberFormat="1" applyFont="1" applyBorder="1"/>
    <xf numFmtId="179" fontId="1" fillId="0" borderId="5" xfId="0" applyNumberFormat="1" applyFont="1" applyBorder="1"/>
    <xf numFmtId="177" fontId="7" fillId="4" borderId="37" xfId="2" applyNumberFormat="1" applyFont="1" applyFill="1" applyBorder="1" applyAlignment="1">
      <alignment horizontal="center" vertical="center"/>
    </xf>
    <xf numFmtId="177" fontId="7" fillId="4" borderId="28" xfId="2" applyNumberFormat="1" applyFont="1" applyFill="1" applyBorder="1" applyAlignment="1">
      <alignment horizontal="center" vertical="center"/>
    </xf>
    <xf numFmtId="177" fontId="7" fillId="4" borderId="38" xfId="2" applyNumberFormat="1" applyFont="1" applyFill="1" applyBorder="1" applyAlignment="1">
      <alignment horizontal="center" vertical="center"/>
    </xf>
    <xf numFmtId="177" fontId="7" fillId="4" borderId="14" xfId="2" applyNumberFormat="1" applyFont="1" applyFill="1" applyBorder="1" applyAlignment="1">
      <alignment horizontal="center" vertical="center" wrapText="1" shrinkToFit="1"/>
    </xf>
    <xf numFmtId="0" fontId="0" fillId="0" borderId="15" xfId="0" applyBorder="1" applyAlignment="1">
      <alignment vertical="center" wrapText="1"/>
    </xf>
  </cellXfs>
  <cellStyles count="3">
    <cellStyle name="桁区切り" xfId="1" builtinId="6"/>
    <cellStyle name="標準" xfId="0" builtinId="0"/>
    <cellStyle name="標準_平成８年度推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333"/>
  <sheetViews>
    <sheetView showGridLines="0" tabSelected="1" zoomScaleNormal="100" zoomScaleSheetLayoutView="100" workbookViewId="0">
      <pane xSplit="1" ySplit="3" topLeftCell="B4" activePane="bottomRight" state="frozen"/>
      <selection activeCell="B53" sqref="B53"/>
      <selection pane="topRight" activeCell="B53" sqref="B53"/>
      <selection pane="bottomLeft" activeCell="B53" sqref="B53"/>
      <selection pane="bottomRight"/>
    </sheetView>
  </sheetViews>
  <sheetFormatPr defaultRowHeight="12"/>
  <cols>
    <col min="1" max="1" width="9.28515625" style="172" customWidth="1"/>
    <col min="2" max="2" width="13.42578125" style="172" bestFit="1" customWidth="1"/>
    <col min="3" max="3" width="12" style="172" bestFit="1" customWidth="1"/>
    <col min="4" max="4" width="10.5703125" style="172" bestFit="1" customWidth="1"/>
    <col min="5" max="5" width="10.7109375" style="172" bestFit="1" customWidth="1"/>
    <col min="6" max="10" width="12" style="172" bestFit="1" customWidth="1"/>
    <col min="11" max="11" width="11.85546875" style="172" bestFit="1" customWidth="1"/>
    <col min="12" max="13" width="12" style="172" bestFit="1" customWidth="1"/>
    <col min="14" max="14" width="13.5703125" style="172" bestFit="1" customWidth="1"/>
    <col min="15" max="15" width="10.85546875" style="172" customWidth="1"/>
    <col min="16" max="16" width="13" style="172" customWidth="1"/>
    <col min="17" max="17" width="11.28515625" style="172" customWidth="1"/>
    <col min="18" max="18" width="13.5703125" style="172" bestFit="1" customWidth="1"/>
    <col min="19" max="19" width="12" style="172" bestFit="1" customWidth="1"/>
    <col min="20" max="20" width="11.7109375" style="172" customWidth="1"/>
    <col min="21" max="21" width="13.42578125" style="172" bestFit="1" customWidth="1"/>
    <col min="22" max="22" width="13.7109375" style="172" bestFit="1" customWidth="1"/>
    <col min="23" max="23" width="11" style="172" bestFit="1" customWidth="1"/>
    <col min="24" max="24" width="13.42578125" style="172" bestFit="1" customWidth="1"/>
    <col min="25" max="25" width="13.7109375" style="172" bestFit="1" customWidth="1"/>
    <col min="26" max="26" width="13.7109375" style="172" customWidth="1"/>
    <col min="27" max="27" width="13.7109375" style="172" bestFit="1" customWidth="1"/>
    <col min="28" max="28" width="6.85546875" style="172" customWidth="1"/>
    <col min="29" max="29" width="9.28515625" style="172" customWidth="1"/>
    <col min="30" max="30" width="12.7109375" style="172" customWidth="1"/>
    <col min="31" max="42" width="11.28515625" style="172" customWidth="1"/>
    <col min="43" max="43" width="10.85546875" style="172" customWidth="1"/>
    <col min="44" max="55" width="11.42578125" style="172" customWidth="1"/>
    <col min="56" max="56" width="11.42578125" style="173" customWidth="1"/>
    <col min="57" max="57" width="9.28515625" style="172" customWidth="1"/>
    <col min="58" max="58" width="12.7109375" style="172" customWidth="1"/>
    <col min="59" max="70" width="11.42578125" style="172" customWidth="1"/>
    <col min="71" max="71" width="11.85546875" style="172" customWidth="1"/>
    <col min="72" max="83" width="11.42578125" style="172" customWidth="1"/>
    <col min="84" max="84" width="11.42578125" style="173" customWidth="1"/>
    <col min="85" max="85" width="9.28515625" style="127" customWidth="1"/>
    <col min="86" max="86" width="11.28515625" style="127" customWidth="1"/>
    <col min="87" max="87" width="10" style="127" customWidth="1"/>
    <col min="88" max="88" width="9.28515625" style="127" customWidth="1"/>
    <col min="89" max="94" width="12" style="127" customWidth="1"/>
    <col min="95" max="95" width="10" style="127" customWidth="1"/>
    <col min="96" max="96" width="10.7109375" style="127" customWidth="1"/>
    <col min="97" max="97" width="10.28515625" style="127" customWidth="1"/>
    <col min="98" max="98" width="9.5703125" style="127" customWidth="1"/>
    <col min="99" max="99" width="10.85546875" style="127" customWidth="1"/>
    <col min="100" max="100" width="9.7109375" style="127" customWidth="1"/>
    <col min="101" max="101" width="9" style="127" customWidth="1"/>
    <col min="102" max="103" width="9.7109375" style="127" customWidth="1"/>
    <col min="104" max="104" width="10.140625" style="127" customWidth="1"/>
    <col min="105" max="105" width="9.85546875" style="127" customWidth="1"/>
    <col min="106" max="106" width="10.85546875" style="127" customWidth="1"/>
    <col min="107" max="107" width="10" style="127" customWidth="1"/>
    <col min="108" max="108" width="11.140625" style="127" customWidth="1"/>
    <col min="109" max="109" width="10.140625" style="127" customWidth="1"/>
    <col min="110" max="110" width="10.5703125" style="127" customWidth="1"/>
    <col min="111" max="111" width="10.7109375" style="127" customWidth="1"/>
    <col min="112" max="135" width="9.140625" style="127"/>
    <col min="136" max="16384" width="9.140625" style="172"/>
  </cols>
  <sheetData>
    <row r="1" spans="1:135" s="117" customFormat="1">
      <c r="A1" s="185" t="s">
        <v>125</v>
      </c>
      <c r="C1" s="121" t="s">
        <v>126</v>
      </c>
      <c r="D1" s="122" t="s">
        <v>61</v>
      </c>
      <c r="E1" s="122"/>
      <c r="M1" s="123"/>
      <c r="N1" s="123" t="s">
        <v>36</v>
      </c>
      <c r="O1" s="185" t="s">
        <v>125</v>
      </c>
      <c r="P1" s="124"/>
      <c r="Q1" s="125" t="str">
        <f>C1</f>
        <v>平成22年度</v>
      </c>
      <c r="R1" s="124" t="str">
        <f>$D$1</f>
        <v>(実数)</v>
      </c>
      <c r="AA1" s="123" t="s">
        <v>36</v>
      </c>
      <c r="AC1" s="185" t="s">
        <v>125</v>
      </c>
      <c r="AE1" s="125" t="str">
        <f>$C$1</f>
        <v>平成22年度</v>
      </c>
      <c r="AF1" s="126" t="s">
        <v>38</v>
      </c>
      <c r="AG1" s="122"/>
      <c r="AO1" s="123"/>
      <c r="AP1" s="123" t="s">
        <v>37</v>
      </c>
      <c r="AQ1" s="185" t="s">
        <v>125</v>
      </c>
      <c r="AR1" s="124"/>
      <c r="AS1" s="125" t="str">
        <f>$C$1</f>
        <v>平成22年度</v>
      </c>
      <c r="AT1" s="117" t="str">
        <f>$AF$1</f>
        <v>（対前年度増加率）</v>
      </c>
      <c r="BC1" s="123" t="s">
        <v>37</v>
      </c>
      <c r="BD1" s="123"/>
      <c r="BE1" s="185" t="s">
        <v>125</v>
      </c>
      <c r="BG1" s="125" t="str">
        <f>$C$1</f>
        <v>平成22年度</v>
      </c>
      <c r="BH1" s="122" t="s">
        <v>60</v>
      </c>
      <c r="BI1" s="122"/>
      <c r="BQ1" s="123"/>
      <c r="BR1" s="123" t="str">
        <f>$AP$1</f>
        <v>（単位：％）</v>
      </c>
      <c r="BS1" s="185" t="s">
        <v>125</v>
      </c>
      <c r="BT1" s="124"/>
      <c r="BU1" s="125" t="str">
        <f>$C$1</f>
        <v>平成22年度</v>
      </c>
      <c r="BV1" s="122" t="str">
        <f>$BH$1</f>
        <v>（構成比）</v>
      </c>
      <c r="CE1" s="123" t="s">
        <v>37</v>
      </c>
      <c r="CF1" s="123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</row>
    <row r="2" spans="1:135" s="117" customFormat="1" ht="14.25" customHeight="1">
      <c r="A2" s="128"/>
      <c r="B2" s="129" t="s">
        <v>54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1"/>
      <c r="N2" s="134"/>
      <c r="O2" s="128"/>
      <c r="P2" s="131"/>
      <c r="Q2" s="131"/>
      <c r="R2" s="131"/>
      <c r="S2" s="131"/>
      <c r="T2" s="131"/>
      <c r="U2" s="132" t="s">
        <v>55</v>
      </c>
      <c r="V2" s="103" t="s">
        <v>95</v>
      </c>
      <c r="W2" s="104" t="s">
        <v>96</v>
      </c>
      <c r="X2" s="132" t="s">
        <v>56</v>
      </c>
      <c r="Y2" s="197" t="s">
        <v>99</v>
      </c>
      <c r="Z2" s="198"/>
      <c r="AA2" s="199"/>
      <c r="AB2" s="133"/>
      <c r="AC2" s="128"/>
      <c r="AD2" s="129" t="s">
        <v>54</v>
      </c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1"/>
      <c r="AP2" s="134"/>
      <c r="AQ2" s="128"/>
      <c r="AR2" s="131"/>
      <c r="AS2" s="131"/>
      <c r="AT2" s="131"/>
      <c r="AU2" s="131"/>
      <c r="AV2" s="131"/>
      <c r="AW2" s="132" t="s">
        <v>55</v>
      </c>
      <c r="AX2" s="103" t="s">
        <v>95</v>
      </c>
      <c r="AY2" s="104" t="s">
        <v>96</v>
      </c>
      <c r="AZ2" s="132" t="s">
        <v>56</v>
      </c>
      <c r="BA2" s="197" t="s">
        <v>99</v>
      </c>
      <c r="BB2" s="198"/>
      <c r="BC2" s="199"/>
      <c r="BD2" s="133"/>
      <c r="BE2" s="128"/>
      <c r="BF2" s="129" t="s">
        <v>54</v>
      </c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1"/>
      <c r="BR2" s="134"/>
      <c r="BS2" s="128"/>
      <c r="BT2" s="131"/>
      <c r="BU2" s="131"/>
      <c r="BV2" s="131"/>
      <c r="BW2" s="131"/>
      <c r="BX2" s="131"/>
      <c r="BY2" s="132" t="s">
        <v>55</v>
      </c>
      <c r="BZ2" s="103" t="s">
        <v>95</v>
      </c>
      <c r="CA2" s="104" t="s">
        <v>96</v>
      </c>
      <c r="CB2" s="132" t="s">
        <v>56</v>
      </c>
      <c r="CC2" s="197" t="s">
        <v>99</v>
      </c>
      <c r="CD2" s="198"/>
      <c r="CE2" s="199"/>
      <c r="CF2" s="133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</row>
    <row r="3" spans="1:135" s="124" customFormat="1" ht="10.5" customHeight="1">
      <c r="A3" s="135"/>
      <c r="B3" s="113"/>
      <c r="C3" s="136" t="s">
        <v>57</v>
      </c>
      <c r="D3" s="114" t="s">
        <v>58</v>
      </c>
      <c r="E3" s="114" t="s">
        <v>59</v>
      </c>
      <c r="F3" s="114" t="s">
        <v>93</v>
      </c>
      <c r="G3" s="114" t="s">
        <v>104</v>
      </c>
      <c r="H3" s="114" t="s">
        <v>103</v>
      </c>
      <c r="I3" s="114" t="s">
        <v>105</v>
      </c>
      <c r="J3" s="114" t="s">
        <v>106</v>
      </c>
      <c r="K3" s="114" t="s">
        <v>107</v>
      </c>
      <c r="L3" s="114" t="s">
        <v>108</v>
      </c>
      <c r="M3" s="115" t="s">
        <v>109</v>
      </c>
      <c r="N3" s="180" t="s">
        <v>110</v>
      </c>
      <c r="O3" s="135"/>
      <c r="P3" s="184" t="s">
        <v>111</v>
      </c>
      <c r="Q3" s="116" t="s">
        <v>112</v>
      </c>
      <c r="R3" s="116" t="s">
        <v>113</v>
      </c>
      <c r="S3" s="115" t="s">
        <v>114</v>
      </c>
      <c r="T3" s="115" t="s">
        <v>115</v>
      </c>
      <c r="U3" s="137"/>
      <c r="V3" s="102" t="s">
        <v>94</v>
      </c>
      <c r="W3" s="136" t="s">
        <v>97</v>
      </c>
      <c r="X3" s="137"/>
      <c r="Y3" s="138" t="s">
        <v>119</v>
      </c>
      <c r="Z3" s="116" t="s">
        <v>120</v>
      </c>
      <c r="AA3" s="139" t="s">
        <v>121</v>
      </c>
      <c r="AC3" s="135"/>
      <c r="AD3" s="113"/>
      <c r="AE3" s="136" t="s">
        <v>57</v>
      </c>
      <c r="AF3" s="114" t="s">
        <v>58</v>
      </c>
      <c r="AG3" s="114" t="s">
        <v>59</v>
      </c>
      <c r="AH3" s="114" t="s">
        <v>93</v>
      </c>
      <c r="AI3" s="114" t="s">
        <v>104</v>
      </c>
      <c r="AJ3" s="114" t="s">
        <v>103</v>
      </c>
      <c r="AK3" s="114" t="s">
        <v>105</v>
      </c>
      <c r="AL3" s="114" t="s">
        <v>106</v>
      </c>
      <c r="AM3" s="114" t="s">
        <v>107</v>
      </c>
      <c r="AN3" s="114" t="s">
        <v>108</v>
      </c>
      <c r="AO3" s="115" t="s">
        <v>109</v>
      </c>
      <c r="AP3" s="180" t="s">
        <v>110</v>
      </c>
      <c r="AQ3" s="135"/>
      <c r="AR3" s="115" t="s">
        <v>111</v>
      </c>
      <c r="AS3" s="116" t="s">
        <v>112</v>
      </c>
      <c r="AT3" s="116" t="s">
        <v>113</v>
      </c>
      <c r="AU3" s="115" t="s">
        <v>114</v>
      </c>
      <c r="AV3" s="115" t="s">
        <v>115</v>
      </c>
      <c r="AW3" s="137"/>
      <c r="AX3" s="102" t="s">
        <v>94</v>
      </c>
      <c r="AY3" s="136" t="s">
        <v>97</v>
      </c>
      <c r="AZ3" s="137"/>
      <c r="BA3" s="138" t="s">
        <v>119</v>
      </c>
      <c r="BB3" s="116" t="s">
        <v>120</v>
      </c>
      <c r="BC3" s="139" t="s">
        <v>121</v>
      </c>
      <c r="BE3" s="135"/>
      <c r="BF3" s="113"/>
      <c r="BG3" s="136" t="s">
        <v>57</v>
      </c>
      <c r="BH3" s="114" t="s">
        <v>58</v>
      </c>
      <c r="BI3" s="114" t="s">
        <v>59</v>
      </c>
      <c r="BJ3" s="114" t="s">
        <v>93</v>
      </c>
      <c r="BK3" s="114" t="s">
        <v>104</v>
      </c>
      <c r="BL3" s="114" t="s">
        <v>103</v>
      </c>
      <c r="BM3" s="114" t="s">
        <v>105</v>
      </c>
      <c r="BN3" s="114" t="s">
        <v>106</v>
      </c>
      <c r="BO3" s="114" t="s">
        <v>107</v>
      </c>
      <c r="BP3" s="114" t="s">
        <v>108</v>
      </c>
      <c r="BQ3" s="115" t="s">
        <v>109</v>
      </c>
      <c r="BR3" s="180" t="s">
        <v>110</v>
      </c>
      <c r="BS3" s="135"/>
      <c r="BT3" s="184" t="s">
        <v>111</v>
      </c>
      <c r="BU3" s="116" t="s">
        <v>112</v>
      </c>
      <c r="BV3" s="116" t="s">
        <v>113</v>
      </c>
      <c r="BW3" s="115" t="s">
        <v>114</v>
      </c>
      <c r="BX3" s="115" t="s">
        <v>115</v>
      </c>
      <c r="BY3" s="137"/>
      <c r="BZ3" s="102" t="s">
        <v>94</v>
      </c>
      <c r="CA3" s="136" t="s">
        <v>97</v>
      </c>
      <c r="CB3" s="137"/>
      <c r="CC3" s="140" t="s">
        <v>119</v>
      </c>
      <c r="CD3" s="116" t="s">
        <v>120</v>
      </c>
      <c r="CE3" s="139" t="s">
        <v>121</v>
      </c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</row>
    <row r="4" spans="1:135" s="117" customFormat="1">
      <c r="A4" s="128" t="s">
        <v>0</v>
      </c>
      <c r="B4" s="117">
        <v>2272283827.2215409</v>
      </c>
      <c r="C4" s="117">
        <v>21739767</v>
      </c>
      <c r="D4" s="117">
        <v>312217</v>
      </c>
      <c r="E4" s="117">
        <v>2455641</v>
      </c>
      <c r="F4" s="117">
        <v>153967582.9091427</v>
      </c>
      <c r="G4" s="117">
        <v>44806607</v>
      </c>
      <c r="H4" s="117">
        <v>105533645</v>
      </c>
      <c r="I4" s="117">
        <v>299213274</v>
      </c>
      <c r="J4" s="117">
        <v>99736915</v>
      </c>
      <c r="K4" s="117">
        <v>74982107</v>
      </c>
      <c r="L4" s="117">
        <v>110267743</v>
      </c>
      <c r="M4" s="117">
        <v>128662925</v>
      </c>
      <c r="N4" s="119">
        <v>296469285</v>
      </c>
      <c r="O4" s="128" t="s">
        <v>0</v>
      </c>
      <c r="P4" s="117">
        <v>203440852</v>
      </c>
      <c r="Q4" s="117">
        <v>225597740.31239808</v>
      </c>
      <c r="R4" s="117">
        <v>123971339</v>
      </c>
      <c r="S4" s="117">
        <v>254356458</v>
      </c>
      <c r="T4" s="117">
        <v>126769729</v>
      </c>
      <c r="U4" s="117">
        <v>2272283827.2215409</v>
      </c>
      <c r="V4" s="117">
        <v>21405313</v>
      </c>
      <c r="W4" s="117">
        <v>10840606</v>
      </c>
      <c r="X4" s="117">
        <v>2282848534.2215409</v>
      </c>
      <c r="Y4" s="118">
        <v>24507625</v>
      </c>
      <c r="Z4" s="117">
        <v>259501227.9091427</v>
      </c>
      <c r="AA4" s="119">
        <v>1988274974.3123982</v>
      </c>
      <c r="AC4" s="141" t="s">
        <v>0</v>
      </c>
      <c r="AD4" s="142">
        <v>0.9649982186961269</v>
      </c>
      <c r="AE4" s="142">
        <v>2.8930776591223712</v>
      </c>
      <c r="AF4" s="142">
        <v>-2.5877426983785266</v>
      </c>
      <c r="AG4" s="142">
        <v>4.4465162887653813</v>
      </c>
      <c r="AH4" s="142">
        <v>5.8960355054140781</v>
      </c>
      <c r="AI4" s="142">
        <v>-3.4660239198756875</v>
      </c>
      <c r="AJ4" s="142">
        <v>16.309660618082553</v>
      </c>
      <c r="AK4" s="142">
        <v>-5.6888169348339135</v>
      </c>
      <c r="AL4" s="142">
        <v>9.5099822413541588</v>
      </c>
      <c r="AM4" s="142">
        <v>-4.0404502800294333</v>
      </c>
      <c r="AN4" s="142">
        <v>6.5060408835529118E-2</v>
      </c>
      <c r="AO4" s="142">
        <v>-3.52253661484324</v>
      </c>
      <c r="AP4" s="143">
        <v>-0.39401155943604993</v>
      </c>
      <c r="AQ4" s="141" t="s">
        <v>0</v>
      </c>
      <c r="AR4" s="142">
        <v>2.0752221192989229</v>
      </c>
      <c r="AS4" s="142">
        <v>-3.0014094916321894</v>
      </c>
      <c r="AT4" s="142">
        <v>4.0978795666458039</v>
      </c>
      <c r="AU4" s="142">
        <v>6.2901058930970404</v>
      </c>
      <c r="AV4" s="142">
        <v>0.39839883654503827</v>
      </c>
      <c r="AW4" s="142">
        <v>0.9649982186961269</v>
      </c>
      <c r="AX4" s="142">
        <v>8.6935876849655482</v>
      </c>
      <c r="AY4" s="142">
        <v>-3.5194046874844251</v>
      </c>
      <c r="AZ4" s="142">
        <v>1.0546777362420197</v>
      </c>
      <c r="BA4" s="144">
        <v>2.9727253815979782</v>
      </c>
      <c r="BB4" s="142">
        <v>9.8975623166638123</v>
      </c>
      <c r="BC4" s="143">
        <v>-0.11859102457523725</v>
      </c>
      <c r="BD4" s="142"/>
      <c r="BE4" s="128" t="s">
        <v>0</v>
      </c>
      <c r="BF4" s="142">
        <f t="shared" ref="BF4:BF14" si="0">B4/$X4*100</f>
        <v>99.537213843072479</v>
      </c>
      <c r="BG4" s="142">
        <f t="shared" ref="BG4:BG14" si="1">C4/$X4*100</f>
        <v>0.95230877888327936</v>
      </c>
      <c r="BH4" s="142">
        <f t="shared" ref="BH4:BH14" si="2">D4/$X4*100</f>
        <v>1.3676641061360082E-2</v>
      </c>
      <c r="BI4" s="142">
        <f t="shared" ref="BI4:BI14" si="3">E4/$X4*100</f>
        <v>0.10756916033578993</v>
      </c>
      <c r="BJ4" s="142">
        <f t="shared" ref="BJ4:BJ14" si="4">F4/$X4*100</f>
        <v>6.7445378263628939</v>
      </c>
      <c r="BK4" s="142">
        <f t="shared" ref="BK4:BK14" si="5">G4/$X4*100</f>
        <v>1.9627498858691999</v>
      </c>
      <c r="BL4" s="142">
        <f t="shared" ref="BL4:BL14" si="6">H4/$X4*100</f>
        <v>4.6228929960956577</v>
      </c>
      <c r="BM4" s="142">
        <f t="shared" ref="BM4:BM14" si="7">I4/$X4*100</f>
        <v>13.107013869495846</v>
      </c>
      <c r="BN4" s="142">
        <f t="shared" ref="BN4:BN14" si="8">J4/$X4*100</f>
        <v>4.3689676956167673</v>
      </c>
      <c r="BO4" s="142">
        <f t="shared" ref="BO4:BO14" si="9">K4/$X4*100</f>
        <v>3.2845852835159368</v>
      </c>
      <c r="BP4" s="142">
        <f t="shared" ref="BP4:BP14" si="10">L4/$X4*100</f>
        <v>4.83026978562122</v>
      </c>
      <c r="BQ4" s="142">
        <f t="shared" ref="BQ4:BQ14" si="11">M4/$X4*100</f>
        <v>5.636069282357119</v>
      </c>
      <c r="BR4" s="143">
        <f t="shared" ref="BR4:BR14" si="12">N4/$X4*100</f>
        <v>12.98681364776122</v>
      </c>
      <c r="BS4" s="128" t="s">
        <v>0</v>
      </c>
      <c r="BT4" s="142">
        <f t="shared" ref="BT4:BT49" si="13">P4/$X4*100</f>
        <v>8.9117104770761326</v>
      </c>
      <c r="BU4" s="142">
        <f t="shared" ref="BU4:BU49" si="14">Q4/$X4*100</f>
        <v>9.8822912221518742</v>
      </c>
      <c r="BV4" s="142">
        <f t="shared" ref="BV4:BV49" si="15">R4/$X4*100</f>
        <v>5.4305547276387589</v>
      </c>
      <c r="BW4" s="142">
        <f t="shared" ref="BW4:BW49" si="16">S4/$X4*100</f>
        <v>11.142064582341483</v>
      </c>
      <c r="BX4" s="142">
        <f t="shared" ref="BX4:BX49" si="17">T4/$X4*100</f>
        <v>5.5531379808879393</v>
      </c>
      <c r="BY4" s="142">
        <f t="shared" ref="BY4:BY49" si="18">U4/$X4*100</f>
        <v>99.537213843072479</v>
      </c>
      <c r="BZ4" s="142">
        <f t="shared" ref="BZ4:BZ49" si="19">V4/$X4*100</f>
        <v>0.9376580477906864</v>
      </c>
      <c r="CA4" s="142">
        <f t="shared" ref="CA4:CA49" si="20">W4/$X4*100</f>
        <v>0.47487189086317039</v>
      </c>
      <c r="CB4" s="142">
        <f t="shared" ref="CB4:CB49" si="21">X4/$X4*100</f>
        <v>100</v>
      </c>
      <c r="CC4" s="144">
        <f>Y4/$U4*100</f>
        <v>1.0785459415942311</v>
      </c>
      <c r="CD4" s="142">
        <f>Z4/$U4*100</f>
        <v>11.420282308062307</v>
      </c>
      <c r="CE4" s="143">
        <f>AA4/$U4*100</f>
        <v>87.50117175034346</v>
      </c>
      <c r="CF4" s="142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</row>
    <row r="5" spans="1:135" s="117" customFormat="1">
      <c r="A5" s="141" t="s">
        <v>1</v>
      </c>
      <c r="B5" s="117">
        <v>378800749.47705883</v>
      </c>
      <c r="C5" s="117">
        <v>19413419</v>
      </c>
      <c r="D5" s="117">
        <v>889749</v>
      </c>
      <c r="E5" s="117">
        <v>414468</v>
      </c>
      <c r="F5" s="117">
        <v>80056056.937909871</v>
      </c>
      <c r="G5" s="117">
        <v>10426517</v>
      </c>
      <c r="H5" s="117">
        <v>21743143</v>
      </c>
      <c r="I5" s="117">
        <v>34580513</v>
      </c>
      <c r="J5" s="117">
        <v>27787216</v>
      </c>
      <c r="K5" s="117">
        <v>9674778</v>
      </c>
      <c r="L5" s="117">
        <v>9637612</v>
      </c>
      <c r="M5" s="117">
        <v>13619302</v>
      </c>
      <c r="N5" s="119">
        <v>38898523</v>
      </c>
      <c r="O5" s="141" t="s">
        <v>1</v>
      </c>
      <c r="P5" s="117">
        <v>16411089</v>
      </c>
      <c r="Q5" s="117">
        <v>20056639.539148964</v>
      </c>
      <c r="R5" s="117">
        <v>16994518</v>
      </c>
      <c r="S5" s="117">
        <v>39317475</v>
      </c>
      <c r="T5" s="117">
        <v>18879731</v>
      </c>
      <c r="U5" s="117">
        <v>378800749.47705883</v>
      </c>
      <c r="V5" s="117">
        <v>3570251</v>
      </c>
      <c r="W5" s="117">
        <v>1807182</v>
      </c>
      <c r="X5" s="117">
        <v>380563818.47705883</v>
      </c>
      <c r="Y5" s="120">
        <v>20717636</v>
      </c>
      <c r="Z5" s="117">
        <v>101799199.93790987</v>
      </c>
      <c r="AA5" s="119">
        <v>256283913.53914896</v>
      </c>
      <c r="AC5" s="141" t="s">
        <v>1</v>
      </c>
      <c r="AD5" s="142">
        <v>5.743814245935396</v>
      </c>
      <c r="AE5" s="142">
        <v>14.176124677895949</v>
      </c>
      <c r="AF5" s="142">
        <v>5.2606112516296335</v>
      </c>
      <c r="AG5" s="142">
        <v>-1.4288568194141877</v>
      </c>
      <c r="AH5" s="142">
        <v>30.171331243125639</v>
      </c>
      <c r="AI5" s="142">
        <v>-6.6868205741688893</v>
      </c>
      <c r="AJ5" s="142">
        <v>-1.3456343382267568</v>
      </c>
      <c r="AK5" s="142">
        <v>-4.316604630177542</v>
      </c>
      <c r="AL5" s="142">
        <v>8.1109085498228986</v>
      </c>
      <c r="AM5" s="142">
        <v>-3.555076349248091</v>
      </c>
      <c r="AN5" s="142">
        <v>2.2262849442771131</v>
      </c>
      <c r="AO5" s="142">
        <v>-5.6713015229393937</v>
      </c>
      <c r="AP5" s="143">
        <v>-0.35964362132521893</v>
      </c>
      <c r="AQ5" s="141" t="s">
        <v>1</v>
      </c>
      <c r="AR5" s="142">
        <v>2.5047794913102202</v>
      </c>
      <c r="AS5" s="142">
        <v>-1.6984233356823828</v>
      </c>
      <c r="AT5" s="142">
        <v>-0.68242082756009792</v>
      </c>
      <c r="AU5" s="142">
        <v>5.1731246898370564</v>
      </c>
      <c r="AV5" s="142">
        <v>-3.4526054974296958</v>
      </c>
      <c r="AW5" s="142">
        <v>5.743814245935396</v>
      </c>
      <c r="AX5" s="142">
        <v>16.263425934820859</v>
      </c>
      <c r="AY5" s="142">
        <v>1.0471614030889249</v>
      </c>
      <c r="AZ5" s="142">
        <v>5.8570349533623594</v>
      </c>
      <c r="BA5" s="144">
        <v>13.404446180494356</v>
      </c>
      <c r="BB5" s="142">
        <v>21.856476573462377</v>
      </c>
      <c r="BC5" s="143">
        <v>-5.148246221612475E-2</v>
      </c>
      <c r="BD5" s="142"/>
      <c r="BE5" s="141" t="s">
        <v>1</v>
      </c>
      <c r="BF5" s="142">
        <f t="shared" si="0"/>
        <v>99.536721854679868</v>
      </c>
      <c r="BG5" s="142">
        <f t="shared" si="1"/>
        <v>5.1012256177396642</v>
      </c>
      <c r="BH5" s="142">
        <f t="shared" si="2"/>
        <v>0.23379758053737204</v>
      </c>
      <c r="BI5" s="142">
        <f t="shared" si="3"/>
        <v>0.10890893455363651</v>
      </c>
      <c r="BJ5" s="142">
        <f t="shared" si="4"/>
        <v>21.036171346576875</v>
      </c>
      <c r="BK5" s="142">
        <f t="shared" si="5"/>
        <v>2.739755198411888</v>
      </c>
      <c r="BL5" s="142">
        <f t="shared" si="6"/>
        <v>5.7134025738473406</v>
      </c>
      <c r="BM5" s="142">
        <f t="shared" si="7"/>
        <v>9.0866528348344779</v>
      </c>
      <c r="BN5" s="142">
        <f t="shared" si="8"/>
        <v>7.3015916518808721</v>
      </c>
      <c r="BO5" s="142">
        <f t="shared" si="9"/>
        <v>2.5422222319285499</v>
      </c>
      <c r="BP5" s="142">
        <f t="shared" si="10"/>
        <v>2.5324561958012239</v>
      </c>
      <c r="BQ5" s="142">
        <f t="shared" si="11"/>
        <v>3.5787169822138516</v>
      </c>
      <c r="BR5" s="143">
        <f t="shared" si="12"/>
        <v>10.221287760792446</v>
      </c>
      <c r="BS5" s="141" t="s">
        <v>1</v>
      </c>
      <c r="BT5" s="142">
        <f t="shared" si="13"/>
        <v>4.3123093166538879</v>
      </c>
      <c r="BU5" s="142">
        <f t="shared" si="14"/>
        <v>5.2702434034353738</v>
      </c>
      <c r="BV5" s="142">
        <f t="shared" si="15"/>
        <v>4.4656157981619753</v>
      </c>
      <c r="BW5" s="142">
        <f t="shared" si="16"/>
        <v>10.331374947135217</v>
      </c>
      <c r="BX5" s="142">
        <f t="shared" si="17"/>
        <v>4.9609894801752183</v>
      </c>
      <c r="BY5" s="142">
        <f t="shared" si="18"/>
        <v>99.536721854679868</v>
      </c>
      <c r="BZ5" s="142">
        <f t="shared" si="19"/>
        <v>0.93814777618309553</v>
      </c>
      <c r="CA5" s="142">
        <f t="shared" si="20"/>
        <v>0.47486963086296152</v>
      </c>
      <c r="CB5" s="142">
        <f t="shared" si="21"/>
        <v>100</v>
      </c>
      <c r="CC5" s="144">
        <f t="shared" ref="CC5:CC49" si="22">Y5/$U5*100</f>
        <v>5.4692700657538467</v>
      </c>
      <c r="CD5" s="142">
        <f t="shared" ref="CD5:CD49" si="23">Z5/$U5*100</f>
        <v>26.87407563961937</v>
      </c>
      <c r="CE5" s="143">
        <f t="shared" ref="CE5:CE49" si="24">AA5/$U5*100</f>
        <v>67.65665429462679</v>
      </c>
      <c r="CF5" s="142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</row>
    <row r="6" spans="1:135" s="117" customFormat="1">
      <c r="A6" s="141" t="s">
        <v>2</v>
      </c>
      <c r="B6" s="117">
        <v>108718161.98335974</v>
      </c>
      <c r="C6" s="117">
        <v>1478074</v>
      </c>
      <c r="D6" s="117">
        <v>253515</v>
      </c>
      <c r="E6" s="117">
        <v>66783</v>
      </c>
      <c r="F6" s="117">
        <v>14795840.270029174</v>
      </c>
      <c r="G6" s="117">
        <v>3350272</v>
      </c>
      <c r="H6" s="117">
        <v>4860627</v>
      </c>
      <c r="I6" s="117">
        <v>10718835</v>
      </c>
      <c r="J6" s="117">
        <v>6809666</v>
      </c>
      <c r="K6" s="117">
        <v>5096294</v>
      </c>
      <c r="L6" s="117">
        <v>3211811</v>
      </c>
      <c r="M6" s="117">
        <v>4772729</v>
      </c>
      <c r="N6" s="119">
        <v>10592459</v>
      </c>
      <c r="O6" s="141" t="s">
        <v>2</v>
      </c>
      <c r="P6" s="117">
        <v>5046898</v>
      </c>
      <c r="Q6" s="117">
        <v>9295405.7133305669</v>
      </c>
      <c r="R6" s="117">
        <v>4166124</v>
      </c>
      <c r="S6" s="117">
        <v>15901145</v>
      </c>
      <c r="T6" s="117">
        <v>8301684</v>
      </c>
      <c r="U6" s="117">
        <v>108718161.98335974</v>
      </c>
      <c r="V6" s="117">
        <v>1048141</v>
      </c>
      <c r="W6" s="117">
        <v>518672</v>
      </c>
      <c r="X6" s="117">
        <v>109247630.98335974</v>
      </c>
      <c r="Y6" s="120">
        <v>1798372</v>
      </c>
      <c r="Z6" s="117">
        <v>19656467.270029172</v>
      </c>
      <c r="AA6" s="119">
        <v>87263322.713330567</v>
      </c>
      <c r="AC6" s="141" t="s">
        <v>2</v>
      </c>
      <c r="AD6" s="142">
        <v>-0.70494229277875786</v>
      </c>
      <c r="AE6" s="142">
        <v>11.05739681871802</v>
      </c>
      <c r="AF6" s="142">
        <v>4.0227974937528463</v>
      </c>
      <c r="AG6" s="142">
        <v>-11.899265200585729</v>
      </c>
      <c r="AH6" s="142">
        <v>-11.677245091661822</v>
      </c>
      <c r="AI6" s="142">
        <v>-21.205778275539132</v>
      </c>
      <c r="AJ6" s="142">
        <v>35.685668584445054</v>
      </c>
      <c r="AK6" s="142">
        <v>-3.8443217489030603</v>
      </c>
      <c r="AL6" s="142">
        <v>6.6965473434703684</v>
      </c>
      <c r="AM6" s="142">
        <v>-3.9596095813984871</v>
      </c>
      <c r="AN6" s="142">
        <v>1.1720839336710553</v>
      </c>
      <c r="AO6" s="142">
        <v>-4.4158269782170665</v>
      </c>
      <c r="AP6" s="143">
        <v>1.8016059787635222E-2</v>
      </c>
      <c r="AQ6" s="141" t="s">
        <v>2</v>
      </c>
      <c r="AR6" s="142">
        <v>2.4954605189539198</v>
      </c>
      <c r="AS6" s="142">
        <v>-4.4210910236555234</v>
      </c>
      <c r="AT6" s="142">
        <v>0.1528451360004385</v>
      </c>
      <c r="AU6" s="142">
        <v>11.343051317958222</v>
      </c>
      <c r="AV6" s="142">
        <v>-3.1145843776065494</v>
      </c>
      <c r="AW6" s="142">
        <v>-0.70494229277875786</v>
      </c>
      <c r="AX6" s="142">
        <v>9.2618209452169467</v>
      </c>
      <c r="AY6" s="142">
        <v>-5.1153056707047133</v>
      </c>
      <c r="AZ6" s="142">
        <v>-0.59601043864046122</v>
      </c>
      <c r="BA6" s="144">
        <v>8.9642419160167321</v>
      </c>
      <c r="BB6" s="142">
        <v>-3.3333690668183884</v>
      </c>
      <c r="BC6" s="143">
        <v>-0.27652338751754785</v>
      </c>
      <c r="BD6" s="142"/>
      <c r="BE6" s="141" t="s">
        <v>2</v>
      </c>
      <c r="BF6" s="142">
        <f t="shared" si="0"/>
        <v>99.515349673732828</v>
      </c>
      <c r="BG6" s="142">
        <f t="shared" si="1"/>
        <v>1.3529574844740897</v>
      </c>
      <c r="BH6" s="142">
        <f t="shared" si="2"/>
        <v>0.23205537522238318</v>
      </c>
      <c r="BI6" s="142">
        <f t="shared" si="3"/>
        <v>6.1129929682568758E-2</v>
      </c>
      <c r="BJ6" s="142">
        <f t="shared" si="4"/>
        <v>13.543396901927174</v>
      </c>
      <c r="BK6" s="142">
        <f t="shared" si="5"/>
        <v>3.0666770252531181</v>
      </c>
      <c r="BL6" s="142">
        <f t="shared" si="6"/>
        <v>4.44918297655384</v>
      </c>
      <c r="BM6" s="142">
        <f t="shared" si="7"/>
        <v>9.8115033740481383</v>
      </c>
      <c r="BN6" s="142">
        <f t="shared" si="8"/>
        <v>6.2332390539774973</v>
      </c>
      <c r="BO6" s="142">
        <f t="shared" si="9"/>
        <v>4.6649011554092663</v>
      </c>
      <c r="BP6" s="142">
        <f t="shared" si="10"/>
        <v>2.9399365195289344</v>
      </c>
      <c r="BQ6" s="142">
        <f t="shared" si="11"/>
        <v>4.3687253966422093</v>
      </c>
      <c r="BR6" s="143">
        <f t="shared" si="12"/>
        <v>9.6958248930939384</v>
      </c>
      <c r="BS6" s="141" t="s">
        <v>2</v>
      </c>
      <c r="BT6" s="142">
        <f t="shared" si="13"/>
        <v>4.6196864449799628</v>
      </c>
      <c r="BU6" s="142">
        <f t="shared" si="14"/>
        <v>8.5085650184454931</v>
      </c>
      <c r="BV6" s="142">
        <f t="shared" si="15"/>
        <v>3.8134685049917203</v>
      </c>
      <c r="BW6" s="142">
        <f t="shared" si="16"/>
        <v>14.555139417551318</v>
      </c>
      <c r="BX6" s="142">
        <f t="shared" si="17"/>
        <v>7.5989602019511864</v>
      </c>
      <c r="BY6" s="142">
        <f t="shared" si="18"/>
        <v>99.515349673732828</v>
      </c>
      <c r="BZ6" s="142">
        <f t="shared" si="19"/>
        <v>0.95941760069804138</v>
      </c>
      <c r="CA6" s="142">
        <f t="shared" si="20"/>
        <v>0.47476727443087757</v>
      </c>
      <c r="CB6" s="142">
        <f t="shared" si="21"/>
        <v>100</v>
      </c>
      <c r="CC6" s="144">
        <f t="shared" si="22"/>
        <v>1.6541596796635107</v>
      </c>
      <c r="CD6" s="142">
        <f t="shared" si="23"/>
        <v>18.080205654173739</v>
      </c>
      <c r="CE6" s="143">
        <f t="shared" si="24"/>
        <v>80.265634666162754</v>
      </c>
      <c r="CF6" s="142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</row>
    <row r="7" spans="1:135" s="117" customFormat="1">
      <c r="A7" s="141" t="s">
        <v>3</v>
      </c>
      <c r="B7" s="117">
        <v>105725844.64690715</v>
      </c>
      <c r="C7" s="117">
        <v>1270701</v>
      </c>
      <c r="D7" s="117">
        <v>22339</v>
      </c>
      <c r="E7" s="117">
        <v>84635</v>
      </c>
      <c r="F7" s="117">
        <v>12964875.272937698</v>
      </c>
      <c r="G7" s="117">
        <v>3346132</v>
      </c>
      <c r="H7" s="117">
        <v>5867473</v>
      </c>
      <c r="I7" s="117">
        <v>9255438</v>
      </c>
      <c r="J7" s="117">
        <v>2543966</v>
      </c>
      <c r="K7" s="117">
        <v>3917895</v>
      </c>
      <c r="L7" s="117">
        <v>3909620</v>
      </c>
      <c r="M7" s="117">
        <v>3090040</v>
      </c>
      <c r="N7" s="119">
        <v>16315210</v>
      </c>
      <c r="O7" s="141" t="s">
        <v>3</v>
      </c>
      <c r="P7" s="117">
        <v>4726599</v>
      </c>
      <c r="Q7" s="117">
        <v>4873193.3739694534</v>
      </c>
      <c r="R7" s="117">
        <v>5885619</v>
      </c>
      <c r="S7" s="117">
        <v>18792278</v>
      </c>
      <c r="T7" s="117">
        <v>8859831</v>
      </c>
      <c r="U7" s="117">
        <v>105725844.64690715</v>
      </c>
      <c r="V7" s="117">
        <v>1060659</v>
      </c>
      <c r="W7" s="117">
        <v>504397</v>
      </c>
      <c r="X7" s="117">
        <v>106282106.64690715</v>
      </c>
      <c r="Y7" s="120">
        <v>1377675</v>
      </c>
      <c r="Z7" s="117">
        <v>18832348.2729377</v>
      </c>
      <c r="AA7" s="119">
        <v>85515821.373969451</v>
      </c>
      <c r="AC7" s="141" t="s">
        <v>3</v>
      </c>
      <c r="AD7" s="142">
        <v>1.5312134372442867</v>
      </c>
      <c r="AE7" s="142">
        <v>-4.1488207757097753</v>
      </c>
      <c r="AF7" s="142">
        <v>4.343967490307814</v>
      </c>
      <c r="AG7" s="142">
        <v>82.426606888821823</v>
      </c>
      <c r="AH7" s="142">
        <v>7.1780013475710822</v>
      </c>
      <c r="AI7" s="142">
        <v>8.0380216842417944</v>
      </c>
      <c r="AJ7" s="142">
        <v>20.206011618909439</v>
      </c>
      <c r="AK7" s="142">
        <v>-2.7071364801328546</v>
      </c>
      <c r="AL7" s="142">
        <v>3.4378921157641615</v>
      </c>
      <c r="AM7" s="142">
        <v>-5.8313311739816385</v>
      </c>
      <c r="AN7" s="142">
        <v>0.28202250793549005</v>
      </c>
      <c r="AO7" s="142">
        <v>-6.349256380291048</v>
      </c>
      <c r="AP7" s="143">
        <v>-1.1297784790143914</v>
      </c>
      <c r="AQ7" s="141" t="s">
        <v>3</v>
      </c>
      <c r="AR7" s="142">
        <v>1.5324385748594063</v>
      </c>
      <c r="AS7" s="142">
        <v>-2.2373635817874287</v>
      </c>
      <c r="AT7" s="142">
        <v>0.77043177429249388</v>
      </c>
      <c r="AU7" s="142">
        <v>3.2745778263441023</v>
      </c>
      <c r="AV7" s="142">
        <v>-3.2051822705219855</v>
      </c>
      <c r="AW7" s="142">
        <v>1.5312134372442867</v>
      </c>
      <c r="AX7" s="142">
        <v>10.893771224008431</v>
      </c>
      <c r="AY7" s="142">
        <v>-2.9781872739863049</v>
      </c>
      <c r="AZ7" s="142">
        <v>1.6392704103569693</v>
      </c>
      <c r="BA7" s="144">
        <v>-1.1359844421082093</v>
      </c>
      <c r="BB7" s="142">
        <v>10.923611097086127</v>
      </c>
      <c r="BC7" s="143">
        <v>-0.28484259588748534</v>
      </c>
      <c r="BD7" s="142"/>
      <c r="BE7" s="141" t="s">
        <v>3</v>
      </c>
      <c r="BF7" s="142">
        <f t="shared" si="0"/>
        <v>99.476617449964536</v>
      </c>
      <c r="BG7" s="142">
        <f t="shared" si="1"/>
        <v>1.1955925979351838</v>
      </c>
      <c r="BH7" s="142">
        <f t="shared" si="2"/>
        <v>2.1018589774678759E-2</v>
      </c>
      <c r="BI7" s="142">
        <f t="shared" si="3"/>
        <v>7.9632407250993187E-2</v>
      </c>
      <c r="BJ7" s="142">
        <f t="shared" si="4"/>
        <v>12.198549390830109</v>
      </c>
      <c r="BK7" s="142">
        <f t="shared" si="5"/>
        <v>3.1483493370305466</v>
      </c>
      <c r="BL7" s="142">
        <f t="shared" si="6"/>
        <v>5.5206592954475893</v>
      </c>
      <c r="BM7" s="142">
        <f t="shared" si="7"/>
        <v>8.7083689738561816</v>
      </c>
      <c r="BN7" s="142">
        <f t="shared" si="8"/>
        <v>2.3935976433470803</v>
      </c>
      <c r="BO7" s="142">
        <f t="shared" si="9"/>
        <v>3.6863166563080281</v>
      </c>
      <c r="BP7" s="142">
        <f t="shared" si="10"/>
        <v>3.6785307737535056</v>
      </c>
      <c r="BQ7" s="142">
        <f t="shared" si="11"/>
        <v>2.9073943841420093</v>
      </c>
      <c r="BR7" s="143">
        <f t="shared" si="12"/>
        <v>15.350853040768907</v>
      </c>
      <c r="BS7" s="141" t="s">
        <v>3</v>
      </c>
      <c r="BT7" s="142">
        <f t="shared" si="13"/>
        <v>4.4472199028786807</v>
      </c>
      <c r="BU7" s="142">
        <f t="shared" si="14"/>
        <v>4.5851493988158216</v>
      </c>
      <c r="BV7" s="142">
        <f t="shared" si="15"/>
        <v>5.5377327244305929</v>
      </c>
      <c r="BW7" s="142">
        <f t="shared" si="16"/>
        <v>17.681506880957993</v>
      </c>
      <c r="BX7" s="142">
        <f t="shared" si="17"/>
        <v>8.3361454524366305</v>
      </c>
      <c r="BY7" s="142">
        <f t="shared" si="18"/>
        <v>99.476617449964536</v>
      </c>
      <c r="BZ7" s="142">
        <f t="shared" si="19"/>
        <v>0.99796572862800481</v>
      </c>
      <c r="CA7" s="142">
        <f t="shared" si="20"/>
        <v>0.47458317859253518</v>
      </c>
      <c r="CB7" s="142">
        <f t="shared" si="21"/>
        <v>100</v>
      </c>
      <c r="CC7" s="144">
        <f t="shared" si="22"/>
        <v>1.3030636024720581</v>
      </c>
      <c r="CD7" s="142">
        <f t="shared" si="23"/>
        <v>17.812435867343634</v>
      </c>
      <c r="CE7" s="143">
        <f t="shared" si="24"/>
        <v>80.884500530184312</v>
      </c>
      <c r="CF7" s="142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</row>
    <row r="8" spans="1:135" s="117" customFormat="1">
      <c r="A8" s="141" t="s">
        <v>4</v>
      </c>
      <c r="B8" s="117">
        <v>75430787.807126373</v>
      </c>
      <c r="C8" s="117">
        <v>960529</v>
      </c>
      <c r="D8" s="117">
        <v>226599</v>
      </c>
      <c r="E8" s="117">
        <v>2542</v>
      </c>
      <c r="F8" s="117">
        <v>15640256.462846443</v>
      </c>
      <c r="G8" s="117">
        <v>2832590</v>
      </c>
      <c r="H8" s="117">
        <v>3860200</v>
      </c>
      <c r="I8" s="117">
        <v>6001497</v>
      </c>
      <c r="J8" s="117">
        <v>2549828</v>
      </c>
      <c r="K8" s="117">
        <v>1921593</v>
      </c>
      <c r="L8" s="117">
        <v>2018059</v>
      </c>
      <c r="M8" s="117">
        <v>2903493</v>
      </c>
      <c r="N8" s="119">
        <v>6668995</v>
      </c>
      <c r="O8" s="141" t="s">
        <v>4</v>
      </c>
      <c r="P8" s="117">
        <v>2928601</v>
      </c>
      <c r="Q8" s="117">
        <v>4486309.3442799263</v>
      </c>
      <c r="R8" s="117">
        <v>3728902</v>
      </c>
      <c r="S8" s="117">
        <v>14574657</v>
      </c>
      <c r="T8" s="117">
        <v>4126137</v>
      </c>
      <c r="U8" s="117">
        <v>75430787.807126373</v>
      </c>
      <c r="V8" s="117">
        <v>743679</v>
      </c>
      <c r="W8" s="117">
        <v>359865</v>
      </c>
      <c r="X8" s="117">
        <v>75814601.807126373</v>
      </c>
      <c r="Y8" s="120">
        <v>1189670</v>
      </c>
      <c r="Z8" s="117">
        <v>19500456.462846443</v>
      </c>
      <c r="AA8" s="119">
        <v>54740661.34427993</v>
      </c>
      <c r="AC8" s="141" t="s">
        <v>4</v>
      </c>
      <c r="AD8" s="142">
        <v>0.85055453608384768</v>
      </c>
      <c r="AE8" s="142">
        <v>3.0438038268272694</v>
      </c>
      <c r="AF8" s="142">
        <v>5.3439266587325198</v>
      </c>
      <c r="AG8" s="142">
        <v>-32.068412613575624</v>
      </c>
      <c r="AH8" s="142">
        <v>22.035832296062214</v>
      </c>
      <c r="AI8" s="142">
        <v>-5.3332214858184814</v>
      </c>
      <c r="AJ8" s="142">
        <v>-19.109343623097573</v>
      </c>
      <c r="AK8" s="142">
        <v>-5.3686878131712215</v>
      </c>
      <c r="AL8" s="142">
        <v>7.705928618677552</v>
      </c>
      <c r="AM8" s="142">
        <v>-3.7894073834488742</v>
      </c>
      <c r="AN8" s="142">
        <v>-1.7277011674485692</v>
      </c>
      <c r="AO8" s="142">
        <v>-4.0934538628448855</v>
      </c>
      <c r="AP8" s="143">
        <v>-1.5531409723468781</v>
      </c>
      <c r="AQ8" s="141" t="s">
        <v>4</v>
      </c>
      <c r="AR8" s="142">
        <v>-18.828751896170907</v>
      </c>
      <c r="AS8" s="142">
        <v>-2.6748952293576167</v>
      </c>
      <c r="AT8" s="142">
        <v>0.23698376865481066</v>
      </c>
      <c r="AU8" s="142">
        <v>2.4954700507165852</v>
      </c>
      <c r="AV8" s="142">
        <v>-5.0143221951782673</v>
      </c>
      <c r="AW8" s="142">
        <v>0.85055453608384768</v>
      </c>
      <c r="AX8" s="142">
        <v>10.017545313064009</v>
      </c>
      <c r="AY8" s="142">
        <v>-3.6286705140393396</v>
      </c>
      <c r="AZ8" s="142">
        <v>0.95534098553109947</v>
      </c>
      <c r="BA8" s="144">
        <v>3.3595076290049888</v>
      </c>
      <c r="BB8" s="142">
        <v>10.872136130551169</v>
      </c>
      <c r="BC8" s="143">
        <v>-2.345388323394606</v>
      </c>
      <c r="BD8" s="142"/>
      <c r="BE8" s="141" t="s">
        <v>4</v>
      </c>
      <c r="BF8" s="142">
        <f t="shared" si="0"/>
        <v>99.493746599136102</v>
      </c>
      <c r="BG8" s="142">
        <f t="shared" si="1"/>
        <v>1.2669445952424865</v>
      </c>
      <c r="BH8" s="142">
        <f t="shared" si="2"/>
        <v>0.29888569562954598</v>
      </c>
      <c r="BI8" s="142">
        <f t="shared" si="3"/>
        <v>3.3529161130027314E-3</v>
      </c>
      <c r="BJ8" s="142">
        <f t="shared" si="4"/>
        <v>20.629609719029482</v>
      </c>
      <c r="BK8" s="142">
        <f t="shared" si="5"/>
        <v>3.7362063935996876</v>
      </c>
      <c r="BL8" s="142">
        <f t="shared" si="6"/>
        <v>5.0916313058273577</v>
      </c>
      <c r="BM8" s="142">
        <f t="shared" si="7"/>
        <v>7.9160173066237416</v>
      </c>
      <c r="BN8" s="142">
        <f t="shared" si="8"/>
        <v>3.3632413007810893</v>
      </c>
      <c r="BO8" s="142">
        <f t="shared" si="9"/>
        <v>2.5345948592971115</v>
      </c>
      <c r="BP8" s="142">
        <f t="shared" si="10"/>
        <v>2.661834200664901</v>
      </c>
      <c r="BQ8" s="142">
        <f t="shared" si="11"/>
        <v>3.8297279558185049</v>
      </c>
      <c r="BR8" s="143">
        <f t="shared" si="12"/>
        <v>8.7964519248759441</v>
      </c>
      <c r="BS8" s="141" t="s">
        <v>4</v>
      </c>
      <c r="BT8" s="142">
        <f t="shared" si="13"/>
        <v>3.8628455867253781</v>
      </c>
      <c r="BU8" s="142">
        <f t="shared" si="14"/>
        <v>5.9174739922702138</v>
      </c>
      <c r="BV8" s="142">
        <f t="shared" si="15"/>
        <v>4.9184483082644022</v>
      </c>
      <c r="BW8" s="142">
        <f t="shared" si="16"/>
        <v>19.224076434613711</v>
      </c>
      <c r="BX8" s="142">
        <f t="shared" si="17"/>
        <v>5.4424041037595394</v>
      </c>
      <c r="BY8" s="142">
        <f t="shared" si="18"/>
        <v>99.493746599136102</v>
      </c>
      <c r="BZ8" s="142">
        <f t="shared" si="19"/>
        <v>0.98091790007936974</v>
      </c>
      <c r="CA8" s="142">
        <f t="shared" si="20"/>
        <v>0.47466449921547121</v>
      </c>
      <c r="CB8" s="142">
        <f t="shared" si="21"/>
        <v>100</v>
      </c>
      <c r="CC8" s="144">
        <f t="shared" si="22"/>
        <v>1.577167671961667</v>
      </c>
      <c r="CD8" s="142">
        <f t="shared" si="23"/>
        <v>25.852118252706525</v>
      </c>
      <c r="CE8" s="143">
        <f t="shared" si="24"/>
        <v>72.570714075331807</v>
      </c>
      <c r="CF8" s="142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</row>
    <row r="9" spans="1:135" s="117" customFormat="1">
      <c r="A9" s="141" t="s">
        <v>5</v>
      </c>
      <c r="B9" s="117">
        <v>174912129.41203266</v>
      </c>
      <c r="C9" s="117">
        <v>13667779</v>
      </c>
      <c r="D9" s="117">
        <v>84755</v>
      </c>
      <c r="E9" s="117">
        <v>659981</v>
      </c>
      <c r="F9" s="117">
        <v>29062932.466570124</v>
      </c>
      <c r="G9" s="117">
        <v>3713584</v>
      </c>
      <c r="H9" s="117">
        <v>10932656</v>
      </c>
      <c r="I9" s="117">
        <v>13923919</v>
      </c>
      <c r="J9" s="117">
        <v>6001568</v>
      </c>
      <c r="K9" s="117">
        <v>4843303</v>
      </c>
      <c r="L9" s="117">
        <v>5217092</v>
      </c>
      <c r="M9" s="117">
        <v>7388504</v>
      </c>
      <c r="N9" s="119">
        <v>20089527</v>
      </c>
      <c r="O9" s="141" t="s">
        <v>5</v>
      </c>
      <c r="P9" s="117">
        <v>6374773</v>
      </c>
      <c r="Q9" s="117">
        <v>12320315.945462547</v>
      </c>
      <c r="R9" s="117">
        <v>10287000</v>
      </c>
      <c r="S9" s="117">
        <v>19488704</v>
      </c>
      <c r="T9" s="117">
        <v>10855736</v>
      </c>
      <c r="U9" s="117">
        <v>174912129.41203266</v>
      </c>
      <c r="V9" s="117">
        <v>1686219</v>
      </c>
      <c r="W9" s="117">
        <v>834470</v>
      </c>
      <c r="X9" s="117">
        <v>175763878.41203266</v>
      </c>
      <c r="Y9" s="120">
        <v>14412515</v>
      </c>
      <c r="Z9" s="117">
        <v>39995588.466570124</v>
      </c>
      <c r="AA9" s="119">
        <v>120504025.94546254</v>
      </c>
      <c r="AC9" s="141" t="s">
        <v>5</v>
      </c>
      <c r="AD9" s="142">
        <v>3.9548553183636828</v>
      </c>
      <c r="AE9" s="142">
        <v>13.468924304178012</v>
      </c>
      <c r="AF9" s="142">
        <v>40.278720270113702</v>
      </c>
      <c r="AG9" s="142">
        <v>22.804526779600465</v>
      </c>
      <c r="AH9" s="142">
        <v>14.230337217467184</v>
      </c>
      <c r="AI9" s="142">
        <v>3.0833250289312413</v>
      </c>
      <c r="AJ9" s="142">
        <v>11.024186424949329</v>
      </c>
      <c r="AK9" s="142">
        <v>-2.6002471662515867</v>
      </c>
      <c r="AL9" s="142">
        <v>17.065003061425319</v>
      </c>
      <c r="AM9" s="142">
        <v>-2.0409125016939007</v>
      </c>
      <c r="AN9" s="142">
        <v>0.9047224395418848</v>
      </c>
      <c r="AO9" s="142">
        <v>-3.8809266349795446</v>
      </c>
      <c r="AP9" s="143">
        <v>-0.86462980875848305</v>
      </c>
      <c r="AQ9" s="141" t="s">
        <v>5</v>
      </c>
      <c r="AR9" s="142">
        <v>-1.2456962891071286</v>
      </c>
      <c r="AS9" s="142">
        <v>-3.7067630517963912</v>
      </c>
      <c r="AT9" s="142">
        <v>3.4926531987046872</v>
      </c>
      <c r="AU9" s="142">
        <v>4.7715570120971078</v>
      </c>
      <c r="AV9" s="142">
        <v>-5.1351895747539515</v>
      </c>
      <c r="AW9" s="142">
        <v>3.9548553183636828</v>
      </c>
      <c r="AX9" s="142">
        <v>13.883853556010612</v>
      </c>
      <c r="AY9" s="142">
        <v>-0.66235414280850535</v>
      </c>
      <c r="AZ9" s="142">
        <v>4.0648620752286524</v>
      </c>
      <c r="BA9" s="144">
        <v>13.993868816980967</v>
      </c>
      <c r="BB9" s="142">
        <v>13.33570059851626</v>
      </c>
      <c r="BC9" s="143">
        <v>0.1487414337608027</v>
      </c>
      <c r="BD9" s="142"/>
      <c r="BE9" s="141" t="s">
        <v>5</v>
      </c>
      <c r="BF9" s="142">
        <f t="shared" si="0"/>
        <v>99.515401567321305</v>
      </c>
      <c r="BG9" s="142">
        <f t="shared" si="1"/>
        <v>7.7762160937069504</v>
      </c>
      <c r="BH9" s="142">
        <f t="shared" si="2"/>
        <v>4.8220943214119322E-2</v>
      </c>
      <c r="BI9" s="142">
        <f t="shared" si="3"/>
        <v>0.37549296588281145</v>
      </c>
      <c r="BJ9" s="142">
        <f t="shared" si="4"/>
        <v>16.535213451787655</v>
      </c>
      <c r="BK9" s="142">
        <f t="shared" si="5"/>
        <v>2.1128254756045317</v>
      </c>
      <c r="BL9" s="142">
        <f t="shared" si="6"/>
        <v>6.2200812241814747</v>
      </c>
      <c r="BM9" s="142">
        <f t="shared" si="7"/>
        <v>7.9219456954397627</v>
      </c>
      <c r="BN9" s="142">
        <f t="shared" si="8"/>
        <v>3.4145627953946747</v>
      </c>
      <c r="BO9" s="142">
        <f t="shared" si="9"/>
        <v>2.755573581874506</v>
      </c>
      <c r="BP9" s="142">
        <f t="shared" si="10"/>
        <v>2.9682390074312575</v>
      </c>
      <c r="BQ9" s="142">
        <f t="shared" si="11"/>
        <v>4.2036532572862191</v>
      </c>
      <c r="BR9" s="143">
        <f t="shared" si="12"/>
        <v>11.429838247484124</v>
      </c>
      <c r="BS9" s="141" t="s">
        <v>5</v>
      </c>
      <c r="BT9" s="142">
        <f t="shared" si="13"/>
        <v>3.6268959570043191</v>
      </c>
      <c r="BU9" s="142">
        <f t="shared" si="14"/>
        <v>7.0095835713073953</v>
      </c>
      <c r="BV9" s="142">
        <f t="shared" si="15"/>
        <v>5.8527383970697358</v>
      </c>
      <c r="BW9" s="142">
        <f t="shared" si="16"/>
        <v>11.088002936709104</v>
      </c>
      <c r="BX9" s="142">
        <f t="shared" si="17"/>
        <v>6.1763179659426681</v>
      </c>
      <c r="BY9" s="142">
        <f t="shared" si="18"/>
        <v>99.515401567321305</v>
      </c>
      <c r="BZ9" s="142">
        <f t="shared" si="19"/>
        <v>0.95936606271687896</v>
      </c>
      <c r="CA9" s="142">
        <f t="shared" si="20"/>
        <v>0.4747676300381824</v>
      </c>
      <c r="CB9" s="142">
        <f t="shared" si="21"/>
        <v>100</v>
      </c>
      <c r="CC9" s="144">
        <f t="shared" si="22"/>
        <v>8.2398602363642173</v>
      </c>
      <c r="CD9" s="142">
        <f t="shared" si="23"/>
        <v>22.866103454926392</v>
      </c>
      <c r="CE9" s="143">
        <f t="shared" si="24"/>
        <v>68.894036308709389</v>
      </c>
      <c r="CF9" s="142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</row>
    <row r="10" spans="1:135" s="117" customFormat="1">
      <c r="A10" s="141" t="s">
        <v>6</v>
      </c>
      <c r="B10" s="117">
        <v>145379889.22575217</v>
      </c>
      <c r="C10" s="117">
        <v>6412621</v>
      </c>
      <c r="D10" s="117">
        <v>529836</v>
      </c>
      <c r="E10" s="117">
        <v>192201</v>
      </c>
      <c r="F10" s="117">
        <v>34635978.514540114</v>
      </c>
      <c r="G10" s="117">
        <v>3733254</v>
      </c>
      <c r="H10" s="117">
        <v>10225533</v>
      </c>
      <c r="I10" s="117">
        <v>10745665</v>
      </c>
      <c r="J10" s="117">
        <v>5882545</v>
      </c>
      <c r="K10" s="117">
        <v>5223906</v>
      </c>
      <c r="L10" s="117">
        <v>3928448</v>
      </c>
      <c r="M10" s="117">
        <v>4637080</v>
      </c>
      <c r="N10" s="119">
        <v>13633115</v>
      </c>
      <c r="O10" s="141" t="s">
        <v>6</v>
      </c>
      <c r="P10" s="117">
        <v>4406390</v>
      </c>
      <c r="Q10" s="117">
        <v>9267799.7112120781</v>
      </c>
      <c r="R10" s="117">
        <v>7136688</v>
      </c>
      <c r="S10" s="117">
        <v>16347091</v>
      </c>
      <c r="T10" s="117">
        <v>8441738</v>
      </c>
      <c r="U10" s="117">
        <v>145379889.22575217</v>
      </c>
      <c r="V10" s="117">
        <v>1403466</v>
      </c>
      <c r="W10" s="117">
        <v>693578</v>
      </c>
      <c r="X10" s="117">
        <v>146089777.22575217</v>
      </c>
      <c r="Y10" s="120">
        <v>7134658</v>
      </c>
      <c r="Z10" s="117">
        <v>44861511.514540114</v>
      </c>
      <c r="AA10" s="119">
        <v>93383719.711212069</v>
      </c>
      <c r="AC10" s="141" t="s">
        <v>6</v>
      </c>
      <c r="AD10" s="142">
        <v>1.5859528884910601</v>
      </c>
      <c r="AE10" s="142">
        <v>1.6050522545121695</v>
      </c>
      <c r="AF10" s="142">
        <v>16.718618857433643</v>
      </c>
      <c r="AG10" s="142">
        <v>-3.0947014959236459</v>
      </c>
      <c r="AH10" s="142">
        <v>7.968204015716732</v>
      </c>
      <c r="AI10" s="142">
        <v>-4.8125421659652385</v>
      </c>
      <c r="AJ10" s="142">
        <v>6.118830082461189</v>
      </c>
      <c r="AK10" s="142">
        <v>-3.064391931559487</v>
      </c>
      <c r="AL10" s="142">
        <v>12.41849363237475</v>
      </c>
      <c r="AM10" s="142">
        <v>-2.6484605079031529</v>
      </c>
      <c r="AN10" s="142">
        <v>0.94180191916583489</v>
      </c>
      <c r="AO10" s="142">
        <v>-2.7118524585761477</v>
      </c>
      <c r="AP10" s="143">
        <v>-0.79090081291394232</v>
      </c>
      <c r="AQ10" s="141" t="s">
        <v>6</v>
      </c>
      <c r="AR10" s="142">
        <v>14.208764785758293</v>
      </c>
      <c r="AS10" s="142">
        <v>-11.607150542649439</v>
      </c>
      <c r="AT10" s="142">
        <v>-2.0495823440530847</v>
      </c>
      <c r="AU10" s="142">
        <v>3.0809863207052524</v>
      </c>
      <c r="AV10" s="142">
        <v>-5.5456875098812555</v>
      </c>
      <c r="AW10" s="142">
        <v>1.5859528884910601</v>
      </c>
      <c r="AX10" s="142">
        <v>11.503623260370247</v>
      </c>
      <c r="AY10" s="142">
        <v>-2.9260277347008472</v>
      </c>
      <c r="AZ10" s="142">
        <v>1.6952905765704291</v>
      </c>
      <c r="BA10" s="144">
        <v>2.4564151632423616</v>
      </c>
      <c r="BB10" s="142">
        <v>7.5410165822567237</v>
      </c>
      <c r="BC10" s="143">
        <v>-1.108941749069321</v>
      </c>
      <c r="BD10" s="142"/>
      <c r="BE10" s="141" t="s">
        <v>6</v>
      </c>
      <c r="BF10" s="142">
        <f t="shared" si="0"/>
        <v>99.514074144350971</v>
      </c>
      <c r="BG10" s="142">
        <f t="shared" si="1"/>
        <v>4.3895070016368036</v>
      </c>
      <c r="BH10" s="142">
        <f t="shared" si="2"/>
        <v>0.36267835440754059</v>
      </c>
      <c r="BI10" s="142">
        <f t="shared" si="3"/>
        <v>0.13156362043251821</v>
      </c>
      <c r="BJ10" s="142">
        <f t="shared" si="4"/>
        <v>23.70869418263074</v>
      </c>
      <c r="BK10" s="142">
        <f t="shared" si="5"/>
        <v>2.5554519083364826</v>
      </c>
      <c r="BL10" s="142">
        <f t="shared" si="6"/>
        <v>6.999485654768649</v>
      </c>
      <c r="BM10" s="142">
        <f t="shared" si="7"/>
        <v>7.3555215183843767</v>
      </c>
      <c r="BN10" s="142">
        <f t="shared" si="8"/>
        <v>4.0266643646870079</v>
      </c>
      <c r="BO10" s="142">
        <f t="shared" si="9"/>
        <v>3.5758189924045891</v>
      </c>
      <c r="BP10" s="142">
        <f t="shared" si="10"/>
        <v>2.6890642689730293</v>
      </c>
      <c r="BQ10" s="142">
        <f t="shared" si="11"/>
        <v>3.1741303793175968</v>
      </c>
      <c r="BR10" s="143">
        <f t="shared" si="12"/>
        <v>9.3320116293508892</v>
      </c>
      <c r="BS10" s="141" t="s">
        <v>6</v>
      </c>
      <c r="BT10" s="142">
        <f t="shared" si="13"/>
        <v>3.0162206306816501</v>
      </c>
      <c r="BU10" s="142">
        <f t="shared" si="14"/>
        <v>6.343907073587066</v>
      </c>
      <c r="BV10" s="142">
        <f t="shared" si="15"/>
        <v>4.885138532980096</v>
      </c>
      <c r="BW10" s="142">
        <f t="shared" si="16"/>
        <v>11.189756949754862</v>
      </c>
      <c r="BX10" s="142">
        <f t="shared" si="17"/>
        <v>5.7784590820170827</v>
      </c>
      <c r="BY10" s="142">
        <f t="shared" si="18"/>
        <v>99.514074144350971</v>
      </c>
      <c r="BZ10" s="142">
        <f t="shared" si="19"/>
        <v>0.96068734353070262</v>
      </c>
      <c r="CA10" s="142">
        <f t="shared" si="20"/>
        <v>0.47476148788167127</v>
      </c>
      <c r="CB10" s="142">
        <f t="shared" si="21"/>
        <v>100</v>
      </c>
      <c r="CC10" s="144">
        <f t="shared" si="22"/>
        <v>4.9075962555735577</v>
      </c>
      <c r="CD10" s="142">
        <f t="shared" si="23"/>
        <v>30.858127457283462</v>
      </c>
      <c r="CE10" s="143">
        <f t="shared" si="24"/>
        <v>64.23427628714299</v>
      </c>
      <c r="CF10" s="142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</row>
    <row r="11" spans="1:135" s="117" customFormat="1">
      <c r="A11" s="141" t="s">
        <v>7</v>
      </c>
      <c r="B11" s="117">
        <v>165981840.95655826</v>
      </c>
      <c r="C11" s="117">
        <v>9872351</v>
      </c>
      <c r="D11" s="117">
        <v>497675</v>
      </c>
      <c r="E11" s="117">
        <v>60763</v>
      </c>
      <c r="F11" s="117">
        <v>57787538.133633502</v>
      </c>
      <c r="G11" s="117">
        <v>4469782</v>
      </c>
      <c r="H11" s="117">
        <v>9322085</v>
      </c>
      <c r="I11" s="117">
        <v>12223456</v>
      </c>
      <c r="J11" s="117">
        <v>6138631</v>
      </c>
      <c r="K11" s="117">
        <v>4095666</v>
      </c>
      <c r="L11" s="117">
        <v>3534768</v>
      </c>
      <c r="M11" s="117">
        <v>3870354</v>
      </c>
      <c r="N11" s="119">
        <v>13073696</v>
      </c>
      <c r="O11" s="141" t="s">
        <v>7</v>
      </c>
      <c r="P11" s="117">
        <v>3611047</v>
      </c>
      <c r="Q11" s="117">
        <v>10723526.822924756</v>
      </c>
      <c r="R11" s="117">
        <v>6007791</v>
      </c>
      <c r="S11" s="117">
        <v>13532625</v>
      </c>
      <c r="T11" s="117">
        <v>7160086</v>
      </c>
      <c r="U11" s="117">
        <v>165981840.95655826</v>
      </c>
      <c r="V11" s="117">
        <v>1571380</v>
      </c>
      <c r="W11" s="117">
        <v>791866</v>
      </c>
      <c r="X11" s="117">
        <v>166761354.95655826</v>
      </c>
      <c r="Y11" s="120">
        <v>10430789</v>
      </c>
      <c r="Z11" s="117">
        <v>67109623.133633494</v>
      </c>
      <c r="AA11" s="119">
        <v>88441428.822924763</v>
      </c>
      <c r="AC11" s="141" t="s">
        <v>7</v>
      </c>
      <c r="AD11" s="142">
        <v>4.1418030860831569</v>
      </c>
      <c r="AE11" s="142">
        <v>3.5632810307704812</v>
      </c>
      <c r="AF11" s="142">
        <v>-1.5060807267185845</v>
      </c>
      <c r="AG11" s="142">
        <v>-2.6405601576645141</v>
      </c>
      <c r="AH11" s="142">
        <v>6.9029992655872574</v>
      </c>
      <c r="AI11" s="142">
        <v>1.0336221031660102</v>
      </c>
      <c r="AJ11" s="142">
        <v>26.827706363204463</v>
      </c>
      <c r="AK11" s="142">
        <v>-4.8545413857185942</v>
      </c>
      <c r="AL11" s="142">
        <v>20.654197727146311</v>
      </c>
      <c r="AM11" s="142">
        <v>-5.2868843550125968</v>
      </c>
      <c r="AN11" s="142">
        <v>1.2043101263920084</v>
      </c>
      <c r="AO11" s="142">
        <v>-0.46926890435174384</v>
      </c>
      <c r="AP11" s="143">
        <v>-1.4217940866479901</v>
      </c>
      <c r="AQ11" s="141" t="s">
        <v>7</v>
      </c>
      <c r="AR11" s="142">
        <v>18.703339856288974</v>
      </c>
      <c r="AS11" s="142">
        <v>-2.8038455341227548</v>
      </c>
      <c r="AT11" s="142">
        <v>-1.2131083978849531</v>
      </c>
      <c r="AU11" s="142">
        <v>4.4881502305281096</v>
      </c>
      <c r="AV11" s="142">
        <v>-3.7533588464521572</v>
      </c>
      <c r="AW11" s="142">
        <v>4.1418030860831569</v>
      </c>
      <c r="AX11" s="142">
        <v>14.607834771237254</v>
      </c>
      <c r="AY11" s="142">
        <v>-0.48371590330708858</v>
      </c>
      <c r="AZ11" s="142">
        <v>4.2545247031769282</v>
      </c>
      <c r="BA11" s="144">
        <v>3.2713451812809651</v>
      </c>
      <c r="BB11" s="142">
        <v>9.2879440112827982</v>
      </c>
      <c r="BC11" s="143">
        <v>0.64573749597616026</v>
      </c>
      <c r="BD11" s="142"/>
      <c r="BE11" s="141" t="s">
        <v>7</v>
      </c>
      <c r="BF11" s="142">
        <f t="shared" si="0"/>
        <v>99.532557168174208</v>
      </c>
      <c r="BG11" s="142">
        <f t="shared" si="1"/>
        <v>5.9200472451017037</v>
      </c>
      <c r="BH11" s="142">
        <f t="shared" si="2"/>
        <v>0.29843544994560972</v>
      </c>
      <c r="BI11" s="142">
        <f t="shared" si="3"/>
        <v>3.6437099000442223E-2</v>
      </c>
      <c r="BJ11" s="142">
        <f t="shared" si="4"/>
        <v>34.652835573737875</v>
      </c>
      <c r="BK11" s="142">
        <f t="shared" si="5"/>
        <v>2.6803464154896015</v>
      </c>
      <c r="BL11" s="142">
        <f t="shared" si="6"/>
        <v>5.5900751120836274</v>
      </c>
      <c r="BM11" s="142">
        <f t="shared" si="7"/>
        <v>7.3299092605623413</v>
      </c>
      <c r="BN11" s="142">
        <f t="shared" si="8"/>
        <v>3.6810872648516972</v>
      </c>
      <c r="BO11" s="142">
        <f t="shared" si="9"/>
        <v>2.4560042709337133</v>
      </c>
      <c r="BP11" s="142">
        <f t="shared" si="10"/>
        <v>2.1196565600710162</v>
      </c>
      <c r="BQ11" s="142">
        <f t="shared" si="11"/>
        <v>2.3208938311926266</v>
      </c>
      <c r="BR11" s="143">
        <f t="shared" si="12"/>
        <v>7.8397635971509878</v>
      </c>
      <c r="BS11" s="141" t="s">
        <v>7</v>
      </c>
      <c r="BT11" s="142">
        <f t="shared" si="13"/>
        <v>2.1653979730140036</v>
      </c>
      <c r="BU11" s="142">
        <f t="shared" si="14"/>
        <v>6.4304627566250359</v>
      </c>
      <c r="BV11" s="142">
        <f t="shared" si="15"/>
        <v>3.6026278399842968</v>
      </c>
      <c r="BW11" s="142">
        <f t="shared" si="16"/>
        <v>8.114964647250126</v>
      </c>
      <c r="BX11" s="142">
        <f t="shared" si="17"/>
        <v>4.2936122711795068</v>
      </c>
      <c r="BY11" s="142">
        <f t="shared" si="18"/>
        <v>99.532557168174208</v>
      </c>
      <c r="BZ11" s="142">
        <f t="shared" si="19"/>
        <v>0.94229265551922881</v>
      </c>
      <c r="CA11" s="142">
        <f t="shared" si="20"/>
        <v>0.47484982369343481</v>
      </c>
      <c r="CB11" s="142">
        <f t="shared" si="21"/>
        <v>100</v>
      </c>
      <c r="CC11" s="144">
        <f t="shared" si="22"/>
        <v>6.2842952818736402</v>
      </c>
      <c r="CD11" s="142">
        <f t="shared" si="23"/>
        <v>40.431906735627678</v>
      </c>
      <c r="CE11" s="143">
        <f t="shared" si="24"/>
        <v>53.283797982498683</v>
      </c>
      <c r="CF11" s="142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</row>
    <row r="12" spans="1:135" s="117" customFormat="1">
      <c r="A12" s="141" t="s">
        <v>8</v>
      </c>
      <c r="B12" s="117">
        <v>96678129.238163054</v>
      </c>
      <c r="C12" s="117">
        <v>2549906</v>
      </c>
      <c r="D12" s="117">
        <v>56162</v>
      </c>
      <c r="E12" s="117">
        <v>641795</v>
      </c>
      <c r="F12" s="117">
        <v>28305170.990400348</v>
      </c>
      <c r="G12" s="117">
        <v>2676048</v>
      </c>
      <c r="H12" s="117">
        <v>6045731</v>
      </c>
      <c r="I12" s="117">
        <v>8530951</v>
      </c>
      <c r="J12" s="117">
        <v>6457490</v>
      </c>
      <c r="K12" s="117">
        <v>1799156</v>
      </c>
      <c r="L12" s="117">
        <v>2724611</v>
      </c>
      <c r="M12" s="117">
        <v>2410935</v>
      </c>
      <c r="N12" s="119">
        <v>10287787</v>
      </c>
      <c r="O12" s="141" t="s">
        <v>8</v>
      </c>
      <c r="P12" s="117">
        <v>2671670</v>
      </c>
      <c r="Q12" s="117">
        <v>3228594.2477627159</v>
      </c>
      <c r="R12" s="117">
        <v>3192028</v>
      </c>
      <c r="S12" s="117">
        <v>9662069</v>
      </c>
      <c r="T12" s="117">
        <v>5438025</v>
      </c>
      <c r="U12" s="117">
        <v>96678129.238163054</v>
      </c>
      <c r="V12" s="117">
        <v>948217</v>
      </c>
      <c r="W12" s="117">
        <v>461232</v>
      </c>
      <c r="X12" s="117">
        <v>97165114.238163054</v>
      </c>
      <c r="Y12" s="120">
        <v>3247863</v>
      </c>
      <c r="Z12" s="117">
        <v>34350901.990400344</v>
      </c>
      <c r="AA12" s="119">
        <v>59079364.24776271</v>
      </c>
      <c r="AC12" s="141" t="s">
        <v>8</v>
      </c>
      <c r="AD12" s="142">
        <v>0.92846680289188144</v>
      </c>
      <c r="AE12" s="142">
        <v>0.68384620153226716</v>
      </c>
      <c r="AF12" s="142">
        <v>2.0088637024120897</v>
      </c>
      <c r="AG12" s="142">
        <v>19.44372068785826</v>
      </c>
      <c r="AH12" s="142">
        <v>-0.65474450686735419</v>
      </c>
      <c r="AI12" s="142">
        <v>-0.84252697323907855</v>
      </c>
      <c r="AJ12" s="142">
        <v>20.491718167575442</v>
      </c>
      <c r="AK12" s="142">
        <v>-3.125737405762524</v>
      </c>
      <c r="AL12" s="142">
        <v>16.935808072503754</v>
      </c>
      <c r="AM12" s="142">
        <v>-5.7821394345323816</v>
      </c>
      <c r="AN12" s="142">
        <v>1.5473175567767821</v>
      </c>
      <c r="AO12" s="142">
        <v>-0.55129315678752633</v>
      </c>
      <c r="AP12" s="143">
        <v>-1.9792353269271701</v>
      </c>
      <c r="AQ12" s="141" t="s">
        <v>8</v>
      </c>
      <c r="AR12" s="142">
        <v>-14.893230691405895</v>
      </c>
      <c r="AS12" s="142">
        <v>3.5124871670397599</v>
      </c>
      <c r="AT12" s="142">
        <v>-0.24154959267219356</v>
      </c>
      <c r="AU12" s="142">
        <v>1.4463508867935264</v>
      </c>
      <c r="AV12" s="142">
        <v>-3.4526097058620397</v>
      </c>
      <c r="AW12" s="142">
        <v>0.92846680289188144</v>
      </c>
      <c r="AX12" s="142">
        <v>10.867562290270909</v>
      </c>
      <c r="AY12" s="142">
        <v>-3.5543566902954646</v>
      </c>
      <c r="AZ12" s="142">
        <v>1.0391551204991487</v>
      </c>
      <c r="BA12" s="144">
        <v>3.9328465649033286</v>
      </c>
      <c r="BB12" s="142">
        <v>2.5116455434205895</v>
      </c>
      <c r="BC12" s="143">
        <v>-0.12706917599402498</v>
      </c>
      <c r="BD12" s="142"/>
      <c r="BE12" s="141" t="s">
        <v>8</v>
      </c>
      <c r="BF12" s="142">
        <f t="shared" si="0"/>
        <v>99.498806743738967</v>
      </c>
      <c r="BG12" s="142">
        <f t="shared" si="1"/>
        <v>2.624301962687845</v>
      </c>
      <c r="BH12" s="142">
        <f t="shared" si="2"/>
        <v>5.7800580424719479E-2</v>
      </c>
      <c r="BI12" s="142">
        <f t="shared" si="3"/>
        <v>0.66051998706746273</v>
      </c>
      <c r="BJ12" s="142">
        <f t="shared" si="4"/>
        <v>29.131001607244617</v>
      </c>
      <c r="BK12" s="142">
        <f t="shared" si="5"/>
        <v>2.7541242769917336</v>
      </c>
      <c r="BL12" s="142">
        <f t="shared" si="6"/>
        <v>6.2221210229642772</v>
      </c>
      <c r="BM12" s="142">
        <f t="shared" si="7"/>
        <v>8.7798497093202013</v>
      </c>
      <c r="BN12" s="142">
        <f t="shared" si="8"/>
        <v>6.6458934882451093</v>
      </c>
      <c r="BO12" s="142">
        <f t="shared" si="9"/>
        <v>1.8516481085897336</v>
      </c>
      <c r="BP12" s="142">
        <f t="shared" si="10"/>
        <v>2.8041041492748722</v>
      </c>
      <c r="BQ12" s="142">
        <f t="shared" si="11"/>
        <v>2.4812763499567514</v>
      </c>
      <c r="BR12" s="143">
        <f t="shared" si="12"/>
        <v>10.587943091162771</v>
      </c>
      <c r="BS12" s="141" t="s">
        <v>8</v>
      </c>
      <c r="BT12" s="142">
        <f t="shared" si="13"/>
        <v>2.7496185446264434</v>
      </c>
      <c r="BU12" s="142">
        <f t="shared" si="14"/>
        <v>3.3227915935435983</v>
      </c>
      <c r="BV12" s="142">
        <f t="shared" si="15"/>
        <v>3.2851584902951552</v>
      </c>
      <c r="BW12" s="142">
        <f t="shared" si="16"/>
        <v>9.9439691660498006</v>
      </c>
      <c r="BX12" s="142">
        <f t="shared" si="17"/>
        <v>5.5966846152938849</v>
      </c>
      <c r="BY12" s="142">
        <f t="shared" si="18"/>
        <v>99.498806743738967</v>
      </c>
      <c r="BZ12" s="142">
        <f t="shared" si="19"/>
        <v>0.97588214395118111</v>
      </c>
      <c r="CA12" s="142">
        <f t="shared" si="20"/>
        <v>0.47468888769015022</v>
      </c>
      <c r="CB12" s="142">
        <f t="shared" si="21"/>
        <v>100</v>
      </c>
      <c r="CC12" s="144">
        <f t="shared" si="22"/>
        <v>3.3594599167294681</v>
      </c>
      <c r="CD12" s="142">
        <f t="shared" si="23"/>
        <v>35.531202621616877</v>
      </c>
      <c r="CE12" s="143">
        <f t="shared" si="24"/>
        <v>61.109337461653659</v>
      </c>
      <c r="CF12" s="142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</row>
    <row r="13" spans="1:135" s="117" customFormat="1">
      <c r="A13" s="141" t="s">
        <v>82</v>
      </c>
      <c r="B13" s="117">
        <v>67273405.362126499</v>
      </c>
      <c r="C13" s="117">
        <v>1166304</v>
      </c>
      <c r="D13" s="117">
        <v>156349</v>
      </c>
      <c r="E13" s="117">
        <v>3071950</v>
      </c>
      <c r="F13" s="117">
        <v>4003201.077500117</v>
      </c>
      <c r="G13" s="117">
        <v>2560849</v>
      </c>
      <c r="H13" s="117">
        <v>5092225</v>
      </c>
      <c r="I13" s="117">
        <v>5216932</v>
      </c>
      <c r="J13" s="117">
        <v>8267282</v>
      </c>
      <c r="K13" s="117">
        <v>3945554</v>
      </c>
      <c r="L13" s="117">
        <v>2057998</v>
      </c>
      <c r="M13" s="117">
        <v>2479839</v>
      </c>
      <c r="N13" s="119">
        <v>7795338</v>
      </c>
      <c r="O13" s="141" t="s">
        <v>82</v>
      </c>
      <c r="P13" s="117">
        <v>1410511</v>
      </c>
      <c r="Q13" s="117">
        <v>3708964.2846263712</v>
      </c>
      <c r="R13" s="117">
        <v>4578345</v>
      </c>
      <c r="S13" s="117">
        <v>7683682</v>
      </c>
      <c r="T13" s="117">
        <v>4078082</v>
      </c>
      <c r="U13" s="117">
        <v>67273405.362126499</v>
      </c>
      <c r="V13" s="117">
        <v>678880</v>
      </c>
      <c r="W13" s="117">
        <v>320948</v>
      </c>
      <c r="X13" s="117">
        <v>67631337.362126499</v>
      </c>
      <c r="Y13" s="120">
        <v>4394603</v>
      </c>
      <c r="Z13" s="117">
        <v>9095426.0775001161</v>
      </c>
      <c r="AA13" s="119">
        <v>53783376.28462638</v>
      </c>
      <c r="AC13" s="141" t="s">
        <v>82</v>
      </c>
      <c r="AD13" s="144">
        <v>1.3996918906973665</v>
      </c>
      <c r="AE13" s="142">
        <v>8.305095605872209</v>
      </c>
      <c r="AF13" s="142">
        <v>4.6323622906168236</v>
      </c>
      <c r="AG13" s="142">
        <v>21.93722988399897</v>
      </c>
      <c r="AH13" s="142">
        <v>-4.5124077226713757</v>
      </c>
      <c r="AI13" s="142">
        <v>-3.2225283726632306</v>
      </c>
      <c r="AJ13" s="142">
        <v>19.303799840872816</v>
      </c>
      <c r="AK13" s="142">
        <v>-2.38496637785313</v>
      </c>
      <c r="AL13" s="142">
        <v>10.987867065047654</v>
      </c>
      <c r="AM13" s="142">
        <v>-3.009718069542469</v>
      </c>
      <c r="AN13" s="142">
        <v>1.1265946003849499</v>
      </c>
      <c r="AO13" s="142">
        <v>-2.4029328248510859</v>
      </c>
      <c r="AP13" s="143">
        <v>-2.7559721087030069</v>
      </c>
      <c r="AQ13" s="141" t="s">
        <v>82</v>
      </c>
      <c r="AR13" s="142">
        <v>-25.648351335551826</v>
      </c>
      <c r="AS13" s="142">
        <v>-6.4883503582391224</v>
      </c>
      <c r="AT13" s="142">
        <v>4.9085384715854019</v>
      </c>
      <c r="AU13" s="142">
        <v>0.56873949720617012</v>
      </c>
      <c r="AV13" s="142">
        <v>-2.2332000554272429</v>
      </c>
      <c r="AW13" s="142">
        <v>1.3996918906973665</v>
      </c>
      <c r="AX13" s="142">
        <v>9.8012068945997051</v>
      </c>
      <c r="AY13" s="142">
        <v>-3.1038948884306627</v>
      </c>
      <c r="AZ13" s="142">
        <v>1.500037553723776</v>
      </c>
      <c r="BA13" s="144">
        <v>17.327578289527079</v>
      </c>
      <c r="BB13" s="142">
        <v>7.5025308643379098</v>
      </c>
      <c r="BC13" s="143">
        <v>-0.65602115702466923</v>
      </c>
      <c r="BD13" s="142"/>
      <c r="BE13" s="141" t="s">
        <v>82</v>
      </c>
      <c r="BF13" s="142">
        <f t="shared" si="0"/>
        <v>99.470760132860477</v>
      </c>
      <c r="BG13" s="142">
        <f t="shared" si="1"/>
        <v>1.724502346826472</v>
      </c>
      <c r="BH13" s="142">
        <f t="shared" si="2"/>
        <v>0.23117833551455888</v>
      </c>
      <c r="BI13" s="142">
        <f t="shared" si="3"/>
        <v>4.542199104464685</v>
      </c>
      <c r="BJ13" s="142">
        <f t="shared" si="4"/>
        <v>5.9191511415267479</v>
      </c>
      <c r="BK13" s="142">
        <f t="shared" si="5"/>
        <v>3.7864828641316706</v>
      </c>
      <c r="BL13" s="142">
        <f t="shared" si="6"/>
        <v>7.5293868177322807</v>
      </c>
      <c r="BM13" s="142">
        <f t="shared" si="7"/>
        <v>7.7137791495477339</v>
      </c>
      <c r="BN13" s="142">
        <f t="shared" si="8"/>
        <v>12.224040396737255</v>
      </c>
      <c r="BO13" s="142">
        <f t="shared" si="9"/>
        <v>5.8339139131226281</v>
      </c>
      <c r="BP13" s="142">
        <f t="shared" si="10"/>
        <v>3.0429651109523634</v>
      </c>
      <c r="BQ13" s="142">
        <f t="shared" si="11"/>
        <v>3.6667011133047738</v>
      </c>
      <c r="BR13" s="143">
        <f t="shared" si="12"/>
        <v>11.526221872946998</v>
      </c>
      <c r="BS13" s="141" t="s">
        <v>82</v>
      </c>
      <c r="BT13" s="142">
        <f t="shared" si="13"/>
        <v>2.0855879168077567</v>
      </c>
      <c r="BU13" s="142">
        <f t="shared" si="14"/>
        <v>5.4840912944941831</v>
      </c>
      <c r="BV13" s="142">
        <f t="shared" si="15"/>
        <v>6.7695615354840966</v>
      </c>
      <c r="BW13" s="142">
        <f t="shared" si="16"/>
        <v>11.361126808506461</v>
      </c>
      <c r="BX13" s="142">
        <f t="shared" si="17"/>
        <v>6.0298704107597949</v>
      </c>
      <c r="BY13" s="142">
        <f t="shared" si="18"/>
        <v>99.470760132860477</v>
      </c>
      <c r="BZ13" s="142">
        <f t="shared" si="19"/>
        <v>1.0037950253223475</v>
      </c>
      <c r="CA13" s="142">
        <f t="shared" si="20"/>
        <v>0.47455515818282579</v>
      </c>
      <c r="CB13" s="142">
        <f t="shared" si="21"/>
        <v>100</v>
      </c>
      <c r="CC13" s="144">
        <f t="shared" si="22"/>
        <v>6.5324521277676668</v>
      </c>
      <c r="CD13" s="142">
        <f t="shared" si="23"/>
        <v>13.520091674474157</v>
      </c>
      <c r="CE13" s="143">
        <f t="shared" si="24"/>
        <v>79.947456197758171</v>
      </c>
      <c r="CF13" s="142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45"/>
      <c r="DW13" s="145"/>
      <c r="DX13" s="145"/>
      <c r="DY13" s="145"/>
      <c r="DZ13" s="145"/>
      <c r="EA13" s="145"/>
      <c r="EB13" s="145"/>
      <c r="EC13" s="145"/>
      <c r="ED13" s="145"/>
      <c r="EE13" s="145"/>
    </row>
    <row r="14" spans="1:135" s="117" customFormat="1">
      <c r="A14" s="141" t="s">
        <v>83</v>
      </c>
      <c r="B14" s="120">
        <v>179285702.27450827</v>
      </c>
      <c r="C14" s="117">
        <v>11706064</v>
      </c>
      <c r="D14" s="117">
        <v>137043</v>
      </c>
      <c r="E14" s="123">
        <v>70077</v>
      </c>
      <c r="F14" s="117">
        <v>37883527.364393286</v>
      </c>
      <c r="G14" s="117">
        <v>3559632</v>
      </c>
      <c r="H14" s="117">
        <v>11257715</v>
      </c>
      <c r="I14" s="117">
        <v>12424191</v>
      </c>
      <c r="J14" s="117">
        <v>13426082</v>
      </c>
      <c r="K14" s="117">
        <v>3936285</v>
      </c>
      <c r="L14" s="117">
        <v>4685265</v>
      </c>
      <c r="M14" s="117">
        <v>3886913</v>
      </c>
      <c r="N14" s="119">
        <v>18211773</v>
      </c>
      <c r="O14" s="141" t="s">
        <v>83</v>
      </c>
      <c r="P14" s="117">
        <v>4559452</v>
      </c>
      <c r="Q14" s="117">
        <v>11859701.91011497</v>
      </c>
      <c r="R14" s="117">
        <v>8594529</v>
      </c>
      <c r="S14" s="117">
        <v>22438718</v>
      </c>
      <c r="T14" s="117">
        <v>10648734</v>
      </c>
      <c r="U14" s="117">
        <v>179285702.27450827</v>
      </c>
      <c r="V14" s="117">
        <v>1709093</v>
      </c>
      <c r="W14" s="117">
        <v>855336</v>
      </c>
      <c r="X14" s="117">
        <v>180139459.27450827</v>
      </c>
      <c r="Y14" s="120">
        <v>11913184</v>
      </c>
      <c r="Z14" s="117">
        <v>49141242.364393286</v>
      </c>
      <c r="AA14" s="119">
        <v>118231275.91011497</v>
      </c>
      <c r="AC14" s="141" t="s">
        <v>83</v>
      </c>
      <c r="AD14" s="142">
        <v>-6.5231083093202816E-2</v>
      </c>
      <c r="AE14" s="142">
        <v>9.1207216656582109</v>
      </c>
      <c r="AF14" s="142">
        <v>2.9910643830366066</v>
      </c>
      <c r="AG14" s="142">
        <v>-25.496762670238894</v>
      </c>
      <c r="AH14" s="142">
        <v>-9.8516340576934365</v>
      </c>
      <c r="AI14" s="142">
        <v>-0.8888074632874795</v>
      </c>
      <c r="AJ14" s="142">
        <v>45.105603798568531</v>
      </c>
      <c r="AK14" s="142">
        <v>-2.1682040054512197</v>
      </c>
      <c r="AL14" s="142">
        <v>11.85848496747284</v>
      </c>
      <c r="AM14" s="142">
        <v>-6.2482583588059519</v>
      </c>
      <c r="AN14" s="142">
        <v>0.45684373658596411</v>
      </c>
      <c r="AO14" s="142">
        <v>-2.8227048444228431</v>
      </c>
      <c r="AP14" s="143">
        <v>-0.7432738450470483</v>
      </c>
      <c r="AQ14" s="141" t="s">
        <v>83</v>
      </c>
      <c r="AR14" s="142">
        <v>-0.20598122552591314</v>
      </c>
      <c r="AS14" s="142">
        <v>-3.4365150271536566</v>
      </c>
      <c r="AT14" s="142">
        <v>-1.4610362808359589</v>
      </c>
      <c r="AU14" s="142">
        <v>1.1055377729611224</v>
      </c>
      <c r="AV14" s="142">
        <v>-6.5557815546210412</v>
      </c>
      <c r="AW14" s="142">
        <v>-6.5231083093202816E-2</v>
      </c>
      <c r="AX14" s="142">
        <v>10.42171823383967</v>
      </c>
      <c r="AY14" s="142">
        <v>-4.5038607710824001</v>
      </c>
      <c r="AZ14" s="142">
        <v>4.6996602370602832E-2</v>
      </c>
      <c r="BA14" s="144">
        <v>8.7490366050376878</v>
      </c>
      <c r="BB14" s="142">
        <v>-1.286776071853905</v>
      </c>
      <c r="BC14" s="143">
        <v>-0.3664741231478168</v>
      </c>
      <c r="BD14" s="142"/>
      <c r="BE14" s="141" t="s">
        <v>83</v>
      </c>
      <c r="BF14" s="142">
        <f t="shared" si="0"/>
        <v>99.526057753565809</v>
      </c>
      <c r="BG14" s="142">
        <f t="shared" si="1"/>
        <v>6.4983341501883469</v>
      </c>
      <c r="BH14" s="142">
        <f t="shared" si="2"/>
        <v>7.6076058267258884E-2</v>
      </c>
      <c r="BI14" s="142">
        <f t="shared" si="3"/>
        <v>3.8901526784985006E-2</v>
      </c>
      <c r="BJ14" s="142">
        <f t="shared" si="4"/>
        <v>21.030110513801361</v>
      </c>
      <c r="BK14" s="142">
        <f t="shared" si="5"/>
        <v>1.9760423475989237</v>
      </c>
      <c r="BL14" s="142">
        <f t="shared" si="6"/>
        <v>6.2494442058054354</v>
      </c>
      <c r="BM14" s="142">
        <f t="shared" si="7"/>
        <v>6.8969847306287333</v>
      </c>
      <c r="BN14" s="142">
        <f t="shared" si="8"/>
        <v>7.4531599317950992</v>
      </c>
      <c r="BO14" s="142">
        <f t="shared" si="9"/>
        <v>2.1851320170788524</v>
      </c>
      <c r="BP14" s="142">
        <f t="shared" si="10"/>
        <v>2.6009098833034061</v>
      </c>
      <c r="BQ14" s="142">
        <f t="shared" si="11"/>
        <v>2.1577243629208791</v>
      </c>
      <c r="BR14" s="143">
        <f t="shared" si="12"/>
        <v>10.109818844436361</v>
      </c>
      <c r="BS14" s="141" t="s">
        <v>83</v>
      </c>
      <c r="BT14" s="142">
        <f t="shared" si="13"/>
        <v>2.5310678839398588</v>
      </c>
      <c r="BU14" s="142">
        <f t="shared" si="14"/>
        <v>6.5836224655489728</v>
      </c>
      <c r="BV14" s="142">
        <f t="shared" si="15"/>
        <v>4.7710418553566853</v>
      </c>
      <c r="BW14" s="142">
        <f t="shared" si="16"/>
        <v>12.45630362740593</v>
      </c>
      <c r="BX14" s="142">
        <f t="shared" si="17"/>
        <v>5.9113833487047183</v>
      </c>
      <c r="BY14" s="142">
        <f t="shared" si="18"/>
        <v>99.526057753565809</v>
      </c>
      <c r="BZ14" s="142">
        <f t="shared" si="19"/>
        <v>0.94876103596801209</v>
      </c>
      <c r="CA14" s="142">
        <f t="shared" si="20"/>
        <v>0.47481878953382617</v>
      </c>
      <c r="CB14" s="142">
        <f t="shared" si="21"/>
        <v>100</v>
      </c>
      <c r="CC14" s="144">
        <f t="shared" si="22"/>
        <v>6.6448042698683594</v>
      </c>
      <c r="CD14" s="142">
        <f t="shared" si="23"/>
        <v>27.409459728780856</v>
      </c>
      <c r="CE14" s="143">
        <f t="shared" si="24"/>
        <v>65.945736001350781</v>
      </c>
      <c r="CF14" s="142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</row>
    <row r="15" spans="1:135" s="117" customFormat="1">
      <c r="A15" s="141" t="s">
        <v>87</v>
      </c>
      <c r="B15" s="117">
        <v>76673224.783646375</v>
      </c>
      <c r="C15" s="117">
        <v>5890466</v>
      </c>
      <c r="D15" s="117">
        <v>427602</v>
      </c>
      <c r="E15" s="124" t="s">
        <v>127</v>
      </c>
      <c r="F15" s="117">
        <v>7596681.216363173</v>
      </c>
      <c r="G15" s="117">
        <v>2339992</v>
      </c>
      <c r="H15" s="117">
        <v>7110408</v>
      </c>
      <c r="I15" s="117">
        <v>5612046</v>
      </c>
      <c r="J15" s="117">
        <v>2113813</v>
      </c>
      <c r="K15" s="117">
        <v>5834813</v>
      </c>
      <c r="L15" s="117">
        <v>2031827</v>
      </c>
      <c r="M15" s="117">
        <v>2137370</v>
      </c>
      <c r="N15" s="119">
        <v>6520509</v>
      </c>
      <c r="O15" s="141" t="s">
        <v>87</v>
      </c>
      <c r="P15" s="117">
        <v>2819531</v>
      </c>
      <c r="Q15" s="117">
        <v>7392263.5672832076</v>
      </c>
      <c r="R15" s="117">
        <v>4047655</v>
      </c>
      <c r="S15" s="117">
        <v>9778912</v>
      </c>
      <c r="T15" s="117">
        <v>5019336</v>
      </c>
      <c r="U15" s="117">
        <v>76673224.783646375</v>
      </c>
      <c r="V15" s="117">
        <v>757270</v>
      </c>
      <c r="W15" s="117">
        <v>365792</v>
      </c>
      <c r="X15" s="117">
        <v>77064702.783646375</v>
      </c>
      <c r="Y15" s="120">
        <v>6318068</v>
      </c>
      <c r="Z15" s="117">
        <v>14707089.216363173</v>
      </c>
      <c r="AA15" s="119">
        <v>55648067.567283198</v>
      </c>
      <c r="AC15" s="141" t="s">
        <v>87</v>
      </c>
      <c r="AD15" s="142">
        <v>-4.1624877353764989</v>
      </c>
      <c r="AE15" s="142">
        <v>2.9386754221112956</v>
      </c>
      <c r="AF15" s="142">
        <v>5.8462711394510674</v>
      </c>
      <c r="AG15" s="146" t="s">
        <v>127</v>
      </c>
      <c r="AH15" s="142">
        <v>-40.920798069228702</v>
      </c>
      <c r="AI15" s="142">
        <v>1.9182029581641769</v>
      </c>
      <c r="AJ15" s="142">
        <v>38.088188427708573</v>
      </c>
      <c r="AK15" s="142">
        <v>0.89925816639934808</v>
      </c>
      <c r="AL15" s="142">
        <v>9.8597734734299287</v>
      </c>
      <c r="AM15" s="142">
        <v>-5.5045868588054008</v>
      </c>
      <c r="AN15" s="142">
        <v>4.1695462701871318</v>
      </c>
      <c r="AO15" s="142">
        <v>-3.0129305807144853</v>
      </c>
      <c r="AP15" s="143">
        <v>-1.3074680197587609</v>
      </c>
      <c r="AQ15" s="141" t="s">
        <v>87</v>
      </c>
      <c r="AR15" s="142">
        <v>-6.7011929674088133</v>
      </c>
      <c r="AS15" s="142">
        <v>-0.99090541896564366</v>
      </c>
      <c r="AT15" s="142">
        <v>-6.5501506914908596</v>
      </c>
      <c r="AU15" s="142">
        <v>4.3652918407037697</v>
      </c>
      <c r="AV15" s="142">
        <v>1.1570511761163613</v>
      </c>
      <c r="AW15" s="142">
        <v>-4.1624877353764989</v>
      </c>
      <c r="AX15" s="142">
        <v>5.6266223667270632</v>
      </c>
      <c r="AY15" s="142">
        <v>-8.4192078513845079</v>
      </c>
      <c r="AZ15" s="142">
        <v>-4.0539438896714612</v>
      </c>
      <c r="BA15" s="144">
        <v>3.1304100850596366</v>
      </c>
      <c r="BB15" s="142">
        <v>-18.328652738955839</v>
      </c>
      <c r="BC15" s="143">
        <v>-0.39618893850055109</v>
      </c>
      <c r="BD15" s="142"/>
      <c r="BE15" s="141" t="s">
        <v>87</v>
      </c>
      <c r="BF15" s="142">
        <f t="shared" ref="BF15:BF49" si="25">B15/$X15*100</f>
        <v>99.492013871643621</v>
      </c>
      <c r="BG15" s="142">
        <f t="shared" ref="BG15:BG49" si="26">C15/$X15*100</f>
        <v>7.6435330147669038</v>
      </c>
      <c r="BH15" s="142">
        <f t="shared" ref="BH15:BH49" si="27">D15/$X15*100</f>
        <v>0.55486102528736392</v>
      </c>
      <c r="BI15" s="146" t="s">
        <v>102</v>
      </c>
      <c r="BJ15" s="142">
        <f t="shared" ref="BJ15:BJ49" si="28">F15/$X15*100</f>
        <v>9.8575365140774114</v>
      </c>
      <c r="BK15" s="142">
        <f t="shared" ref="BK15:BK49" si="29">G15/$X15*100</f>
        <v>3.0363991755984054</v>
      </c>
      <c r="BL15" s="142">
        <f t="shared" ref="BL15:BL49" si="30">H15/$X15*100</f>
        <v>9.2265430776550978</v>
      </c>
      <c r="BM15" s="142">
        <f t="shared" ref="BM15:BM49" si="31">I15/$X15*100</f>
        <v>7.282252181981959</v>
      </c>
      <c r="BN15" s="142">
        <f t="shared" ref="BN15:BN49" si="32">J15/$X15*100</f>
        <v>2.7429068349674668</v>
      </c>
      <c r="BO15" s="142">
        <f t="shared" ref="BO15:BO49" si="33">K15/$X15*100</f>
        <v>7.5713170741484843</v>
      </c>
      <c r="BP15" s="142">
        <f t="shared" ref="BP15:BP49" si="34">L15/$X15*100</f>
        <v>2.6365209059512091</v>
      </c>
      <c r="BQ15" s="142">
        <f t="shared" ref="BQ15:BQ49" si="35">M15/$X15*100</f>
        <v>2.7734746554470115</v>
      </c>
      <c r="BR15" s="143">
        <f t="shared" ref="BR15:BR49" si="36">N15/$X15*100</f>
        <v>8.4610836926288577</v>
      </c>
      <c r="BS15" s="141" t="s">
        <v>87</v>
      </c>
      <c r="BT15" s="142">
        <f t="shared" si="13"/>
        <v>3.6586542193196165</v>
      </c>
      <c r="BU15" s="142">
        <f t="shared" si="14"/>
        <v>9.5922819400685384</v>
      </c>
      <c r="BV15" s="142">
        <f t="shared" si="15"/>
        <v>5.2522813347681376</v>
      </c>
      <c r="BW15" s="142">
        <f t="shared" si="16"/>
        <v>12.689223012321987</v>
      </c>
      <c r="BX15" s="142">
        <f t="shared" si="17"/>
        <v>6.5131452126551705</v>
      </c>
      <c r="BY15" s="142">
        <f t="shared" si="18"/>
        <v>99.492013871643621</v>
      </c>
      <c r="BZ15" s="142">
        <f t="shared" si="19"/>
        <v>0.98264182258119026</v>
      </c>
      <c r="CA15" s="142">
        <f t="shared" si="20"/>
        <v>0.47465569422480591</v>
      </c>
      <c r="CB15" s="142">
        <f t="shared" si="21"/>
        <v>100</v>
      </c>
      <c r="CC15" s="144">
        <f t="shared" si="22"/>
        <v>8.2402533841873566</v>
      </c>
      <c r="CD15" s="142">
        <f t="shared" si="23"/>
        <v>19.181519047702878</v>
      </c>
      <c r="CE15" s="143">
        <f t="shared" si="24"/>
        <v>72.578227568109767</v>
      </c>
      <c r="CF15" s="142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</row>
    <row r="16" spans="1:135" s="117" customFormat="1">
      <c r="A16" s="141" t="s">
        <v>92</v>
      </c>
      <c r="B16" s="120">
        <v>201259875.75674966</v>
      </c>
      <c r="C16" s="117">
        <v>4041709</v>
      </c>
      <c r="D16" s="117">
        <v>951505</v>
      </c>
      <c r="E16" s="123">
        <v>5519526</v>
      </c>
      <c r="F16" s="117">
        <v>8872958.3749635555</v>
      </c>
      <c r="G16" s="117">
        <v>8005085</v>
      </c>
      <c r="H16" s="117">
        <v>14713637</v>
      </c>
      <c r="I16" s="117">
        <v>20316399</v>
      </c>
      <c r="J16" s="117">
        <v>11014097</v>
      </c>
      <c r="K16" s="117">
        <v>6478836</v>
      </c>
      <c r="L16" s="117">
        <v>6920305</v>
      </c>
      <c r="M16" s="117">
        <v>7839901</v>
      </c>
      <c r="N16" s="119">
        <v>24063173</v>
      </c>
      <c r="O16" s="141" t="s">
        <v>92</v>
      </c>
      <c r="P16" s="117">
        <v>7749149</v>
      </c>
      <c r="Q16" s="117">
        <v>18006045.381786119</v>
      </c>
      <c r="R16" s="117">
        <v>12693192</v>
      </c>
      <c r="S16" s="117">
        <v>31292702</v>
      </c>
      <c r="T16" s="117">
        <v>12781656</v>
      </c>
      <c r="U16" s="117">
        <v>201259875.75674966</v>
      </c>
      <c r="V16" s="117">
        <v>1951917</v>
      </c>
      <c r="W16" s="117">
        <v>960170</v>
      </c>
      <c r="X16" s="117">
        <v>202251622.75674966</v>
      </c>
      <c r="Y16" s="120">
        <v>10512740</v>
      </c>
      <c r="Z16" s="117">
        <v>23586595.374963555</v>
      </c>
      <c r="AA16" s="119">
        <v>167160540.38178611</v>
      </c>
      <c r="AC16" s="141" t="s">
        <v>92</v>
      </c>
      <c r="AD16" s="142">
        <v>-0.59542930405801242</v>
      </c>
      <c r="AE16" s="142">
        <v>0.54327627510342369</v>
      </c>
      <c r="AF16" s="142">
        <v>2.3930689457389533</v>
      </c>
      <c r="AG16" s="142">
        <v>2.1436651887257021</v>
      </c>
      <c r="AH16" s="142">
        <v>-6.6209389000335985</v>
      </c>
      <c r="AI16" s="142">
        <v>-1.912928767976976</v>
      </c>
      <c r="AJ16" s="142">
        <v>-8.5967515823420761</v>
      </c>
      <c r="AK16" s="142">
        <v>-2.9280178277154274</v>
      </c>
      <c r="AL16" s="142">
        <v>10.201360345469316</v>
      </c>
      <c r="AM16" s="142">
        <v>-4.8772806575922667</v>
      </c>
      <c r="AN16" s="142">
        <v>2.0602128717032833</v>
      </c>
      <c r="AO16" s="142">
        <v>-1.8458472068593592</v>
      </c>
      <c r="AP16" s="143">
        <v>-1.4833641836160352</v>
      </c>
      <c r="AQ16" s="141" t="s">
        <v>92</v>
      </c>
      <c r="AR16" s="142">
        <v>11.319122760695638</v>
      </c>
      <c r="AS16" s="142">
        <v>-2.3244462272132824</v>
      </c>
      <c r="AT16" s="142">
        <v>-1.7774659108812485</v>
      </c>
      <c r="AU16" s="142">
        <v>4.4853640297670427</v>
      </c>
      <c r="AV16" s="142">
        <v>-2.8424701267901122</v>
      </c>
      <c r="AW16" s="142">
        <v>-0.59542930405801242</v>
      </c>
      <c r="AX16" s="142">
        <v>8.8120915888913292</v>
      </c>
      <c r="AY16" s="142">
        <v>-5.0105014062881805</v>
      </c>
      <c r="AZ16" s="142">
        <v>-0.49044234268868137</v>
      </c>
      <c r="BA16" s="144">
        <v>1.5446410477680199</v>
      </c>
      <c r="BB16" s="142">
        <v>-7.863366974515575</v>
      </c>
      <c r="BC16" s="143">
        <v>0.38888066739480004</v>
      </c>
      <c r="BD16" s="142"/>
      <c r="BE16" s="141" t="s">
        <v>92</v>
      </c>
      <c r="BF16" s="142">
        <f t="shared" si="25"/>
        <v>99.509646950426315</v>
      </c>
      <c r="BG16" s="142">
        <f t="shared" si="26"/>
        <v>1.998356772079406</v>
      </c>
      <c r="BH16" s="142">
        <f t="shared" si="27"/>
        <v>0.47045605223370002</v>
      </c>
      <c r="BI16" s="142">
        <f>E16/$X16*100</f>
        <v>2.7290391665427562</v>
      </c>
      <c r="BJ16" s="142">
        <f t="shared" si="28"/>
        <v>4.3870888421178025</v>
      </c>
      <c r="BK16" s="142">
        <f t="shared" si="29"/>
        <v>3.9579830761742798</v>
      </c>
      <c r="BL16" s="142">
        <f t="shared" si="30"/>
        <v>7.2749166604691524</v>
      </c>
      <c r="BM16" s="142">
        <f t="shared" si="31"/>
        <v>10.045110502987047</v>
      </c>
      <c r="BN16" s="142">
        <f t="shared" si="32"/>
        <v>5.4457397423440108</v>
      </c>
      <c r="BO16" s="142">
        <f t="shared" si="33"/>
        <v>3.2033542731037414</v>
      </c>
      <c r="BP16" s="142">
        <f t="shared" si="34"/>
        <v>3.4216313845467283</v>
      </c>
      <c r="BQ16" s="142">
        <f t="shared" si="35"/>
        <v>3.876310554713887</v>
      </c>
      <c r="BR16" s="143">
        <f t="shared" si="36"/>
        <v>11.897641498254407</v>
      </c>
      <c r="BS16" s="141" t="s">
        <v>92</v>
      </c>
      <c r="BT16" s="142">
        <f t="shared" si="13"/>
        <v>3.8314397157247977</v>
      </c>
      <c r="BU16" s="142">
        <f t="shared" si="14"/>
        <v>8.9027940227912019</v>
      </c>
      <c r="BV16" s="142">
        <f t="shared" si="15"/>
        <v>6.2759407449928082</v>
      </c>
      <c r="BW16" s="142">
        <f t="shared" si="16"/>
        <v>15.472163621468734</v>
      </c>
      <c r="BX16" s="142">
        <f t="shared" si="17"/>
        <v>6.3196803198818552</v>
      </c>
      <c r="BY16" s="142">
        <f t="shared" si="18"/>
        <v>99.509646950426315</v>
      </c>
      <c r="BZ16" s="142">
        <f t="shared" si="19"/>
        <v>0.96509336903941334</v>
      </c>
      <c r="CA16" s="142">
        <f t="shared" si="20"/>
        <v>0.47474031946572193</v>
      </c>
      <c r="CB16" s="142">
        <f t="shared" si="21"/>
        <v>100</v>
      </c>
      <c r="CC16" s="144">
        <f t="shared" si="22"/>
        <v>5.2234654128009588</v>
      </c>
      <c r="CD16" s="142">
        <f t="shared" si="23"/>
        <v>11.719472292366518</v>
      </c>
      <c r="CE16" s="143">
        <f t="shared" si="24"/>
        <v>83.057062294832534</v>
      </c>
      <c r="CF16" s="142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</row>
    <row r="17" spans="1:135" s="117" customFormat="1">
      <c r="A17" s="147" t="s">
        <v>86</v>
      </c>
      <c r="B17" s="148">
        <v>179435251.73227319</v>
      </c>
      <c r="C17" s="149">
        <v>3638329</v>
      </c>
      <c r="D17" s="149">
        <v>17127</v>
      </c>
      <c r="E17" s="149">
        <v>0</v>
      </c>
      <c r="F17" s="149">
        <v>81094812.418449864</v>
      </c>
      <c r="G17" s="149">
        <v>2963613</v>
      </c>
      <c r="H17" s="149">
        <v>7742279</v>
      </c>
      <c r="I17" s="149">
        <v>9858770</v>
      </c>
      <c r="J17" s="149">
        <v>5350405</v>
      </c>
      <c r="K17" s="149">
        <v>2025883</v>
      </c>
      <c r="L17" s="149">
        <v>4339391</v>
      </c>
      <c r="M17" s="149">
        <v>1577479</v>
      </c>
      <c r="N17" s="150">
        <v>17590793</v>
      </c>
      <c r="O17" s="147" t="s">
        <v>86</v>
      </c>
      <c r="P17" s="149">
        <v>7175995</v>
      </c>
      <c r="Q17" s="149">
        <v>4089429.3138233037</v>
      </c>
      <c r="R17" s="149">
        <v>8141512</v>
      </c>
      <c r="S17" s="149">
        <v>19178750</v>
      </c>
      <c r="T17" s="149">
        <v>4650684</v>
      </c>
      <c r="U17" s="149">
        <v>179435251.73227319</v>
      </c>
      <c r="V17" s="149">
        <v>1696999</v>
      </c>
      <c r="W17" s="149">
        <v>856049</v>
      </c>
      <c r="X17" s="149">
        <v>180276201.73227319</v>
      </c>
      <c r="Y17" s="148">
        <v>3655456</v>
      </c>
      <c r="Z17" s="149">
        <v>88837091.418449864</v>
      </c>
      <c r="AA17" s="150">
        <v>86942704.313823327</v>
      </c>
      <c r="AC17" s="147" t="s">
        <v>86</v>
      </c>
      <c r="AD17" s="151">
        <v>35.403566329335959</v>
      </c>
      <c r="AE17" s="151">
        <v>16.690865483763059</v>
      </c>
      <c r="AF17" s="151">
        <v>-16.939864209505334</v>
      </c>
      <c r="AG17" s="151" t="s">
        <v>128</v>
      </c>
      <c r="AH17" s="151">
        <v>162.19200027154614</v>
      </c>
      <c r="AI17" s="151">
        <v>-4.1659929816029004</v>
      </c>
      <c r="AJ17" s="151">
        <v>26.661766375539418</v>
      </c>
      <c r="AK17" s="151">
        <v>1.4829058201428555</v>
      </c>
      <c r="AL17" s="151">
        <v>7.4165190888797392</v>
      </c>
      <c r="AM17" s="151">
        <v>-2.8121811290269192</v>
      </c>
      <c r="AN17" s="151">
        <v>3.2293924383135657</v>
      </c>
      <c r="AO17" s="151">
        <v>-1.7113971435799087</v>
      </c>
      <c r="AP17" s="152">
        <v>0.23894428248078323</v>
      </c>
      <c r="AQ17" s="147" t="s">
        <v>86</v>
      </c>
      <c r="AR17" s="151">
        <v>-48.114860301911563</v>
      </c>
      <c r="AS17" s="151">
        <v>4.3919610200698092</v>
      </c>
      <c r="AT17" s="151">
        <v>0.66630199425690406</v>
      </c>
      <c r="AU17" s="151">
        <v>2.6063222989037795</v>
      </c>
      <c r="AV17" s="151">
        <v>1.5217287851884773</v>
      </c>
      <c r="AW17" s="151">
        <v>35.403566329335959</v>
      </c>
      <c r="AX17" s="151">
        <v>45.675903972310401</v>
      </c>
      <c r="AY17" s="151">
        <v>29.389546044020161</v>
      </c>
      <c r="AZ17" s="151">
        <v>35.523435844551379</v>
      </c>
      <c r="BA17" s="153">
        <v>16.469913886739093</v>
      </c>
      <c r="BB17" s="151">
        <v>139.82726844201164</v>
      </c>
      <c r="BC17" s="152">
        <v>-5.8431856161486859</v>
      </c>
      <c r="BD17" s="142"/>
      <c r="BE17" s="147" t="s">
        <v>86</v>
      </c>
      <c r="BF17" s="151">
        <f t="shared" si="25"/>
        <v>99.533521345624493</v>
      </c>
      <c r="BG17" s="151">
        <f t="shared" si="26"/>
        <v>2.0181970582025319</v>
      </c>
      <c r="BH17" s="151">
        <f t="shared" si="27"/>
        <v>9.500422038753167E-3</v>
      </c>
      <c r="BI17" s="151">
        <f>E17/$X17*100</f>
        <v>0</v>
      </c>
      <c r="BJ17" s="151">
        <f t="shared" si="28"/>
        <v>44.983648223786716</v>
      </c>
      <c r="BK17" s="151">
        <f t="shared" si="29"/>
        <v>1.6439291329208496</v>
      </c>
      <c r="BL17" s="151">
        <f t="shared" si="30"/>
        <v>4.2946761278551886</v>
      </c>
      <c r="BM17" s="151">
        <f t="shared" si="31"/>
        <v>5.4687029709230197</v>
      </c>
      <c r="BN17" s="151">
        <f t="shared" si="32"/>
        <v>2.9678931265402659</v>
      </c>
      <c r="BO17" s="151">
        <f t="shared" si="33"/>
        <v>1.1237661879567573</v>
      </c>
      <c r="BP17" s="151">
        <f t="shared" si="34"/>
        <v>2.4070792252681232</v>
      </c>
      <c r="BQ17" s="151">
        <f t="shared" si="35"/>
        <v>0.87503452194022924</v>
      </c>
      <c r="BR17" s="152">
        <f t="shared" si="36"/>
        <v>9.7576900505835766</v>
      </c>
      <c r="BS17" s="147" t="s">
        <v>86</v>
      </c>
      <c r="BT17" s="151">
        <f t="shared" si="13"/>
        <v>3.9805559086811777</v>
      </c>
      <c r="BU17" s="151">
        <f t="shared" si="14"/>
        <v>2.2684243813259855</v>
      </c>
      <c r="BV17" s="151">
        <f t="shared" si="15"/>
        <v>4.5161324244510634</v>
      </c>
      <c r="BW17" s="151">
        <f t="shared" si="16"/>
        <v>10.638536765092386</v>
      </c>
      <c r="BX17" s="151">
        <f t="shared" si="17"/>
        <v>2.5797548180578462</v>
      </c>
      <c r="BY17" s="151">
        <f t="shared" si="18"/>
        <v>99.533521345624493</v>
      </c>
      <c r="BZ17" s="151">
        <f t="shared" si="19"/>
        <v>0.94133279029264239</v>
      </c>
      <c r="CA17" s="151">
        <f t="shared" si="20"/>
        <v>0.47485413591712555</v>
      </c>
      <c r="CB17" s="151">
        <f t="shared" si="21"/>
        <v>100</v>
      </c>
      <c r="CC17" s="153">
        <f t="shared" si="22"/>
        <v>2.037200586122359</v>
      </c>
      <c r="CD17" s="151">
        <f t="shared" si="23"/>
        <v>49.509274549350799</v>
      </c>
      <c r="CE17" s="152">
        <f t="shared" si="24"/>
        <v>48.453524864526848</v>
      </c>
      <c r="CF17" s="142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</row>
    <row r="18" spans="1:135" s="117" customFormat="1">
      <c r="A18" s="147" t="s">
        <v>84</v>
      </c>
      <c r="B18" s="149">
        <v>22713480.641068779</v>
      </c>
      <c r="C18" s="149">
        <v>761921</v>
      </c>
      <c r="D18" s="149">
        <v>204260</v>
      </c>
      <c r="E18" s="154" t="s">
        <v>127</v>
      </c>
      <c r="F18" s="149">
        <v>1969984.5290573516</v>
      </c>
      <c r="G18" s="149">
        <v>1496426</v>
      </c>
      <c r="H18" s="149">
        <v>5001278</v>
      </c>
      <c r="I18" s="149">
        <v>961627</v>
      </c>
      <c r="J18" s="149">
        <v>613837</v>
      </c>
      <c r="K18" s="149">
        <v>545641</v>
      </c>
      <c r="L18" s="149">
        <v>773823</v>
      </c>
      <c r="M18" s="149">
        <v>424844</v>
      </c>
      <c r="N18" s="150">
        <v>2335680</v>
      </c>
      <c r="O18" s="147" t="s">
        <v>84</v>
      </c>
      <c r="P18" s="149">
        <v>289114</v>
      </c>
      <c r="Q18" s="149">
        <v>1459620.1120114252</v>
      </c>
      <c r="R18" s="149">
        <v>1018837</v>
      </c>
      <c r="S18" s="149">
        <v>3700277</v>
      </c>
      <c r="T18" s="149">
        <v>1156311</v>
      </c>
      <c r="U18" s="149">
        <v>22713480.641068779</v>
      </c>
      <c r="V18" s="149">
        <v>257768</v>
      </c>
      <c r="W18" s="149">
        <v>108361</v>
      </c>
      <c r="X18" s="149">
        <v>22862887.641068779</v>
      </c>
      <c r="Y18" s="148">
        <v>966181</v>
      </c>
      <c r="Z18" s="149">
        <v>6971262.5290573519</v>
      </c>
      <c r="AA18" s="150">
        <v>14776037.112011427</v>
      </c>
      <c r="AC18" s="147" t="s">
        <v>84</v>
      </c>
      <c r="AD18" s="151">
        <v>4.7781372483631213</v>
      </c>
      <c r="AE18" s="151">
        <v>-7.3241012729053017</v>
      </c>
      <c r="AF18" s="151">
        <v>4.2392818686113509</v>
      </c>
      <c r="AG18" s="155" t="s">
        <v>127</v>
      </c>
      <c r="AH18" s="151">
        <v>-12.112158646789032</v>
      </c>
      <c r="AI18" s="151">
        <v>-7.2975002230173756</v>
      </c>
      <c r="AJ18" s="151">
        <v>53.389297941765598</v>
      </c>
      <c r="AK18" s="151">
        <v>-6.6971263793466465</v>
      </c>
      <c r="AL18" s="151">
        <v>7.7670840385115074</v>
      </c>
      <c r="AM18" s="151">
        <v>-3.4800128777988868</v>
      </c>
      <c r="AN18" s="151">
        <v>1.3822053184116299</v>
      </c>
      <c r="AO18" s="151">
        <v>-4.5517452101081997</v>
      </c>
      <c r="AP18" s="152">
        <v>-0.56594921868015569</v>
      </c>
      <c r="AQ18" s="147" t="s">
        <v>84</v>
      </c>
      <c r="AR18" s="151">
        <v>19.814671302646904</v>
      </c>
      <c r="AS18" s="151">
        <v>-5.7570990247307048</v>
      </c>
      <c r="AT18" s="151">
        <v>-2.7368816980523261</v>
      </c>
      <c r="AU18" s="151">
        <v>-1.4290387493400236</v>
      </c>
      <c r="AV18" s="151">
        <v>-5.9117272759820469</v>
      </c>
      <c r="AW18" s="151">
        <v>4.7781372483631213</v>
      </c>
      <c r="AX18" s="151">
        <v>10.122439912164531</v>
      </c>
      <c r="AY18" s="151">
        <v>0.12381383573415138</v>
      </c>
      <c r="AZ18" s="151">
        <v>4.8586143606594181</v>
      </c>
      <c r="BA18" s="153">
        <v>-5.0984787169674917</v>
      </c>
      <c r="BB18" s="151">
        <v>26.704415835922081</v>
      </c>
      <c r="BC18" s="152">
        <v>-2.5173955013071887</v>
      </c>
      <c r="BD18" s="142"/>
      <c r="BE18" s="147" t="s">
        <v>84</v>
      </c>
      <c r="BF18" s="151">
        <f t="shared" si="25"/>
        <v>99.346508619796481</v>
      </c>
      <c r="BG18" s="151">
        <f t="shared" si="26"/>
        <v>3.3325667866702697</v>
      </c>
      <c r="BH18" s="151">
        <f t="shared" si="27"/>
        <v>0.89341295468331927</v>
      </c>
      <c r="BI18" s="155" t="s">
        <v>101</v>
      </c>
      <c r="BJ18" s="151">
        <f t="shared" si="28"/>
        <v>8.6165166884635056</v>
      </c>
      <c r="BK18" s="151">
        <f t="shared" si="29"/>
        <v>6.5452187120578706</v>
      </c>
      <c r="BL18" s="151">
        <f t="shared" si="30"/>
        <v>21.875093288811716</v>
      </c>
      <c r="BM18" s="151">
        <f t="shared" si="31"/>
        <v>4.2060609976170378</v>
      </c>
      <c r="BN18" s="151">
        <f t="shared" si="32"/>
        <v>2.6848620770779625</v>
      </c>
      <c r="BO18" s="151">
        <f t="shared" si="33"/>
        <v>2.3865795457082197</v>
      </c>
      <c r="BP18" s="151">
        <f t="shared" si="34"/>
        <v>3.3846249526677279</v>
      </c>
      <c r="BQ18" s="151">
        <f t="shared" si="35"/>
        <v>1.8582254642097329</v>
      </c>
      <c r="BR18" s="152">
        <f t="shared" si="36"/>
        <v>10.216032360690958</v>
      </c>
      <c r="BS18" s="147" t="s">
        <v>84</v>
      </c>
      <c r="BT18" s="151">
        <f t="shared" si="13"/>
        <v>1.2645559237261979</v>
      </c>
      <c r="BU18" s="151">
        <f t="shared" si="14"/>
        <v>6.3842334132347247</v>
      </c>
      <c r="BV18" s="151">
        <f t="shared" si="15"/>
        <v>4.456291856020214</v>
      </c>
      <c r="BW18" s="151">
        <f t="shared" si="16"/>
        <v>16.184644118852091</v>
      </c>
      <c r="BX18" s="151">
        <f t="shared" si="17"/>
        <v>5.057589479304923</v>
      </c>
      <c r="BY18" s="151">
        <f t="shared" si="18"/>
        <v>99.346508619796481</v>
      </c>
      <c r="BZ18" s="151">
        <f t="shared" si="19"/>
        <v>1.1274516327367561</v>
      </c>
      <c r="CA18" s="151">
        <f t="shared" si="20"/>
        <v>0.47396025253323781</v>
      </c>
      <c r="CB18" s="151">
        <f t="shared" si="21"/>
        <v>100</v>
      </c>
      <c r="CC18" s="153">
        <f t="shared" si="22"/>
        <v>4.2537778126925438</v>
      </c>
      <c r="CD18" s="151">
        <f t="shared" si="23"/>
        <v>30.692180732760299</v>
      </c>
      <c r="CE18" s="152">
        <f t="shared" si="24"/>
        <v>65.054041454547161</v>
      </c>
      <c r="CF18" s="142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</row>
    <row r="19" spans="1:135" s="117" customFormat="1">
      <c r="A19" s="141" t="s">
        <v>9</v>
      </c>
      <c r="B19" s="120">
        <v>10379838.23941219</v>
      </c>
      <c r="C19" s="117">
        <v>1157581</v>
      </c>
      <c r="D19" s="117">
        <v>17087</v>
      </c>
      <c r="E19" s="117">
        <v>0</v>
      </c>
      <c r="F19" s="117">
        <v>1365377.1930729707</v>
      </c>
      <c r="G19" s="117">
        <v>546443</v>
      </c>
      <c r="H19" s="117">
        <v>1163590</v>
      </c>
      <c r="I19" s="117">
        <v>905807</v>
      </c>
      <c r="J19" s="117">
        <v>386688</v>
      </c>
      <c r="K19" s="117">
        <v>67039</v>
      </c>
      <c r="L19" s="117">
        <v>383483</v>
      </c>
      <c r="M19" s="117">
        <v>270429</v>
      </c>
      <c r="N19" s="119">
        <v>1437638</v>
      </c>
      <c r="O19" s="141" t="s">
        <v>9</v>
      </c>
      <c r="P19" s="117">
        <v>232023</v>
      </c>
      <c r="Q19" s="117">
        <v>603846.0463392192</v>
      </c>
      <c r="R19" s="117">
        <v>497523</v>
      </c>
      <c r="S19" s="117">
        <v>799073</v>
      </c>
      <c r="T19" s="117">
        <v>546211</v>
      </c>
      <c r="U19" s="117">
        <v>10379838.23941219</v>
      </c>
      <c r="V19" s="117">
        <v>139829</v>
      </c>
      <c r="W19" s="117">
        <v>49520</v>
      </c>
      <c r="X19" s="117">
        <v>10470147.23941219</v>
      </c>
      <c r="Y19" s="120">
        <v>1174668</v>
      </c>
      <c r="Z19" s="117">
        <v>2528967.193072971</v>
      </c>
      <c r="AA19" s="119">
        <v>6676203.0463392194</v>
      </c>
      <c r="AC19" s="141" t="s">
        <v>9</v>
      </c>
      <c r="AD19" s="142">
        <v>3.740484610125268</v>
      </c>
      <c r="AE19" s="142">
        <v>18.688884628122221</v>
      </c>
      <c r="AF19" s="142">
        <v>4.2844064693317057</v>
      </c>
      <c r="AG19" s="142" t="s">
        <v>128</v>
      </c>
      <c r="AH19" s="142">
        <v>10.569666358620486</v>
      </c>
      <c r="AI19" s="142">
        <v>-21.25069534314644</v>
      </c>
      <c r="AJ19" s="142">
        <v>18.712838154936072</v>
      </c>
      <c r="AK19" s="142">
        <v>0.86398499857468636</v>
      </c>
      <c r="AL19" s="142">
        <v>14.234396048495734</v>
      </c>
      <c r="AM19" s="142">
        <v>-10.387648710065498</v>
      </c>
      <c r="AN19" s="142">
        <v>4.8813707659277696</v>
      </c>
      <c r="AO19" s="142">
        <v>-3.6673031162280392</v>
      </c>
      <c r="AP19" s="143">
        <v>0.89027560226590097</v>
      </c>
      <c r="AQ19" s="141" t="s">
        <v>9</v>
      </c>
      <c r="AR19" s="142">
        <v>15.582112452239929</v>
      </c>
      <c r="AS19" s="142">
        <v>-4.8265613658231858</v>
      </c>
      <c r="AT19" s="142">
        <v>-0.73383732275075275</v>
      </c>
      <c r="AU19" s="142">
        <v>1.4397028430989218</v>
      </c>
      <c r="AV19" s="142">
        <v>-8.6817467482529178</v>
      </c>
      <c r="AW19" s="142">
        <v>3.740484610125268</v>
      </c>
      <c r="AX19" s="142">
        <v>6.824501894633908</v>
      </c>
      <c r="AY19" s="142">
        <v>-0.86681480591756255</v>
      </c>
      <c r="AZ19" s="142">
        <v>3.8033242913546803</v>
      </c>
      <c r="BA19" s="144">
        <v>18.450889994070742</v>
      </c>
      <c r="BB19" s="142">
        <v>14.173099641002002</v>
      </c>
      <c r="BC19" s="143">
        <v>-1.804082423161171</v>
      </c>
      <c r="BD19" s="142"/>
      <c r="BE19" s="141" t="s">
        <v>9</v>
      </c>
      <c r="BF19" s="142">
        <f t="shared" si="25"/>
        <v>99.137461986589315</v>
      </c>
      <c r="BG19" s="142">
        <f t="shared" si="26"/>
        <v>11.056014529027658</v>
      </c>
      <c r="BH19" s="142">
        <f t="shared" si="27"/>
        <v>0.16319732291519606</v>
      </c>
      <c r="BI19" s="142">
        <f>E19/$X19*100</f>
        <v>0</v>
      </c>
      <c r="BJ19" s="142">
        <f t="shared" si="28"/>
        <v>13.040668501139674</v>
      </c>
      <c r="BK19" s="142">
        <f t="shared" si="29"/>
        <v>5.2190574545413764</v>
      </c>
      <c r="BL19" s="142">
        <f t="shared" si="30"/>
        <v>11.113406272071927</v>
      </c>
      <c r="BM19" s="142">
        <f t="shared" si="31"/>
        <v>8.6513301034614027</v>
      </c>
      <c r="BN19" s="142">
        <f t="shared" si="32"/>
        <v>3.6932431909306103</v>
      </c>
      <c r="BO19" s="142">
        <f t="shared" si="33"/>
        <v>0.64028707970456067</v>
      </c>
      <c r="BP19" s="142">
        <f t="shared" si="34"/>
        <v>3.6626323511141883</v>
      </c>
      <c r="BQ19" s="142">
        <f t="shared" si="35"/>
        <v>2.5828576601295463</v>
      </c>
      <c r="BR19" s="143">
        <f t="shared" si="36"/>
        <v>13.730828871139266</v>
      </c>
      <c r="BS19" s="141" t="s">
        <v>9</v>
      </c>
      <c r="BT19" s="142">
        <f t="shared" si="13"/>
        <v>2.2160433343917916</v>
      </c>
      <c r="BU19" s="142">
        <f t="shared" si="14"/>
        <v>5.7673118871356008</v>
      </c>
      <c r="BV19" s="142">
        <f t="shared" si="15"/>
        <v>4.7518242926632581</v>
      </c>
      <c r="BW19" s="142">
        <f t="shared" si="16"/>
        <v>7.6319175053440906</v>
      </c>
      <c r="BX19" s="142">
        <f t="shared" si="17"/>
        <v>5.2168416308791574</v>
      </c>
      <c r="BY19" s="142">
        <f t="shared" si="18"/>
        <v>99.137461986589315</v>
      </c>
      <c r="BZ19" s="142">
        <f t="shared" si="19"/>
        <v>1.335501753725578</v>
      </c>
      <c r="CA19" s="142">
        <f t="shared" si="20"/>
        <v>0.47296374031488908</v>
      </c>
      <c r="CB19" s="142">
        <f t="shared" si="21"/>
        <v>100</v>
      </c>
      <c r="CC19" s="144">
        <f t="shared" si="22"/>
        <v>11.316823758772964</v>
      </c>
      <c r="CD19" s="142">
        <f t="shared" si="23"/>
        <v>24.364225479646649</v>
      </c>
      <c r="CE19" s="143">
        <f t="shared" si="24"/>
        <v>64.318950761580382</v>
      </c>
      <c r="CF19" s="142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</row>
    <row r="20" spans="1:135" s="117" customFormat="1">
      <c r="A20" s="141" t="s">
        <v>10</v>
      </c>
      <c r="B20" s="120">
        <v>32942445.218441363</v>
      </c>
      <c r="C20" s="117">
        <v>1025572</v>
      </c>
      <c r="D20" s="117">
        <v>161339</v>
      </c>
      <c r="E20" s="117">
        <v>0</v>
      </c>
      <c r="F20" s="117">
        <v>16004909.137774751</v>
      </c>
      <c r="G20" s="117">
        <v>618115</v>
      </c>
      <c r="H20" s="117">
        <v>1850736</v>
      </c>
      <c r="I20" s="117">
        <v>1320957</v>
      </c>
      <c r="J20" s="117">
        <v>1769610</v>
      </c>
      <c r="K20" s="117">
        <v>952407</v>
      </c>
      <c r="L20" s="117">
        <v>729068</v>
      </c>
      <c r="M20" s="117">
        <v>598109</v>
      </c>
      <c r="N20" s="119">
        <v>2433201</v>
      </c>
      <c r="O20" s="141" t="s">
        <v>10</v>
      </c>
      <c r="P20" s="117">
        <v>705858</v>
      </c>
      <c r="Q20" s="117">
        <v>1051166.0806666131</v>
      </c>
      <c r="R20" s="117">
        <v>1108259</v>
      </c>
      <c r="S20" s="117">
        <v>1375389</v>
      </c>
      <c r="T20" s="117">
        <v>1237750</v>
      </c>
      <c r="U20" s="117">
        <v>32942445.218441363</v>
      </c>
      <c r="V20" s="117">
        <v>344558</v>
      </c>
      <c r="W20" s="117">
        <v>157162</v>
      </c>
      <c r="X20" s="117">
        <v>33129841.218441363</v>
      </c>
      <c r="Y20" s="120">
        <v>1186911</v>
      </c>
      <c r="Z20" s="117">
        <v>17855645.137774751</v>
      </c>
      <c r="AA20" s="119">
        <v>13899889.080666613</v>
      </c>
      <c r="AC20" s="141" t="s">
        <v>10</v>
      </c>
      <c r="AD20" s="142">
        <v>28.98084898547625</v>
      </c>
      <c r="AE20" s="142">
        <v>-9.1592573105941835</v>
      </c>
      <c r="AF20" s="142">
        <v>1.3563261716296018</v>
      </c>
      <c r="AG20" s="142" t="s">
        <v>128</v>
      </c>
      <c r="AH20" s="142">
        <v>79.575245583069005</v>
      </c>
      <c r="AI20" s="142">
        <v>-2.8768556811182484</v>
      </c>
      <c r="AJ20" s="142">
        <v>48.496052378201426</v>
      </c>
      <c r="AK20" s="142">
        <v>2.8074107799530696</v>
      </c>
      <c r="AL20" s="142">
        <v>0.44683148118505706</v>
      </c>
      <c r="AM20" s="142">
        <v>-4.2349865513687437</v>
      </c>
      <c r="AN20" s="142">
        <v>1.4771975976226763</v>
      </c>
      <c r="AO20" s="142">
        <v>-0.46231654204534295</v>
      </c>
      <c r="AP20" s="143">
        <v>-1.5761482036400469</v>
      </c>
      <c r="AQ20" s="141" t="s">
        <v>10</v>
      </c>
      <c r="AR20" s="142">
        <v>-4.9081829093980662</v>
      </c>
      <c r="AS20" s="142">
        <v>-3.8716035295650966</v>
      </c>
      <c r="AT20" s="142">
        <v>0.67403135245026746</v>
      </c>
      <c r="AU20" s="142">
        <v>0.26783989385550205</v>
      </c>
      <c r="AV20" s="142">
        <v>-5.9473350668455902</v>
      </c>
      <c r="AW20" s="142">
        <v>28.98084898547625</v>
      </c>
      <c r="AX20" s="142">
        <v>31.77524342764481</v>
      </c>
      <c r="AY20" s="142">
        <v>23.252713470104773</v>
      </c>
      <c r="AZ20" s="142">
        <v>29.037756252779424</v>
      </c>
      <c r="BA20" s="144">
        <v>-7.8598277540488048</v>
      </c>
      <c r="BB20" s="142">
        <v>75.762395604972482</v>
      </c>
      <c r="BC20" s="143">
        <v>-1.3733765288492155</v>
      </c>
      <c r="BD20" s="142"/>
      <c r="BE20" s="141" t="s">
        <v>10</v>
      </c>
      <c r="BF20" s="142">
        <f t="shared" si="25"/>
        <v>99.43435889485734</v>
      </c>
      <c r="BG20" s="142">
        <f t="shared" si="26"/>
        <v>3.0956139911383773</v>
      </c>
      <c r="BH20" s="142">
        <f t="shared" si="27"/>
        <v>0.4869899584975747</v>
      </c>
      <c r="BI20" s="142">
        <f>E20/$X20*100</f>
        <v>0</v>
      </c>
      <c r="BJ20" s="142">
        <f t="shared" si="28"/>
        <v>48.309646376650285</v>
      </c>
      <c r="BK20" s="142">
        <f t="shared" si="29"/>
        <v>1.8657348700359393</v>
      </c>
      <c r="BL20" s="142">
        <f t="shared" si="30"/>
        <v>5.5863111078534473</v>
      </c>
      <c r="BM20" s="142">
        <f t="shared" si="31"/>
        <v>3.98721198598653</v>
      </c>
      <c r="BN20" s="142">
        <f t="shared" si="32"/>
        <v>5.3414382167789141</v>
      </c>
      <c r="BO20" s="142">
        <f t="shared" si="33"/>
        <v>2.8747707956712243</v>
      </c>
      <c r="BP20" s="142">
        <f t="shared" si="34"/>
        <v>2.2006383767217459</v>
      </c>
      <c r="BQ20" s="142">
        <f t="shared" si="35"/>
        <v>1.8053482238456042</v>
      </c>
      <c r="BR20" s="143">
        <f t="shared" si="36"/>
        <v>7.3444390631295429</v>
      </c>
      <c r="BS20" s="141" t="s">
        <v>10</v>
      </c>
      <c r="BT20" s="142">
        <f t="shared" si="13"/>
        <v>2.1305806911235416</v>
      </c>
      <c r="BU20" s="142">
        <f t="shared" si="14"/>
        <v>3.1728678496699012</v>
      </c>
      <c r="BV20" s="142">
        <f t="shared" si="15"/>
        <v>3.345198646418805</v>
      </c>
      <c r="BW20" s="142">
        <f t="shared" si="16"/>
        <v>4.1515109925561751</v>
      </c>
      <c r="BX20" s="142">
        <f t="shared" si="17"/>
        <v>3.7360577487797317</v>
      </c>
      <c r="BY20" s="142">
        <f t="shared" si="18"/>
        <v>99.43435889485734</v>
      </c>
      <c r="BZ20" s="142">
        <f t="shared" si="19"/>
        <v>1.0400230949739826</v>
      </c>
      <c r="CA20" s="142">
        <f t="shared" si="20"/>
        <v>0.47438198983132307</v>
      </c>
      <c r="CB20" s="142">
        <f t="shared" si="21"/>
        <v>100</v>
      </c>
      <c r="CC20" s="144">
        <f t="shared" si="22"/>
        <v>3.6029839076291781</v>
      </c>
      <c r="CD20" s="142">
        <f t="shared" si="23"/>
        <v>54.202549383854063</v>
      </c>
      <c r="CE20" s="143">
        <f t="shared" si="24"/>
        <v>42.194466708516757</v>
      </c>
      <c r="CF20" s="142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</row>
    <row r="21" spans="1:135" s="117" customFormat="1">
      <c r="A21" s="141" t="s">
        <v>11</v>
      </c>
      <c r="B21" s="120">
        <v>89427777.21035853</v>
      </c>
      <c r="C21" s="117">
        <v>719760</v>
      </c>
      <c r="D21" s="117">
        <v>808</v>
      </c>
      <c r="E21" s="117">
        <v>145096</v>
      </c>
      <c r="F21" s="117">
        <v>62122267.118688226</v>
      </c>
      <c r="G21" s="117">
        <v>1195189</v>
      </c>
      <c r="H21" s="117">
        <v>1986451</v>
      </c>
      <c r="I21" s="117">
        <v>2237066</v>
      </c>
      <c r="J21" s="117">
        <v>3688435</v>
      </c>
      <c r="K21" s="117">
        <v>557279</v>
      </c>
      <c r="L21" s="117">
        <v>1276981</v>
      </c>
      <c r="M21" s="117">
        <v>1082860</v>
      </c>
      <c r="N21" s="119">
        <v>4942912</v>
      </c>
      <c r="O21" s="141" t="s">
        <v>11</v>
      </c>
      <c r="P21" s="117">
        <v>2788376</v>
      </c>
      <c r="Q21" s="117">
        <v>1194555.0916703031</v>
      </c>
      <c r="R21" s="117">
        <v>1262013</v>
      </c>
      <c r="S21" s="117">
        <v>3057443</v>
      </c>
      <c r="T21" s="117">
        <v>1170286</v>
      </c>
      <c r="U21" s="117">
        <v>89427777.21035853</v>
      </c>
      <c r="V21" s="117">
        <v>844417</v>
      </c>
      <c r="W21" s="117">
        <v>426642</v>
      </c>
      <c r="X21" s="117">
        <v>89845552.21035853</v>
      </c>
      <c r="Y21" s="120">
        <v>865664</v>
      </c>
      <c r="Z21" s="117">
        <v>64108718.118688226</v>
      </c>
      <c r="AA21" s="119">
        <v>24453395.091670305</v>
      </c>
      <c r="AC21" s="141" t="s">
        <v>11</v>
      </c>
      <c r="AD21" s="142">
        <v>28.761992765478674</v>
      </c>
      <c r="AE21" s="142">
        <v>5.0600355571644187</v>
      </c>
      <c r="AF21" s="142">
        <v>4.3927648578811365</v>
      </c>
      <c r="AG21" s="142">
        <v>14.484097239208134</v>
      </c>
      <c r="AH21" s="142">
        <v>47.0940564521798</v>
      </c>
      <c r="AI21" s="142">
        <v>-27.685353366062387</v>
      </c>
      <c r="AJ21" s="142">
        <v>6.7376692517539745</v>
      </c>
      <c r="AK21" s="142">
        <v>-0.72455182029943288</v>
      </c>
      <c r="AL21" s="142">
        <v>11.974755220723329</v>
      </c>
      <c r="AM21" s="142">
        <v>4.9891012948452991</v>
      </c>
      <c r="AN21" s="142">
        <v>-5.4529367776519111</v>
      </c>
      <c r="AO21" s="142">
        <v>-2.5101261230115752</v>
      </c>
      <c r="AP21" s="143">
        <v>-2.9090101964050357</v>
      </c>
      <c r="AQ21" s="141" t="s">
        <v>11</v>
      </c>
      <c r="AR21" s="142">
        <v>-2.3971431561725658</v>
      </c>
      <c r="AS21" s="142">
        <v>5.692154853868999</v>
      </c>
      <c r="AT21" s="142">
        <v>-2.5898333238136848</v>
      </c>
      <c r="AU21" s="142">
        <v>8.8810487532664926</v>
      </c>
      <c r="AV21" s="142">
        <v>-8.5205637573807891E-2</v>
      </c>
      <c r="AW21" s="142">
        <v>28.761992765478674</v>
      </c>
      <c r="AX21" s="142">
        <v>38.284837448168794</v>
      </c>
      <c r="AY21" s="142">
        <v>23.043069486823057</v>
      </c>
      <c r="AZ21" s="142">
        <v>28.873846496499162</v>
      </c>
      <c r="BA21" s="144">
        <v>6.5292324580024541</v>
      </c>
      <c r="BB21" s="142">
        <v>45.390752659303502</v>
      </c>
      <c r="BC21" s="143">
        <v>-0.37446691415157479</v>
      </c>
      <c r="BD21" s="142"/>
      <c r="BE21" s="141" t="s">
        <v>11</v>
      </c>
      <c r="BF21" s="142">
        <f t="shared" si="25"/>
        <v>99.535007588331297</v>
      </c>
      <c r="BG21" s="142">
        <f t="shared" si="26"/>
        <v>0.80110810417726719</v>
      </c>
      <c r="BH21" s="142">
        <f t="shared" si="27"/>
        <v>8.9932109060691327E-4</v>
      </c>
      <c r="BI21" s="142">
        <f>E21/$X21*100</f>
        <v>0.16149491703304542</v>
      </c>
      <c r="BJ21" s="142">
        <f t="shared" si="28"/>
        <v>69.143397297218669</v>
      </c>
      <c r="BK21" s="142">
        <f t="shared" si="29"/>
        <v>1.3302706373284481</v>
      </c>
      <c r="BL21" s="142">
        <f t="shared" si="30"/>
        <v>2.2109619798975166</v>
      </c>
      <c r="BM21" s="142">
        <f t="shared" si="31"/>
        <v>2.4899017758411448</v>
      </c>
      <c r="BN21" s="142">
        <f t="shared" si="32"/>
        <v>4.1053061718226616</v>
      </c>
      <c r="BO21" s="142">
        <f t="shared" si="33"/>
        <v>0.62026331442120053</v>
      </c>
      <c r="BP21" s="142">
        <f t="shared" si="34"/>
        <v>1.4213068633716666</v>
      </c>
      <c r="BQ21" s="142">
        <f t="shared" si="35"/>
        <v>1.2052460843745074</v>
      </c>
      <c r="BR21" s="143">
        <f t="shared" si="36"/>
        <v>5.501565607195543</v>
      </c>
      <c r="BS21" s="141" t="s">
        <v>11</v>
      </c>
      <c r="BT21" s="142">
        <f t="shared" si="13"/>
        <v>3.1035214670076021</v>
      </c>
      <c r="BU21" s="142">
        <f t="shared" si="14"/>
        <v>1.3295650839492306</v>
      </c>
      <c r="BV21" s="142">
        <f t="shared" si="15"/>
        <v>1.404647162772404</v>
      </c>
      <c r="BW21" s="142">
        <f t="shared" si="16"/>
        <v>3.4029987292431589</v>
      </c>
      <c r="BX21" s="142">
        <f t="shared" si="17"/>
        <v>1.3025530715866362</v>
      </c>
      <c r="BY21" s="142">
        <f t="shared" si="18"/>
        <v>99.535007588331297</v>
      </c>
      <c r="BZ21" s="142">
        <f t="shared" si="19"/>
        <v>0.93985398188987357</v>
      </c>
      <c r="CA21" s="142">
        <f t="shared" si="20"/>
        <v>0.47486157022118153</v>
      </c>
      <c r="CB21" s="142">
        <f t="shared" si="21"/>
        <v>100</v>
      </c>
      <c r="CC21" s="144">
        <f t="shared" si="22"/>
        <v>0.96800348505109557</v>
      </c>
      <c r="CD21" s="142">
        <f t="shared" si="23"/>
        <v>71.687701649887856</v>
      </c>
      <c r="CE21" s="143">
        <f t="shared" si="24"/>
        <v>27.344294865061052</v>
      </c>
      <c r="CF21" s="142"/>
      <c r="CG21" s="145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</row>
    <row r="22" spans="1:135" s="117" customFormat="1">
      <c r="A22" s="147" t="s">
        <v>85</v>
      </c>
      <c r="B22" s="148">
        <v>43922500.303613104</v>
      </c>
      <c r="C22" s="149">
        <v>2115821</v>
      </c>
      <c r="D22" s="149">
        <v>249974</v>
      </c>
      <c r="E22" s="154" t="s">
        <v>127</v>
      </c>
      <c r="F22" s="149">
        <v>23298981.213152375</v>
      </c>
      <c r="G22" s="149">
        <v>488779</v>
      </c>
      <c r="H22" s="149">
        <v>2885587</v>
      </c>
      <c r="I22" s="149">
        <v>1341549</v>
      </c>
      <c r="J22" s="149">
        <v>2313994</v>
      </c>
      <c r="K22" s="149">
        <v>353346</v>
      </c>
      <c r="L22" s="149">
        <v>761585</v>
      </c>
      <c r="M22" s="149">
        <v>499370</v>
      </c>
      <c r="N22" s="150">
        <v>2426018</v>
      </c>
      <c r="O22" s="147" t="s">
        <v>85</v>
      </c>
      <c r="P22" s="149">
        <v>567880</v>
      </c>
      <c r="Q22" s="149">
        <v>1178793.0904607254</v>
      </c>
      <c r="R22" s="149">
        <v>1308381</v>
      </c>
      <c r="S22" s="149">
        <v>2651639</v>
      </c>
      <c r="T22" s="149">
        <v>1480803</v>
      </c>
      <c r="U22" s="149">
        <v>43922500.303613104</v>
      </c>
      <c r="V22" s="149">
        <v>440772</v>
      </c>
      <c r="W22" s="149">
        <v>209545</v>
      </c>
      <c r="X22" s="149">
        <v>44153727.303613104</v>
      </c>
      <c r="Y22" s="148">
        <v>2365795</v>
      </c>
      <c r="Z22" s="149">
        <v>26184568.213152375</v>
      </c>
      <c r="AA22" s="150">
        <v>15372137.090460729</v>
      </c>
      <c r="AC22" s="147" t="s">
        <v>85</v>
      </c>
      <c r="AD22" s="151">
        <v>18.432702982885761</v>
      </c>
      <c r="AE22" s="151">
        <v>14.704445715431927</v>
      </c>
      <c r="AF22" s="151">
        <v>2.39003190805238</v>
      </c>
      <c r="AG22" s="156" t="s">
        <v>127</v>
      </c>
      <c r="AH22" s="151">
        <v>30.714018847194907</v>
      </c>
      <c r="AI22" s="151">
        <v>-0.91186088141145849</v>
      </c>
      <c r="AJ22" s="151">
        <v>65.12412404736753</v>
      </c>
      <c r="AK22" s="151">
        <v>0.48250814354205324</v>
      </c>
      <c r="AL22" s="151">
        <v>6.7053463021705877</v>
      </c>
      <c r="AM22" s="151">
        <v>-12.371755287885664</v>
      </c>
      <c r="AN22" s="151">
        <v>1.6606954070245508</v>
      </c>
      <c r="AO22" s="151">
        <v>-2.5777288751285159</v>
      </c>
      <c r="AP22" s="152">
        <v>-1.4441613817539802</v>
      </c>
      <c r="AQ22" s="147" t="s">
        <v>85</v>
      </c>
      <c r="AR22" s="151">
        <v>9.0696772161380412</v>
      </c>
      <c r="AS22" s="151">
        <v>-6.4444115168159035</v>
      </c>
      <c r="AT22" s="151">
        <v>2.2668011067860996</v>
      </c>
      <c r="AU22" s="151">
        <v>-2.107485994333127</v>
      </c>
      <c r="AV22" s="151">
        <v>-3.4407950077270684</v>
      </c>
      <c r="AW22" s="151">
        <v>18.432702982885761</v>
      </c>
      <c r="AX22" s="151">
        <v>25.450260707211005</v>
      </c>
      <c r="AY22" s="151">
        <v>13.17213592862235</v>
      </c>
      <c r="AZ22" s="151">
        <v>18.525036217835599</v>
      </c>
      <c r="BA22" s="153">
        <v>13.265084328997034</v>
      </c>
      <c r="BB22" s="151">
        <v>33.786408000680254</v>
      </c>
      <c r="BC22" s="152">
        <v>-0.34800149014061504</v>
      </c>
      <c r="BD22" s="142"/>
      <c r="BE22" s="147" t="s">
        <v>85</v>
      </c>
      <c r="BF22" s="151">
        <f t="shared" si="25"/>
        <v>99.476313747172412</v>
      </c>
      <c r="BG22" s="151">
        <f t="shared" si="26"/>
        <v>4.7919419926907558</v>
      </c>
      <c r="BH22" s="151">
        <f t="shared" si="27"/>
        <v>0.56614472948367511</v>
      </c>
      <c r="BI22" s="146" t="s">
        <v>101</v>
      </c>
      <c r="BJ22" s="151">
        <f t="shared" si="28"/>
        <v>52.767869523091925</v>
      </c>
      <c r="BK22" s="151">
        <f t="shared" si="29"/>
        <v>1.106993746278818</v>
      </c>
      <c r="BL22" s="151">
        <f t="shared" si="30"/>
        <v>6.535319159259001</v>
      </c>
      <c r="BM22" s="151">
        <f t="shared" si="31"/>
        <v>3.0383595721718852</v>
      </c>
      <c r="BN22" s="151">
        <f t="shared" si="32"/>
        <v>5.2407670684025032</v>
      </c>
      <c r="BO22" s="151">
        <f t="shared" si="33"/>
        <v>0.80026312970204372</v>
      </c>
      <c r="BP22" s="151">
        <f t="shared" si="34"/>
        <v>1.7248487194821249</v>
      </c>
      <c r="BQ22" s="151">
        <f t="shared" si="35"/>
        <v>1.1309803962102571</v>
      </c>
      <c r="BR22" s="152">
        <f t="shared" si="36"/>
        <v>5.4944806433170106</v>
      </c>
      <c r="BS22" s="147" t="s">
        <v>85</v>
      </c>
      <c r="BT22" s="151">
        <f t="shared" si="13"/>
        <v>1.286142834771574</v>
      </c>
      <c r="BU22" s="151">
        <f t="shared" si="14"/>
        <v>2.6697476350184925</v>
      </c>
      <c r="BV22" s="151">
        <f t="shared" si="15"/>
        <v>2.9632402062077667</v>
      </c>
      <c r="BW22" s="151">
        <f t="shared" si="16"/>
        <v>6.0054703462894654</v>
      </c>
      <c r="BX22" s="151">
        <f t="shared" si="17"/>
        <v>3.3537440447951172</v>
      </c>
      <c r="BY22" s="151">
        <f t="shared" si="18"/>
        <v>99.476313747172412</v>
      </c>
      <c r="BZ22" s="151">
        <f t="shared" si="19"/>
        <v>0.9982667985629643</v>
      </c>
      <c r="CA22" s="151">
        <f t="shared" si="20"/>
        <v>0.47458054573538322</v>
      </c>
      <c r="CB22" s="151">
        <f t="shared" si="21"/>
        <v>100</v>
      </c>
      <c r="CC22" s="153">
        <f t="shared" si="22"/>
        <v>5.3862940034071505</v>
      </c>
      <c r="CD22" s="151">
        <f t="shared" si="23"/>
        <v>59.615386264789684</v>
      </c>
      <c r="CE22" s="152">
        <f t="shared" si="24"/>
        <v>34.998319731803164</v>
      </c>
      <c r="CF22" s="142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</row>
    <row r="23" spans="1:135" s="117" customFormat="1">
      <c r="A23" s="141" t="s">
        <v>12</v>
      </c>
      <c r="B23" s="120">
        <v>109412101.54646263</v>
      </c>
      <c r="C23" s="117">
        <v>3104842</v>
      </c>
      <c r="D23" s="117">
        <v>106976</v>
      </c>
      <c r="E23" s="117">
        <v>0</v>
      </c>
      <c r="F23" s="117">
        <v>33004672.271478422</v>
      </c>
      <c r="G23" s="117">
        <v>3122928</v>
      </c>
      <c r="H23" s="117">
        <v>6495054</v>
      </c>
      <c r="I23" s="117">
        <v>10544541</v>
      </c>
      <c r="J23" s="117">
        <v>10047401</v>
      </c>
      <c r="K23" s="117">
        <v>3684851</v>
      </c>
      <c r="L23" s="117">
        <v>3125928</v>
      </c>
      <c r="M23" s="117">
        <v>1807551</v>
      </c>
      <c r="N23" s="119">
        <v>10841411</v>
      </c>
      <c r="O23" s="141" t="s">
        <v>12</v>
      </c>
      <c r="P23" s="117">
        <v>3845452</v>
      </c>
      <c r="Q23" s="117">
        <v>3583317.2749842042</v>
      </c>
      <c r="R23" s="117">
        <v>4534165</v>
      </c>
      <c r="S23" s="117">
        <v>7498542</v>
      </c>
      <c r="T23" s="117">
        <v>4064470</v>
      </c>
      <c r="U23" s="117">
        <v>109412101.54646263</v>
      </c>
      <c r="V23" s="117">
        <v>1045615</v>
      </c>
      <c r="W23" s="117">
        <v>521983</v>
      </c>
      <c r="X23" s="117">
        <v>109935733.54646263</v>
      </c>
      <c r="Y23" s="120">
        <v>3211818</v>
      </c>
      <c r="Z23" s="117">
        <v>39499726.271478422</v>
      </c>
      <c r="AA23" s="119">
        <v>66700557.274984203</v>
      </c>
      <c r="AC23" s="141" t="s">
        <v>12</v>
      </c>
      <c r="AD23" s="142">
        <v>-26.641690548695319</v>
      </c>
      <c r="AE23" s="142">
        <v>9.1430690624291469</v>
      </c>
      <c r="AF23" s="142">
        <v>-1.8208516886930985</v>
      </c>
      <c r="AG23" s="142" t="s">
        <v>128</v>
      </c>
      <c r="AH23" s="142">
        <v>-56.83680653503275</v>
      </c>
      <c r="AI23" s="142">
        <v>-10.800653286741809</v>
      </c>
      <c r="AJ23" s="142">
        <v>26.312982883031456</v>
      </c>
      <c r="AK23" s="142">
        <v>-1.3005309223593091</v>
      </c>
      <c r="AL23" s="142">
        <v>20.774079625731893</v>
      </c>
      <c r="AM23" s="142">
        <v>-4.0597514513339359</v>
      </c>
      <c r="AN23" s="142">
        <v>3.2504492125568123</v>
      </c>
      <c r="AO23" s="142">
        <v>0.80457347065791329</v>
      </c>
      <c r="AP23" s="143">
        <v>0.57028173175441232</v>
      </c>
      <c r="AQ23" s="141" t="s">
        <v>12</v>
      </c>
      <c r="AR23" s="142">
        <v>17.130687252440111</v>
      </c>
      <c r="AS23" s="142">
        <v>-0.83432969315115224</v>
      </c>
      <c r="AT23" s="142">
        <v>3.5932811669287625</v>
      </c>
      <c r="AU23" s="142">
        <v>1.8114004776561987</v>
      </c>
      <c r="AV23" s="142">
        <v>1.5272793036193886</v>
      </c>
      <c r="AW23" s="142">
        <v>-26.641690548695319</v>
      </c>
      <c r="AX23" s="142">
        <v>-16.041833948932069</v>
      </c>
      <c r="AY23" s="142">
        <v>-29.89988249118684</v>
      </c>
      <c r="AZ23" s="142">
        <v>-26.5372644190216</v>
      </c>
      <c r="BA23" s="144">
        <v>8.7386181084434629</v>
      </c>
      <c r="BB23" s="142">
        <v>-51.597556440599405</v>
      </c>
      <c r="BC23" s="143">
        <v>3.272525370431024</v>
      </c>
      <c r="BD23" s="142"/>
      <c r="BE23" s="141" t="s">
        <v>12</v>
      </c>
      <c r="BF23" s="142">
        <f t="shared" si="25"/>
        <v>99.523692631041854</v>
      </c>
      <c r="BG23" s="142">
        <f t="shared" si="26"/>
        <v>2.8242336680164026</v>
      </c>
      <c r="BH23" s="142">
        <f t="shared" si="27"/>
        <v>9.7307760224102438E-2</v>
      </c>
      <c r="BI23" s="157">
        <f t="shared" ref="BI23:BI49" si="37">E23/$X23*100</f>
        <v>0</v>
      </c>
      <c r="BJ23" s="142">
        <f t="shared" si="28"/>
        <v>30.021787463245069</v>
      </c>
      <c r="BK23" s="142">
        <f t="shared" si="29"/>
        <v>2.8406850977895584</v>
      </c>
      <c r="BL23" s="142">
        <f t="shared" si="30"/>
        <v>5.9080462652800394</v>
      </c>
      <c r="BM23" s="142">
        <f t="shared" si="31"/>
        <v>9.591550135555801</v>
      </c>
      <c r="BN23" s="142">
        <f t="shared" si="32"/>
        <v>9.139340481822158</v>
      </c>
      <c r="BO23" s="142">
        <f t="shared" si="33"/>
        <v>3.3518228160479371</v>
      </c>
      <c r="BP23" s="142">
        <f t="shared" si="34"/>
        <v>2.8434139648314396</v>
      </c>
      <c r="BQ23" s="142">
        <f t="shared" si="35"/>
        <v>1.6441887834732705</v>
      </c>
      <c r="BR23" s="143">
        <f t="shared" si="36"/>
        <v>9.8615897217969142</v>
      </c>
      <c r="BS23" s="141" t="s">
        <v>12</v>
      </c>
      <c r="BT23" s="142">
        <f t="shared" si="13"/>
        <v>3.49790907464567</v>
      </c>
      <c r="BU23" s="142">
        <f t="shared" si="14"/>
        <v>3.2594654707695847</v>
      </c>
      <c r="BV23" s="142">
        <f t="shared" si="15"/>
        <v>4.12437781031743</v>
      </c>
      <c r="BW23" s="142">
        <f t="shared" si="16"/>
        <v>6.8208413753212085</v>
      </c>
      <c r="BX23" s="142">
        <f t="shared" si="17"/>
        <v>3.6971327419052651</v>
      </c>
      <c r="BY23" s="142">
        <f t="shared" si="18"/>
        <v>99.523692631041854</v>
      </c>
      <c r="BZ23" s="142">
        <f t="shared" si="19"/>
        <v>0.95111477066561534</v>
      </c>
      <c r="CA23" s="142">
        <f t="shared" si="20"/>
        <v>0.47480740170746394</v>
      </c>
      <c r="CB23" s="142">
        <f t="shared" si="21"/>
        <v>100</v>
      </c>
      <c r="CC23" s="144">
        <f t="shared" si="22"/>
        <v>2.9355235431942406</v>
      </c>
      <c r="CD23" s="142">
        <f t="shared" si="23"/>
        <v>36.101789210862187</v>
      </c>
      <c r="CE23" s="143">
        <f t="shared" si="24"/>
        <v>60.96268724594357</v>
      </c>
      <c r="CF23" s="142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  <c r="DB23" s="127"/>
      <c r="DC23" s="127"/>
      <c r="DD23" s="127"/>
      <c r="DE23" s="127"/>
      <c r="DF23" s="127"/>
      <c r="DG23" s="127"/>
      <c r="DH23" s="127"/>
      <c r="DI23" s="127"/>
      <c r="DJ23" s="127"/>
      <c r="DK23" s="127"/>
      <c r="DL23" s="127"/>
      <c r="DM23" s="127"/>
      <c r="DN23" s="127"/>
      <c r="DO23" s="127"/>
      <c r="DP23" s="127"/>
      <c r="DQ23" s="127"/>
      <c r="DR23" s="127"/>
      <c r="DS23" s="127"/>
      <c r="DT23" s="127"/>
      <c r="DU23" s="127"/>
      <c r="DV23" s="127"/>
      <c r="DW23" s="127"/>
      <c r="DX23" s="127"/>
      <c r="DY23" s="127"/>
      <c r="DZ23" s="127"/>
      <c r="EA23" s="127"/>
      <c r="EB23" s="127"/>
      <c r="EC23" s="127"/>
      <c r="ED23" s="127"/>
      <c r="EE23" s="127"/>
    </row>
    <row r="24" spans="1:135" s="117" customFormat="1">
      <c r="A24" s="147" t="s">
        <v>13</v>
      </c>
      <c r="B24" s="148">
        <v>198246222.89341149</v>
      </c>
      <c r="C24" s="149">
        <v>1841049</v>
      </c>
      <c r="D24" s="149">
        <v>56219</v>
      </c>
      <c r="E24" s="149">
        <v>0</v>
      </c>
      <c r="F24" s="149">
        <v>106243081.65612933</v>
      </c>
      <c r="G24" s="149">
        <v>1287801</v>
      </c>
      <c r="H24" s="149">
        <v>7363045</v>
      </c>
      <c r="I24" s="149">
        <v>19126045</v>
      </c>
      <c r="J24" s="149">
        <v>12586616</v>
      </c>
      <c r="K24" s="149">
        <v>4200576</v>
      </c>
      <c r="L24" s="149">
        <v>3064642</v>
      </c>
      <c r="M24" s="149">
        <v>1090737</v>
      </c>
      <c r="N24" s="150">
        <v>14319139</v>
      </c>
      <c r="O24" s="147" t="s">
        <v>13</v>
      </c>
      <c r="P24" s="149">
        <v>3352578</v>
      </c>
      <c r="Q24" s="149">
        <v>3092022.237282163</v>
      </c>
      <c r="R24" s="149">
        <v>2688453</v>
      </c>
      <c r="S24" s="149">
        <v>11356884</v>
      </c>
      <c r="T24" s="149">
        <v>6577335</v>
      </c>
      <c r="U24" s="149">
        <v>198246222.89341149</v>
      </c>
      <c r="V24" s="149">
        <v>1825933</v>
      </c>
      <c r="W24" s="149">
        <v>945793</v>
      </c>
      <c r="X24" s="149">
        <v>199126362.89341149</v>
      </c>
      <c r="Y24" s="148">
        <v>1897268</v>
      </c>
      <c r="Z24" s="149">
        <v>113606126.65612933</v>
      </c>
      <c r="AA24" s="150">
        <v>82742828.237282157</v>
      </c>
      <c r="AC24" s="147" t="s">
        <v>13</v>
      </c>
      <c r="AD24" s="151">
        <v>-4.5274111124810688</v>
      </c>
      <c r="AE24" s="151">
        <v>2.2957875371374943</v>
      </c>
      <c r="AF24" s="151">
        <v>44.018342043242136</v>
      </c>
      <c r="AG24" s="151" t="s">
        <v>128</v>
      </c>
      <c r="AH24" s="151">
        <v>-13.906689226151018</v>
      </c>
      <c r="AI24" s="151">
        <v>14.029979997396739</v>
      </c>
      <c r="AJ24" s="151">
        <v>59.618119830137708</v>
      </c>
      <c r="AK24" s="151">
        <v>4.7750488937208475</v>
      </c>
      <c r="AL24" s="151">
        <v>29.596624763131697</v>
      </c>
      <c r="AM24" s="151">
        <v>-5.5548185844428746</v>
      </c>
      <c r="AN24" s="151">
        <v>8.359392126496525</v>
      </c>
      <c r="AO24" s="151">
        <v>5.0005198345770854</v>
      </c>
      <c r="AP24" s="152">
        <v>1.0329618690528437</v>
      </c>
      <c r="AQ24" s="147" t="s">
        <v>13</v>
      </c>
      <c r="AR24" s="151">
        <v>19.834562450494552</v>
      </c>
      <c r="AS24" s="151">
        <v>-1.6108776634714712</v>
      </c>
      <c r="AT24" s="151">
        <v>4.7158192398476269</v>
      </c>
      <c r="AU24" s="151">
        <v>6.1470489519822928</v>
      </c>
      <c r="AV24" s="151">
        <v>-6.0493857668283662</v>
      </c>
      <c r="AW24" s="151">
        <v>-4.5274111124810688</v>
      </c>
      <c r="AX24" s="151">
        <v>7.3847673881784202</v>
      </c>
      <c r="AY24" s="151">
        <v>-8.7678259997221932</v>
      </c>
      <c r="AZ24" s="151">
        <v>-4.4090734102645763</v>
      </c>
      <c r="BA24" s="153">
        <v>3.1815341476108721</v>
      </c>
      <c r="BB24" s="151">
        <v>-11.25733591636596</v>
      </c>
      <c r="BC24" s="152">
        <v>6.3655317003647589</v>
      </c>
      <c r="BD24" s="142"/>
      <c r="BE24" s="147" t="s">
        <v>13</v>
      </c>
      <c r="BF24" s="151">
        <f t="shared" si="25"/>
        <v>99.557999258756553</v>
      </c>
      <c r="BG24" s="151">
        <f t="shared" si="26"/>
        <v>0.92456316343480749</v>
      </c>
      <c r="BH24" s="151">
        <f t="shared" si="27"/>
        <v>2.8232826223061658E-2</v>
      </c>
      <c r="BI24" s="151">
        <f t="shared" si="37"/>
        <v>0</v>
      </c>
      <c r="BJ24" s="151">
        <f t="shared" si="28"/>
        <v>53.354603635782368</v>
      </c>
      <c r="BK24" s="151">
        <f t="shared" si="29"/>
        <v>0.64672551704735104</v>
      </c>
      <c r="BL24" s="151">
        <f t="shared" si="30"/>
        <v>3.6976746288191364</v>
      </c>
      <c r="BM24" s="151">
        <f t="shared" si="31"/>
        <v>9.6049788295675373</v>
      </c>
      <c r="BN24" s="151">
        <f t="shared" si="32"/>
        <v>6.3209189466978675</v>
      </c>
      <c r="BO24" s="151">
        <f t="shared" si="33"/>
        <v>2.1095026991722272</v>
      </c>
      <c r="BP24" s="151">
        <f t="shared" si="34"/>
        <v>1.5390438289883515</v>
      </c>
      <c r="BQ24" s="151">
        <f t="shared" si="35"/>
        <v>0.5477612226482792</v>
      </c>
      <c r="BR24" s="152">
        <f t="shared" si="36"/>
        <v>7.1909810393437263</v>
      </c>
      <c r="BS24" s="147" t="s">
        <v>13</v>
      </c>
      <c r="BT24" s="151">
        <f t="shared" si="13"/>
        <v>1.6836434670353371</v>
      </c>
      <c r="BU24" s="151">
        <f t="shared" si="14"/>
        <v>1.5527940109754643</v>
      </c>
      <c r="BV24" s="151">
        <f t="shared" si="15"/>
        <v>1.3501240925286608</v>
      </c>
      <c r="BW24" s="151">
        <f t="shared" si="16"/>
        <v>5.7033553141726001</v>
      </c>
      <c r="BX24" s="151">
        <f t="shared" si="17"/>
        <v>3.3030960363197721</v>
      </c>
      <c r="BY24" s="151">
        <f t="shared" si="18"/>
        <v>99.557999258756553</v>
      </c>
      <c r="BZ24" s="151">
        <f t="shared" si="19"/>
        <v>0.91697200384129285</v>
      </c>
      <c r="CA24" s="151">
        <f t="shared" si="20"/>
        <v>0.47497126259784339</v>
      </c>
      <c r="CB24" s="151">
        <f t="shared" si="21"/>
        <v>100</v>
      </c>
      <c r="CC24" s="153">
        <f t="shared" si="22"/>
        <v>0.95702605190116519</v>
      </c>
      <c r="CD24" s="151">
        <f t="shared" si="23"/>
        <v>57.305569305706513</v>
      </c>
      <c r="CE24" s="152">
        <f t="shared" si="24"/>
        <v>41.73740464239232</v>
      </c>
      <c r="CF24" s="142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  <c r="DB24" s="127"/>
      <c r="DC24" s="127"/>
      <c r="DD24" s="127"/>
      <c r="DE24" s="127"/>
      <c r="DF24" s="127"/>
      <c r="DG24" s="127"/>
      <c r="DH24" s="127"/>
      <c r="DI24" s="127"/>
      <c r="DJ24" s="127"/>
      <c r="DK24" s="127"/>
      <c r="DL24" s="127"/>
      <c r="DM24" s="127"/>
      <c r="DN24" s="127"/>
      <c r="DO24" s="127"/>
      <c r="DP24" s="127"/>
      <c r="DQ24" s="127"/>
      <c r="DR24" s="127"/>
      <c r="DS24" s="127"/>
      <c r="DT24" s="127"/>
      <c r="DU24" s="127"/>
      <c r="DV24" s="127"/>
      <c r="DW24" s="127"/>
      <c r="DX24" s="127"/>
      <c r="DY24" s="127"/>
      <c r="DZ24" s="127"/>
      <c r="EA24" s="127"/>
      <c r="EB24" s="127"/>
      <c r="EC24" s="127"/>
      <c r="ED24" s="127"/>
      <c r="EE24" s="127"/>
    </row>
    <row r="25" spans="1:135" s="117" customFormat="1">
      <c r="A25" s="141" t="s">
        <v>14</v>
      </c>
      <c r="B25" s="117">
        <v>11566156.842448827</v>
      </c>
      <c r="C25" s="117">
        <v>880991</v>
      </c>
      <c r="D25" s="117">
        <v>204434</v>
      </c>
      <c r="E25" s="117">
        <v>0</v>
      </c>
      <c r="F25" s="117">
        <v>314588.78726592357</v>
      </c>
      <c r="G25" s="117">
        <v>331982</v>
      </c>
      <c r="H25" s="117">
        <v>1119572</v>
      </c>
      <c r="I25" s="117">
        <v>645285</v>
      </c>
      <c r="J25" s="117">
        <v>91332</v>
      </c>
      <c r="K25" s="117">
        <v>3904476</v>
      </c>
      <c r="L25" s="117">
        <v>350684</v>
      </c>
      <c r="M25" s="117">
        <v>176203</v>
      </c>
      <c r="N25" s="119">
        <v>1185099</v>
      </c>
      <c r="O25" s="141" t="s">
        <v>14</v>
      </c>
      <c r="P25" s="117">
        <v>92205</v>
      </c>
      <c r="Q25" s="117">
        <v>719088.05518290494</v>
      </c>
      <c r="R25" s="117">
        <v>510535</v>
      </c>
      <c r="S25" s="117">
        <v>530587</v>
      </c>
      <c r="T25" s="117">
        <v>509095</v>
      </c>
      <c r="U25" s="117">
        <v>11566156.842448827</v>
      </c>
      <c r="V25" s="117">
        <v>147889</v>
      </c>
      <c r="W25" s="117">
        <v>55180</v>
      </c>
      <c r="X25" s="117">
        <v>11658865.842448827</v>
      </c>
      <c r="Y25" s="120">
        <v>1085425</v>
      </c>
      <c r="Z25" s="117">
        <v>1434160.7872659236</v>
      </c>
      <c r="AA25" s="119">
        <v>9046571.055182904</v>
      </c>
      <c r="AC25" s="141" t="s">
        <v>14</v>
      </c>
      <c r="AD25" s="142">
        <v>-6.1055005754545801</v>
      </c>
      <c r="AE25" s="142">
        <v>5.6901722731417053</v>
      </c>
      <c r="AF25" s="142">
        <v>4.1792155244021139</v>
      </c>
      <c r="AG25" s="142" t="s">
        <v>128</v>
      </c>
      <c r="AH25" s="142">
        <v>-9.9410821003016387</v>
      </c>
      <c r="AI25" s="142">
        <v>3.1528578308760697</v>
      </c>
      <c r="AJ25" s="142">
        <v>-34.579715581764837</v>
      </c>
      <c r="AK25" s="142">
        <v>0.71310845991047511</v>
      </c>
      <c r="AL25" s="142">
        <v>-14.422248041677598</v>
      </c>
      <c r="AM25" s="142">
        <v>-3.8334353829125165</v>
      </c>
      <c r="AN25" s="142">
        <v>3.3046019336251642</v>
      </c>
      <c r="AO25" s="142">
        <v>7.6180296830147194</v>
      </c>
      <c r="AP25" s="143">
        <v>-2.0351023957649632</v>
      </c>
      <c r="AQ25" s="141" t="s">
        <v>14</v>
      </c>
      <c r="AR25" s="142">
        <v>62.235633599605869</v>
      </c>
      <c r="AS25" s="142">
        <v>2.9913918275230964</v>
      </c>
      <c r="AT25" s="142">
        <v>-3.1112350999850076</v>
      </c>
      <c r="AU25" s="142">
        <v>-0.99270955594907317</v>
      </c>
      <c r="AV25" s="142">
        <v>-10.308698961254951</v>
      </c>
      <c r="AW25" s="142">
        <v>-6.1055005754545801</v>
      </c>
      <c r="AX25" s="142">
        <v>0.84074296312459085</v>
      </c>
      <c r="AY25" s="142">
        <v>-10.274963820549928</v>
      </c>
      <c r="AZ25" s="142">
        <v>-6.0026960502194182</v>
      </c>
      <c r="BA25" s="144">
        <v>5.402250743596043</v>
      </c>
      <c r="BB25" s="142">
        <v>-30.403093050127694</v>
      </c>
      <c r="BC25" s="143">
        <v>-1.963808199472495</v>
      </c>
      <c r="BD25" s="142"/>
      <c r="BE25" s="141" t="s">
        <v>14</v>
      </c>
      <c r="BF25" s="142">
        <f t="shared" si="25"/>
        <v>99.204819737590128</v>
      </c>
      <c r="BG25" s="142">
        <f t="shared" si="26"/>
        <v>7.5564039581997351</v>
      </c>
      <c r="BH25" s="142">
        <f t="shared" si="27"/>
        <v>1.7534638682921897</v>
      </c>
      <c r="BI25" s="142">
        <f t="shared" si="37"/>
        <v>0</v>
      </c>
      <c r="BJ25" s="142">
        <f t="shared" si="28"/>
        <v>2.6982795026299691</v>
      </c>
      <c r="BK25" s="142">
        <f t="shared" si="29"/>
        <v>2.8474639341957686</v>
      </c>
      <c r="BL25" s="142">
        <f t="shared" si="30"/>
        <v>9.6027522327578758</v>
      </c>
      <c r="BM25" s="142">
        <f t="shared" si="31"/>
        <v>5.5347150290603597</v>
      </c>
      <c r="BN25" s="142">
        <f t="shared" si="32"/>
        <v>0.78336950809974015</v>
      </c>
      <c r="BO25" s="142">
        <f t="shared" si="33"/>
        <v>33.489329517663478</v>
      </c>
      <c r="BP25" s="142">
        <f t="shared" si="34"/>
        <v>3.0078740482902955</v>
      </c>
      <c r="BQ25" s="142">
        <f t="shared" si="35"/>
        <v>1.5113219620253417</v>
      </c>
      <c r="BR25" s="143">
        <f t="shared" si="36"/>
        <v>10.164788033542395</v>
      </c>
      <c r="BS25" s="141" t="s">
        <v>14</v>
      </c>
      <c r="BT25" s="142">
        <f t="shared" si="13"/>
        <v>0.79085737194342121</v>
      </c>
      <c r="BU25" s="142">
        <f t="shared" si="14"/>
        <v>6.1677359093092345</v>
      </c>
      <c r="BV25" s="142">
        <f t="shared" si="15"/>
        <v>4.3789422307373194</v>
      </c>
      <c r="BW25" s="142">
        <f t="shared" si="16"/>
        <v>4.5509315157241357</v>
      </c>
      <c r="BX25" s="142">
        <f t="shared" si="17"/>
        <v>4.3665911151188768</v>
      </c>
      <c r="BY25" s="142">
        <f t="shared" si="18"/>
        <v>99.204819737590128</v>
      </c>
      <c r="BZ25" s="142">
        <f t="shared" si="19"/>
        <v>1.2684681511777085</v>
      </c>
      <c r="CA25" s="142">
        <f t="shared" si="20"/>
        <v>0.47328788876783234</v>
      </c>
      <c r="CB25" s="142">
        <f t="shared" si="21"/>
        <v>100</v>
      </c>
      <c r="CC25" s="144">
        <f t="shared" si="22"/>
        <v>9.3844914502317085</v>
      </c>
      <c r="CD25" s="142">
        <f t="shared" si="23"/>
        <v>12.399631154943581</v>
      </c>
      <c r="CE25" s="143">
        <f t="shared" si="24"/>
        <v>78.215877394824716</v>
      </c>
      <c r="CF25" s="142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  <c r="DB25" s="127"/>
      <c r="DC25" s="127"/>
      <c r="DD25" s="127"/>
      <c r="DE25" s="127"/>
      <c r="DF25" s="127"/>
      <c r="DG25" s="127"/>
      <c r="DH25" s="127"/>
      <c r="DI25" s="127"/>
      <c r="DJ25" s="127"/>
      <c r="DK25" s="127"/>
      <c r="DL25" s="127"/>
      <c r="DM25" s="127"/>
      <c r="DN25" s="127"/>
      <c r="DO25" s="127"/>
      <c r="DP25" s="127"/>
      <c r="DQ25" s="127"/>
      <c r="DR25" s="127"/>
      <c r="DS25" s="127"/>
      <c r="DT25" s="127"/>
      <c r="DU25" s="127"/>
      <c r="DV25" s="127"/>
      <c r="DW25" s="127"/>
      <c r="DX25" s="127"/>
      <c r="DY25" s="127"/>
      <c r="DZ25" s="127"/>
      <c r="EA25" s="127"/>
      <c r="EB25" s="127"/>
      <c r="EC25" s="127"/>
      <c r="ED25" s="127"/>
      <c r="EE25" s="127"/>
    </row>
    <row r="26" spans="1:135" s="117" customFormat="1">
      <c r="A26" s="141" t="s">
        <v>15</v>
      </c>
      <c r="B26" s="117">
        <v>20042292.068792909</v>
      </c>
      <c r="C26" s="117">
        <v>967802</v>
      </c>
      <c r="D26" s="117">
        <v>274675</v>
      </c>
      <c r="E26" s="117">
        <v>0</v>
      </c>
      <c r="F26" s="117">
        <v>815801.95152785489</v>
      </c>
      <c r="G26" s="117">
        <v>1121949</v>
      </c>
      <c r="H26" s="117">
        <v>2323573</v>
      </c>
      <c r="I26" s="117">
        <v>1817191</v>
      </c>
      <c r="J26" s="117">
        <v>1202487</v>
      </c>
      <c r="K26" s="117">
        <v>1628009</v>
      </c>
      <c r="L26" s="117">
        <v>631773</v>
      </c>
      <c r="M26" s="117">
        <v>770369</v>
      </c>
      <c r="N26" s="119">
        <v>1555918</v>
      </c>
      <c r="O26" s="141" t="s">
        <v>15</v>
      </c>
      <c r="P26" s="117">
        <v>401469</v>
      </c>
      <c r="Q26" s="117">
        <v>1528080.1172650543</v>
      </c>
      <c r="R26" s="117">
        <v>1132724</v>
      </c>
      <c r="S26" s="117">
        <v>1914549</v>
      </c>
      <c r="T26" s="117">
        <v>1955922</v>
      </c>
      <c r="U26" s="117">
        <v>20042292.068792909</v>
      </c>
      <c r="V26" s="117">
        <v>227849</v>
      </c>
      <c r="W26" s="117">
        <v>95618</v>
      </c>
      <c r="X26" s="117">
        <v>20174523.068792909</v>
      </c>
      <c r="Y26" s="120">
        <v>1242477</v>
      </c>
      <c r="Z26" s="117">
        <v>3139374.9515278549</v>
      </c>
      <c r="AA26" s="119">
        <v>15660440.117265055</v>
      </c>
      <c r="AC26" s="141" t="s">
        <v>15</v>
      </c>
      <c r="AD26" s="142">
        <v>4.9031581627357506</v>
      </c>
      <c r="AE26" s="142">
        <v>-10.365963216593839</v>
      </c>
      <c r="AF26" s="142">
        <v>5.5480196897443479</v>
      </c>
      <c r="AG26" s="142" t="s">
        <v>128</v>
      </c>
      <c r="AH26" s="142">
        <v>-5.418225356928879</v>
      </c>
      <c r="AI26" s="142">
        <v>2.8927757184021368</v>
      </c>
      <c r="AJ26" s="142">
        <v>71.440534839296603</v>
      </c>
      <c r="AK26" s="142">
        <v>1.5838028598117571</v>
      </c>
      <c r="AL26" s="142">
        <v>7.7990908023297401</v>
      </c>
      <c r="AM26" s="142">
        <v>-2.4494753392678237</v>
      </c>
      <c r="AN26" s="142">
        <v>2.7054399794515316</v>
      </c>
      <c r="AO26" s="142">
        <v>-8.6716790197222107</v>
      </c>
      <c r="AP26" s="143">
        <v>-3.0235678861451643</v>
      </c>
      <c r="AQ26" s="141" t="s">
        <v>15</v>
      </c>
      <c r="AR26" s="142">
        <v>4.4926185816016329</v>
      </c>
      <c r="AS26" s="142">
        <v>10.349482643258618</v>
      </c>
      <c r="AT26" s="142">
        <v>-1.8706299915880993</v>
      </c>
      <c r="AU26" s="142">
        <v>15.444505747958139</v>
      </c>
      <c r="AV26" s="142">
        <v>-12.653744025965558</v>
      </c>
      <c r="AW26" s="142">
        <v>4.9031581627357506</v>
      </c>
      <c r="AX26" s="142">
        <v>10.167778744802243</v>
      </c>
      <c r="AY26" s="142">
        <v>0.24427320857577187</v>
      </c>
      <c r="AZ26" s="142">
        <v>4.9829427439363725</v>
      </c>
      <c r="BA26" s="144">
        <v>-7.2752755113387453</v>
      </c>
      <c r="BB26" s="142">
        <v>41.549792307180709</v>
      </c>
      <c r="BC26" s="143">
        <v>0.72514878038467301</v>
      </c>
      <c r="BD26" s="142"/>
      <c r="BE26" s="141" t="s">
        <v>15</v>
      </c>
      <c r="BF26" s="142">
        <f t="shared" si="25"/>
        <v>99.344564431341908</v>
      </c>
      <c r="BG26" s="142">
        <f t="shared" si="26"/>
        <v>4.7971493387967659</v>
      </c>
      <c r="BH26" s="142">
        <f t="shared" si="27"/>
        <v>1.361494391036598</v>
      </c>
      <c r="BI26" s="142">
        <f t="shared" si="37"/>
        <v>0</v>
      </c>
      <c r="BJ26" s="142">
        <f t="shared" si="28"/>
        <v>4.0437236049945753</v>
      </c>
      <c r="BK26" s="142">
        <f t="shared" si="29"/>
        <v>5.5612169674310366</v>
      </c>
      <c r="BL26" s="142">
        <f t="shared" si="30"/>
        <v>11.517362725636046</v>
      </c>
      <c r="BM26" s="142">
        <f t="shared" si="31"/>
        <v>9.0073554343940536</v>
      </c>
      <c r="BN26" s="142">
        <f t="shared" si="32"/>
        <v>5.9604234305795059</v>
      </c>
      <c r="BO26" s="142">
        <f t="shared" si="33"/>
        <v>8.0696281862459305</v>
      </c>
      <c r="BP26" s="142">
        <f t="shared" si="34"/>
        <v>3.1315387126908698</v>
      </c>
      <c r="BQ26" s="142">
        <f t="shared" si="35"/>
        <v>3.8185239738908638</v>
      </c>
      <c r="BR26" s="143">
        <f t="shared" si="36"/>
        <v>7.7122913622021709</v>
      </c>
      <c r="BS26" s="141" t="s">
        <v>15</v>
      </c>
      <c r="BT26" s="142">
        <f t="shared" si="13"/>
        <v>1.989980128060697</v>
      </c>
      <c r="BU26" s="142">
        <f t="shared" si="14"/>
        <v>7.5743060297111793</v>
      </c>
      <c r="BV26" s="142">
        <f t="shared" si="15"/>
        <v>5.614625912778882</v>
      </c>
      <c r="BW26" s="142">
        <f t="shared" si="16"/>
        <v>9.4899343764985069</v>
      </c>
      <c r="BX26" s="142">
        <f t="shared" si="17"/>
        <v>9.6950098563942291</v>
      </c>
      <c r="BY26" s="142">
        <f t="shared" si="18"/>
        <v>99.344564431341908</v>
      </c>
      <c r="BZ26" s="142">
        <f t="shared" si="19"/>
        <v>1.1293897715601995</v>
      </c>
      <c r="CA26" s="142">
        <f t="shared" si="20"/>
        <v>0.47395420290211132</v>
      </c>
      <c r="CB26" s="142">
        <f t="shared" si="21"/>
        <v>100</v>
      </c>
      <c r="CC26" s="144">
        <f t="shared" si="22"/>
        <v>6.1992759896689345</v>
      </c>
      <c r="CD26" s="142">
        <f t="shared" si="23"/>
        <v>15.663752133500022</v>
      </c>
      <c r="CE26" s="143">
        <f t="shared" si="24"/>
        <v>78.136971876831055</v>
      </c>
      <c r="CF26" s="142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  <c r="DB26" s="127"/>
      <c r="DC26" s="127"/>
      <c r="DD26" s="127"/>
      <c r="DE26" s="127"/>
      <c r="DF26" s="127"/>
      <c r="DG26" s="127"/>
      <c r="DH26" s="127"/>
      <c r="DI26" s="127"/>
      <c r="DJ26" s="127"/>
      <c r="DK26" s="127"/>
      <c r="DL26" s="127"/>
      <c r="DM26" s="127"/>
      <c r="DN26" s="127"/>
      <c r="DO26" s="127"/>
      <c r="DP26" s="127"/>
      <c r="DQ26" s="127"/>
      <c r="DR26" s="127"/>
      <c r="DS26" s="127"/>
      <c r="DT26" s="127"/>
      <c r="DU26" s="127"/>
      <c r="DV26" s="127"/>
      <c r="DW26" s="127"/>
      <c r="DX26" s="127"/>
      <c r="DY26" s="127"/>
      <c r="DZ26" s="127"/>
      <c r="EA26" s="127"/>
      <c r="EB26" s="127"/>
      <c r="EC26" s="127"/>
      <c r="ED26" s="127"/>
      <c r="EE26" s="127"/>
    </row>
    <row r="27" spans="1:135" s="117" customFormat="1">
      <c r="A27" s="141" t="s">
        <v>16</v>
      </c>
      <c r="B27" s="117">
        <v>3808264.2048466993</v>
      </c>
      <c r="C27" s="117">
        <v>1103976</v>
      </c>
      <c r="D27" s="117">
        <v>103240</v>
      </c>
      <c r="E27" s="117">
        <v>0</v>
      </c>
      <c r="F27" s="117">
        <v>21964.177578706145</v>
      </c>
      <c r="G27" s="117">
        <v>55897</v>
      </c>
      <c r="H27" s="117">
        <v>560807</v>
      </c>
      <c r="I27" s="117">
        <v>54306</v>
      </c>
      <c r="J27" s="117">
        <v>50296</v>
      </c>
      <c r="K27" s="117">
        <v>368392</v>
      </c>
      <c r="L27" s="117">
        <v>111085</v>
      </c>
      <c r="M27" s="117">
        <v>57076</v>
      </c>
      <c r="N27" s="119">
        <v>300503</v>
      </c>
      <c r="O27" s="141" t="s">
        <v>16</v>
      </c>
      <c r="P27" s="117">
        <v>41090</v>
      </c>
      <c r="Q27" s="117">
        <v>355329.02726799279</v>
      </c>
      <c r="R27" s="117">
        <v>291873</v>
      </c>
      <c r="S27" s="117">
        <v>251984</v>
      </c>
      <c r="T27" s="117">
        <v>80446</v>
      </c>
      <c r="U27" s="117">
        <v>3808264.2048466993</v>
      </c>
      <c r="V27" s="117">
        <v>75353</v>
      </c>
      <c r="W27" s="117">
        <v>18168</v>
      </c>
      <c r="X27" s="117">
        <v>3865449.2048466993</v>
      </c>
      <c r="Y27" s="120">
        <v>1207216</v>
      </c>
      <c r="Z27" s="117">
        <v>582771.17757870618</v>
      </c>
      <c r="AA27" s="119">
        <v>2018277.027267993</v>
      </c>
      <c r="AC27" s="141" t="s">
        <v>16</v>
      </c>
      <c r="AD27" s="142">
        <v>-5.396584752583709</v>
      </c>
      <c r="AE27" s="142">
        <v>15.121135302601022</v>
      </c>
      <c r="AF27" s="142">
        <v>-1.1546636539455795</v>
      </c>
      <c r="AG27" s="142" t="s">
        <v>128</v>
      </c>
      <c r="AH27" s="142">
        <v>161.1708922629368</v>
      </c>
      <c r="AI27" s="142">
        <v>-2.9869138116560796</v>
      </c>
      <c r="AJ27" s="142">
        <v>-36.306311933899316</v>
      </c>
      <c r="AK27" s="142">
        <v>0.6151109793604328</v>
      </c>
      <c r="AL27" s="142">
        <v>-16.714687862228846</v>
      </c>
      <c r="AM27" s="142">
        <v>-19.463603710351251</v>
      </c>
      <c r="AN27" s="142">
        <v>1.3882297104888468</v>
      </c>
      <c r="AO27" s="142">
        <v>-6.9969040247678009</v>
      </c>
      <c r="AP27" s="143">
        <v>-0.69233768894705183</v>
      </c>
      <c r="AQ27" s="141" t="s">
        <v>16</v>
      </c>
      <c r="AR27" s="142">
        <v>115.16468555270461</v>
      </c>
      <c r="AS27" s="142">
        <v>-2.0495476308225893</v>
      </c>
      <c r="AT27" s="142">
        <v>-2.1774977377082148</v>
      </c>
      <c r="AU27" s="142">
        <v>22.605632432222027</v>
      </c>
      <c r="AV27" s="142">
        <v>-4.8111510791366907</v>
      </c>
      <c r="AW27" s="142">
        <v>-5.396584752583709</v>
      </c>
      <c r="AX27" s="142">
        <v>-2.0728284035972346</v>
      </c>
      <c r="AY27" s="142">
        <v>-9.6029455667230579</v>
      </c>
      <c r="AZ27" s="142">
        <v>-5.3132270015220096</v>
      </c>
      <c r="BA27" s="144">
        <v>13.522566448658333</v>
      </c>
      <c r="BB27" s="142">
        <v>-34.437947372549075</v>
      </c>
      <c r="BC27" s="143">
        <v>-2.6493784823920641</v>
      </c>
      <c r="BD27" s="142"/>
      <c r="BE27" s="141" t="s">
        <v>16</v>
      </c>
      <c r="BF27" s="142">
        <f t="shared" si="25"/>
        <v>98.520611784827011</v>
      </c>
      <c r="BG27" s="142">
        <f t="shared" si="26"/>
        <v>28.560095903363003</v>
      </c>
      <c r="BH27" s="142">
        <f t="shared" si="27"/>
        <v>2.6708409431574571</v>
      </c>
      <c r="BI27" s="142">
        <f t="shared" si="37"/>
        <v>0</v>
      </c>
      <c r="BJ27" s="142">
        <f t="shared" si="28"/>
        <v>0.56821798488947484</v>
      </c>
      <c r="BK27" s="142">
        <f t="shared" si="29"/>
        <v>1.4460673789197247</v>
      </c>
      <c r="BL27" s="142">
        <f t="shared" si="30"/>
        <v>14.508197373201318</v>
      </c>
      <c r="BM27" s="142">
        <f t="shared" si="31"/>
        <v>1.4049078676783111</v>
      </c>
      <c r="BN27" s="142">
        <f t="shared" si="32"/>
        <v>1.3011683076041016</v>
      </c>
      <c r="BO27" s="142">
        <f t="shared" si="33"/>
        <v>9.5303800535806076</v>
      </c>
      <c r="BP27" s="142">
        <f t="shared" si="34"/>
        <v>2.8737927757714656</v>
      </c>
      <c r="BQ27" s="142">
        <f t="shared" si="35"/>
        <v>1.4765683617944112</v>
      </c>
      <c r="BR27" s="143">
        <f t="shared" si="36"/>
        <v>7.7740770625885833</v>
      </c>
      <c r="BS27" s="141" t="s">
        <v>16</v>
      </c>
      <c r="BT27" s="142">
        <f t="shared" si="13"/>
        <v>1.0630071130796193</v>
      </c>
      <c r="BU27" s="142">
        <f t="shared" si="14"/>
        <v>9.192438147226536</v>
      </c>
      <c r="BV27" s="142">
        <f t="shared" si="15"/>
        <v>7.5508171116059311</v>
      </c>
      <c r="BW27" s="142">
        <f t="shared" si="16"/>
        <v>6.518880126119611</v>
      </c>
      <c r="BX27" s="142">
        <f t="shared" si="17"/>
        <v>2.0811552742468495</v>
      </c>
      <c r="BY27" s="142">
        <f t="shared" si="18"/>
        <v>98.520611784827011</v>
      </c>
      <c r="BZ27" s="142">
        <f t="shared" si="19"/>
        <v>1.949398271888259</v>
      </c>
      <c r="CA27" s="142">
        <f t="shared" si="20"/>
        <v>0.47001005671527196</v>
      </c>
      <c r="CB27" s="142">
        <f t="shared" si="21"/>
        <v>100</v>
      </c>
      <c r="CC27" s="144">
        <f t="shared" si="22"/>
        <v>31.699901452835157</v>
      </c>
      <c r="CD27" s="142">
        <f t="shared" si="23"/>
        <v>15.302803225601453</v>
      </c>
      <c r="CE27" s="143">
        <f t="shared" si="24"/>
        <v>52.997295321563385</v>
      </c>
      <c r="CF27" s="142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  <c r="DB27" s="127"/>
      <c r="DC27" s="127"/>
      <c r="DD27" s="127"/>
      <c r="DE27" s="127"/>
      <c r="DF27" s="127"/>
      <c r="DG27" s="127"/>
      <c r="DH27" s="127"/>
      <c r="DI27" s="127"/>
      <c r="DJ27" s="127"/>
      <c r="DK27" s="127"/>
      <c r="DL27" s="127"/>
      <c r="DM27" s="127"/>
      <c r="DN27" s="127"/>
      <c r="DO27" s="127"/>
      <c r="DP27" s="127"/>
      <c r="DQ27" s="127"/>
      <c r="DR27" s="127"/>
      <c r="DS27" s="127"/>
      <c r="DT27" s="127"/>
      <c r="DU27" s="127"/>
      <c r="DV27" s="127"/>
      <c r="DW27" s="127"/>
      <c r="DX27" s="127"/>
      <c r="DY27" s="127"/>
      <c r="DZ27" s="127"/>
      <c r="EA27" s="127"/>
      <c r="EB27" s="127"/>
      <c r="EC27" s="127"/>
      <c r="ED27" s="127"/>
      <c r="EE27" s="127"/>
    </row>
    <row r="28" spans="1:135" s="117" customFormat="1">
      <c r="A28" s="141" t="s">
        <v>17</v>
      </c>
      <c r="B28" s="117">
        <v>16076288.024510713</v>
      </c>
      <c r="C28" s="117">
        <v>759548</v>
      </c>
      <c r="D28" s="117">
        <v>268410</v>
      </c>
      <c r="E28" s="117">
        <v>49593</v>
      </c>
      <c r="F28" s="117">
        <v>2486112.9170925682</v>
      </c>
      <c r="G28" s="117">
        <v>292057</v>
      </c>
      <c r="H28" s="117">
        <v>2205851</v>
      </c>
      <c r="I28" s="117">
        <v>1306572</v>
      </c>
      <c r="J28" s="117">
        <v>492050</v>
      </c>
      <c r="K28" s="117">
        <v>817636</v>
      </c>
      <c r="L28" s="117">
        <v>469434</v>
      </c>
      <c r="M28" s="117">
        <v>430141</v>
      </c>
      <c r="N28" s="119">
        <v>1584493</v>
      </c>
      <c r="O28" s="141" t="s">
        <v>17</v>
      </c>
      <c r="P28" s="117">
        <v>291782</v>
      </c>
      <c r="Q28" s="117">
        <v>1399765.1074181448</v>
      </c>
      <c r="R28" s="117">
        <v>903425</v>
      </c>
      <c r="S28" s="117">
        <v>1139384</v>
      </c>
      <c r="T28" s="117">
        <v>1180034</v>
      </c>
      <c r="U28" s="117">
        <v>16076288.024510713</v>
      </c>
      <c r="V28" s="117">
        <v>191317</v>
      </c>
      <c r="W28" s="117">
        <v>76697</v>
      </c>
      <c r="X28" s="117">
        <v>16190908.024510713</v>
      </c>
      <c r="Y28" s="120">
        <v>1077551</v>
      </c>
      <c r="Z28" s="117">
        <v>4691963.9170925682</v>
      </c>
      <c r="AA28" s="119">
        <v>10306773.107418146</v>
      </c>
      <c r="AC28" s="141" t="s">
        <v>17</v>
      </c>
      <c r="AD28" s="142">
        <v>2.556233005799307</v>
      </c>
      <c r="AE28" s="142">
        <v>-2.6428956877181426</v>
      </c>
      <c r="AF28" s="142">
        <v>5.4888305481756303</v>
      </c>
      <c r="AG28" s="142">
        <v>-9.7012071885071283</v>
      </c>
      <c r="AH28" s="142">
        <v>-0.24250010076001019</v>
      </c>
      <c r="AI28" s="142">
        <v>-1.5177469500064069</v>
      </c>
      <c r="AJ28" s="142">
        <v>29.437372959727355</v>
      </c>
      <c r="AK28" s="142">
        <v>0.46241690105324024</v>
      </c>
      <c r="AL28" s="142">
        <v>3.4761944818304169</v>
      </c>
      <c r="AM28" s="142">
        <v>-8.9092541716521509</v>
      </c>
      <c r="AN28" s="142">
        <v>1.5473272749691205</v>
      </c>
      <c r="AO28" s="142">
        <v>-4.9313409348595325</v>
      </c>
      <c r="AP28" s="143">
        <v>-1.1383644737942198</v>
      </c>
      <c r="AQ28" s="141" t="s">
        <v>17</v>
      </c>
      <c r="AR28" s="142">
        <v>15.849029635041134</v>
      </c>
      <c r="AS28" s="142">
        <v>3.1370662009334125</v>
      </c>
      <c r="AT28" s="142">
        <v>0.92780856198051653</v>
      </c>
      <c r="AU28" s="142">
        <v>2.3742093156986774</v>
      </c>
      <c r="AV28" s="142">
        <v>-8.1588401574018725</v>
      </c>
      <c r="AW28" s="142">
        <v>2.556233005799307</v>
      </c>
      <c r="AX28" s="142">
        <v>7.8766041906308493</v>
      </c>
      <c r="AY28" s="142">
        <v>-1.998441113709255</v>
      </c>
      <c r="AZ28" s="142">
        <v>2.6386442696862678</v>
      </c>
      <c r="BA28" s="144">
        <v>-1.099646453706729</v>
      </c>
      <c r="BB28" s="142">
        <v>11.810851149134471</v>
      </c>
      <c r="BC28" s="143">
        <v>-0.79827124496414326</v>
      </c>
      <c r="BD28" s="142"/>
      <c r="BE28" s="141" t="s">
        <v>17</v>
      </c>
      <c r="BF28" s="142">
        <f t="shared" si="25"/>
        <v>99.292071823109112</v>
      </c>
      <c r="BG28" s="142">
        <f t="shared" si="26"/>
        <v>4.6912007581671959</v>
      </c>
      <c r="BH28" s="142">
        <f t="shared" si="27"/>
        <v>1.6577822540506419</v>
      </c>
      <c r="BI28" s="142">
        <f t="shared" si="37"/>
        <v>0.30630153617649675</v>
      </c>
      <c r="BJ28" s="142">
        <f t="shared" si="28"/>
        <v>15.354993761492249</v>
      </c>
      <c r="BK28" s="142">
        <f t="shared" si="29"/>
        <v>1.8038333585606661</v>
      </c>
      <c r="BL28" s="142">
        <f t="shared" si="30"/>
        <v>13.624010442531437</v>
      </c>
      <c r="BM28" s="142">
        <f t="shared" si="31"/>
        <v>8.0697882911942749</v>
      </c>
      <c r="BN28" s="142">
        <f t="shared" si="32"/>
        <v>3.0390512950546493</v>
      </c>
      <c r="BO28" s="142">
        <f t="shared" si="33"/>
        <v>5.0499700125664129</v>
      </c>
      <c r="BP28" s="142">
        <f t="shared" si="34"/>
        <v>2.8993679618792489</v>
      </c>
      <c r="BQ28" s="142">
        <f t="shared" si="35"/>
        <v>2.6566823759904521</v>
      </c>
      <c r="BR28" s="143">
        <f t="shared" si="36"/>
        <v>9.7863133902144632</v>
      </c>
      <c r="BS28" s="141" t="s">
        <v>17</v>
      </c>
      <c r="BT28" s="142">
        <f t="shared" si="13"/>
        <v>1.8021348744510433</v>
      </c>
      <c r="BU28" s="142">
        <f t="shared" si="14"/>
        <v>8.645377426016509</v>
      </c>
      <c r="BV28" s="142">
        <f t="shared" si="15"/>
        <v>5.5798291154044239</v>
      </c>
      <c r="BW28" s="142">
        <f t="shared" si="16"/>
        <v>7.0371840682136906</v>
      </c>
      <c r="BX28" s="142">
        <f t="shared" si="17"/>
        <v>7.2882509011452461</v>
      </c>
      <c r="BY28" s="142">
        <f t="shared" si="18"/>
        <v>99.292071823109112</v>
      </c>
      <c r="BZ28" s="142">
        <f t="shared" si="19"/>
        <v>1.1816323069118391</v>
      </c>
      <c r="CA28" s="142">
        <f t="shared" si="20"/>
        <v>0.47370413002094597</v>
      </c>
      <c r="CB28" s="142">
        <f t="shared" si="21"/>
        <v>100</v>
      </c>
      <c r="CC28" s="144">
        <f t="shared" si="22"/>
        <v>6.7027350987809609</v>
      </c>
      <c r="CD28" s="142">
        <f t="shared" si="23"/>
        <v>29.185617413291958</v>
      </c>
      <c r="CE28" s="143">
        <f t="shared" si="24"/>
        <v>64.111647487927087</v>
      </c>
      <c r="CF28" s="142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  <c r="DB28" s="127"/>
      <c r="DC28" s="127"/>
      <c r="DD28" s="127"/>
      <c r="DE28" s="127"/>
      <c r="DF28" s="127"/>
      <c r="DG28" s="127"/>
      <c r="DH28" s="127"/>
      <c r="DI28" s="127"/>
      <c r="DJ28" s="127"/>
      <c r="DK28" s="127"/>
      <c r="DL28" s="127"/>
      <c r="DM28" s="127"/>
      <c r="DN28" s="127"/>
      <c r="DO28" s="127"/>
      <c r="DP28" s="127"/>
      <c r="DQ28" s="127"/>
      <c r="DR28" s="127"/>
      <c r="DS28" s="127"/>
      <c r="DT28" s="127"/>
      <c r="DU28" s="127"/>
      <c r="DV28" s="127"/>
      <c r="DW28" s="127"/>
      <c r="DX28" s="127"/>
      <c r="DY28" s="127"/>
      <c r="DZ28" s="127"/>
      <c r="EA28" s="127"/>
      <c r="EB28" s="127"/>
      <c r="EC28" s="127"/>
      <c r="ED28" s="127"/>
      <c r="EE28" s="127"/>
    </row>
    <row r="29" spans="1:135" s="117" customFormat="1">
      <c r="A29" s="141" t="s">
        <v>18</v>
      </c>
      <c r="B29" s="117">
        <v>28127564.615998883</v>
      </c>
      <c r="C29" s="117">
        <v>1294088</v>
      </c>
      <c r="D29" s="117">
        <v>103297</v>
      </c>
      <c r="E29" s="117">
        <v>0</v>
      </c>
      <c r="F29" s="117">
        <v>14117876.563535267</v>
      </c>
      <c r="G29" s="117">
        <v>800432</v>
      </c>
      <c r="H29" s="117">
        <v>1292014</v>
      </c>
      <c r="I29" s="117">
        <v>760445</v>
      </c>
      <c r="J29" s="117">
        <v>1045612</v>
      </c>
      <c r="K29" s="117">
        <v>680479</v>
      </c>
      <c r="L29" s="117">
        <v>461677</v>
      </c>
      <c r="M29" s="117">
        <v>110753</v>
      </c>
      <c r="N29" s="119">
        <v>2072226</v>
      </c>
      <c r="O29" s="141" t="s">
        <v>18</v>
      </c>
      <c r="P29" s="117">
        <v>1494755</v>
      </c>
      <c r="Q29" s="117">
        <v>683653.05246361857</v>
      </c>
      <c r="R29" s="117">
        <v>548742</v>
      </c>
      <c r="S29" s="117">
        <v>615018</v>
      </c>
      <c r="T29" s="117">
        <v>2046497</v>
      </c>
      <c r="U29" s="117">
        <v>28127564.615998883</v>
      </c>
      <c r="V29" s="117">
        <v>295606</v>
      </c>
      <c r="W29" s="117">
        <v>134191</v>
      </c>
      <c r="X29" s="117">
        <v>28288979.615998883</v>
      </c>
      <c r="Y29" s="120">
        <v>1397385</v>
      </c>
      <c r="Z29" s="117">
        <v>15409890.563535267</v>
      </c>
      <c r="AA29" s="119">
        <v>11320289.052463615</v>
      </c>
      <c r="AC29" s="141" t="s">
        <v>18</v>
      </c>
      <c r="AD29" s="142">
        <v>19.190555060478189</v>
      </c>
      <c r="AE29" s="142">
        <v>3.6551577750099122</v>
      </c>
      <c r="AF29" s="142">
        <v>6.868546835233504</v>
      </c>
      <c r="AG29" s="142" t="s">
        <v>128</v>
      </c>
      <c r="AH29" s="142">
        <v>45.10202001733969</v>
      </c>
      <c r="AI29" s="142">
        <v>-3.9599921289697111</v>
      </c>
      <c r="AJ29" s="142">
        <v>13.17908907588348</v>
      </c>
      <c r="AK29" s="142">
        <v>-5.4678467983541141</v>
      </c>
      <c r="AL29" s="142">
        <v>20.438485044996895</v>
      </c>
      <c r="AM29" s="142">
        <v>-6.615991184167731</v>
      </c>
      <c r="AN29" s="142">
        <v>4.2459124850690833</v>
      </c>
      <c r="AO29" s="142">
        <v>-5.1902136693603618</v>
      </c>
      <c r="AP29" s="143">
        <v>-9.2568218437853456E-2</v>
      </c>
      <c r="AQ29" s="141" t="s">
        <v>18</v>
      </c>
      <c r="AR29" s="142">
        <v>-8.9050604677014</v>
      </c>
      <c r="AS29" s="142">
        <v>1.212046151630674</v>
      </c>
      <c r="AT29" s="142">
        <v>0.73540210303706754</v>
      </c>
      <c r="AU29" s="142">
        <v>8.7607298604012875</v>
      </c>
      <c r="AV29" s="142">
        <v>-1.9596599219221202</v>
      </c>
      <c r="AW29" s="142">
        <v>19.190555060478189</v>
      </c>
      <c r="AX29" s="142">
        <v>24.983510629302035</v>
      </c>
      <c r="AY29" s="142">
        <v>13.896857865521397</v>
      </c>
      <c r="AZ29" s="142">
        <v>19.27462032778292</v>
      </c>
      <c r="BA29" s="144">
        <v>3.8860675645837937</v>
      </c>
      <c r="BB29" s="142">
        <v>41.749843967673662</v>
      </c>
      <c r="BC29" s="143">
        <v>-0.54672461571558673</v>
      </c>
      <c r="BD29" s="142"/>
      <c r="BE29" s="141" t="s">
        <v>18</v>
      </c>
      <c r="BF29" s="142">
        <f t="shared" si="25"/>
        <v>99.429406778925639</v>
      </c>
      <c r="BG29" s="142">
        <f t="shared" si="26"/>
        <v>4.5745304976222121</v>
      </c>
      <c r="BH29" s="142">
        <f t="shared" si="27"/>
        <v>0.36514926095665962</v>
      </c>
      <c r="BI29" s="142">
        <f t="shared" si="37"/>
        <v>0</v>
      </c>
      <c r="BJ29" s="142">
        <f t="shared" si="28"/>
        <v>49.905923632363461</v>
      </c>
      <c r="BK29" s="142">
        <f t="shared" si="29"/>
        <v>2.8294834626955376</v>
      </c>
      <c r="BL29" s="142">
        <f t="shared" si="30"/>
        <v>4.5671990207426898</v>
      </c>
      <c r="BM29" s="142">
        <f t="shared" si="31"/>
        <v>2.6881315986736016</v>
      </c>
      <c r="BN29" s="142">
        <f t="shared" si="32"/>
        <v>3.6961813900443841</v>
      </c>
      <c r="BO29" s="142">
        <f t="shared" si="33"/>
        <v>2.4054561501933915</v>
      </c>
      <c r="BP29" s="142">
        <f t="shared" si="34"/>
        <v>1.6320030141309789</v>
      </c>
      <c r="BQ29" s="142">
        <f t="shared" si="35"/>
        <v>0.39150581429018189</v>
      </c>
      <c r="BR29" s="143">
        <f t="shared" si="36"/>
        <v>7.3252058862810623</v>
      </c>
      <c r="BS29" s="141" t="s">
        <v>18</v>
      </c>
      <c r="BT29" s="142">
        <f t="shared" si="13"/>
        <v>5.2838773978070197</v>
      </c>
      <c r="BU29" s="142">
        <f t="shared" si="14"/>
        <v>2.4166762525325494</v>
      </c>
      <c r="BV29" s="142">
        <f t="shared" si="15"/>
        <v>1.9397730404162687</v>
      </c>
      <c r="BW29" s="142">
        <f t="shared" si="16"/>
        <v>2.1740550855788925</v>
      </c>
      <c r="BX29" s="142">
        <f t="shared" si="17"/>
        <v>7.2342552745967543</v>
      </c>
      <c r="BY29" s="142">
        <f t="shared" si="18"/>
        <v>99.429406778925639</v>
      </c>
      <c r="BZ29" s="142">
        <f t="shared" si="19"/>
        <v>1.0449510870049887</v>
      </c>
      <c r="CA29" s="142">
        <f t="shared" si="20"/>
        <v>0.47435786593061863</v>
      </c>
      <c r="CB29" s="142">
        <f t="shared" si="21"/>
        <v>100</v>
      </c>
      <c r="CC29" s="144">
        <f t="shared" si="22"/>
        <v>4.9680269837694055</v>
      </c>
      <c r="CD29" s="142">
        <f t="shared" si="23"/>
        <v>54.785726293452953</v>
      </c>
      <c r="CE29" s="143">
        <f t="shared" si="24"/>
        <v>40.246246722777649</v>
      </c>
      <c r="CF29" s="142"/>
      <c r="CG29" s="145"/>
      <c r="CH29" s="145"/>
      <c r="CI29" s="145"/>
      <c r="CJ29" s="145"/>
      <c r="CK29" s="145"/>
      <c r="CL29" s="145"/>
      <c r="CM29" s="145"/>
      <c r="CN29" s="145"/>
      <c r="CO29" s="145"/>
      <c r="CP29" s="145"/>
      <c r="CQ29" s="145"/>
      <c r="CR29" s="145"/>
      <c r="CS29" s="145"/>
      <c r="CT29" s="145"/>
      <c r="CU29" s="145"/>
      <c r="CV29" s="145"/>
      <c r="CW29" s="145"/>
      <c r="CX29" s="145"/>
      <c r="CY29" s="145"/>
      <c r="CZ29" s="145"/>
      <c r="DA29" s="145"/>
      <c r="DB29" s="145"/>
      <c r="DC29" s="145"/>
      <c r="DD29" s="145"/>
      <c r="DE29" s="145"/>
      <c r="DF29" s="145"/>
      <c r="DG29" s="145"/>
      <c r="DH29" s="145"/>
      <c r="DI29" s="145"/>
      <c r="DJ29" s="145"/>
      <c r="DK29" s="145"/>
      <c r="DL29" s="145"/>
      <c r="DM29" s="145"/>
      <c r="DN29" s="145"/>
      <c r="DO29" s="145"/>
      <c r="DP29" s="145"/>
      <c r="DQ29" s="145"/>
      <c r="DR29" s="145"/>
      <c r="DS29" s="145"/>
      <c r="DT29" s="145"/>
      <c r="DU29" s="145"/>
      <c r="DV29" s="145"/>
      <c r="DW29" s="145"/>
      <c r="DX29" s="145"/>
      <c r="DY29" s="145"/>
      <c r="DZ29" s="145"/>
      <c r="EA29" s="145"/>
      <c r="EB29" s="145"/>
      <c r="EC29" s="145"/>
      <c r="ED29" s="145"/>
      <c r="EE29" s="145"/>
    </row>
    <row r="30" spans="1:135" s="117" customFormat="1">
      <c r="A30" s="147" t="s">
        <v>89</v>
      </c>
      <c r="B30" s="149">
        <v>27466102.476387043</v>
      </c>
      <c r="C30" s="149">
        <v>1704504</v>
      </c>
      <c r="D30" s="149">
        <v>149392</v>
      </c>
      <c r="E30" s="149">
        <v>0</v>
      </c>
      <c r="F30" s="149">
        <v>434679.34337169043</v>
      </c>
      <c r="G30" s="149">
        <v>1397959</v>
      </c>
      <c r="H30" s="149">
        <v>3624406</v>
      </c>
      <c r="I30" s="149">
        <v>1420365</v>
      </c>
      <c r="J30" s="149">
        <v>564513</v>
      </c>
      <c r="K30" s="149">
        <v>3679968</v>
      </c>
      <c r="L30" s="149">
        <v>865199</v>
      </c>
      <c r="M30" s="149">
        <v>399802</v>
      </c>
      <c r="N30" s="150">
        <v>4037545</v>
      </c>
      <c r="O30" s="147" t="s">
        <v>89</v>
      </c>
      <c r="P30" s="149">
        <v>418865</v>
      </c>
      <c r="Q30" s="149">
        <v>1733322.1330153516</v>
      </c>
      <c r="R30" s="149">
        <v>2364617</v>
      </c>
      <c r="S30" s="149">
        <v>2538204</v>
      </c>
      <c r="T30" s="149">
        <v>2132762</v>
      </c>
      <c r="U30" s="149">
        <v>27466102.476387043</v>
      </c>
      <c r="V30" s="149">
        <v>299975</v>
      </c>
      <c r="W30" s="149">
        <v>131035</v>
      </c>
      <c r="X30" s="149">
        <v>27635042.476387043</v>
      </c>
      <c r="Y30" s="148">
        <v>1853896</v>
      </c>
      <c r="Z30" s="149">
        <v>4059085.3433716903</v>
      </c>
      <c r="AA30" s="150">
        <v>21553121.133015353</v>
      </c>
      <c r="AC30" s="147" t="s">
        <v>89</v>
      </c>
      <c r="AD30" s="151">
        <v>-4.2583704500335235</v>
      </c>
      <c r="AE30" s="151">
        <v>1.3429921589425393</v>
      </c>
      <c r="AF30" s="151">
        <v>5.9938699057781815</v>
      </c>
      <c r="AG30" s="151" t="s">
        <v>128</v>
      </c>
      <c r="AH30" s="151">
        <v>-23.504020445369559</v>
      </c>
      <c r="AI30" s="151">
        <v>7.9822800541792777E-2</v>
      </c>
      <c r="AJ30" s="151">
        <v>-22.851476566738878</v>
      </c>
      <c r="AK30" s="151">
        <v>-3.9649575695044041</v>
      </c>
      <c r="AL30" s="151">
        <v>7.2403115501519757</v>
      </c>
      <c r="AM30" s="151">
        <v>1.3433061888802293</v>
      </c>
      <c r="AN30" s="151">
        <v>0.87490308326386412</v>
      </c>
      <c r="AO30" s="151">
        <v>-3.5520088004130019</v>
      </c>
      <c r="AP30" s="152">
        <v>1.4605380075106347</v>
      </c>
      <c r="AQ30" s="147" t="s">
        <v>89</v>
      </c>
      <c r="AR30" s="151">
        <v>-21.444941224128488</v>
      </c>
      <c r="AS30" s="151">
        <v>-1.8971204698643076</v>
      </c>
      <c r="AT30" s="151">
        <v>0.14624143007431928</v>
      </c>
      <c r="AU30" s="151">
        <v>4.8417462967567753</v>
      </c>
      <c r="AV30" s="151">
        <v>-4.4198538486841814</v>
      </c>
      <c r="AW30" s="151">
        <v>-4.2583704500335235</v>
      </c>
      <c r="AX30" s="151">
        <v>4.2437700468788551</v>
      </c>
      <c r="AY30" s="151">
        <v>-8.5110839588060738</v>
      </c>
      <c r="AZ30" s="151">
        <v>-4.1523886349981156</v>
      </c>
      <c r="BA30" s="153">
        <v>1.70259921222694</v>
      </c>
      <c r="BB30" s="151">
        <v>-22.921887969714756</v>
      </c>
      <c r="BC30" s="152">
        <v>-0.21091157825776646</v>
      </c>
      <c r="BD30" s="142"/>
      <c r="BE30" s="147" t="s">
        <v>89</v>
      </c>
      <c r="BF30" s="151">
        <f t="shared" si="25"/>
        <v>99.388674722883636</v>
      </c>
      <c r="BG30" s="151">
        <f t="shared" si="26"/>
        <v>6.1679080155437633</v>
      </c>
      <c r="BH30" s="151">
        <f t="shared" si="27"/>
        <v>0.54058900082259342</v>
      </c>
      <c r="BI30" s="151">
        <f t="shared" si="37"/>
        <v>0</v>
      </c>
      <c r="BJ30" s="151">
        <f t="shared" si="28"/>
        <v>1.5729280812327509</v>
      </c>
      <c r="BK30" s="151">
        <f t="shared" si="29"/>
        <v>5.0586461055541925</v>
      </c>
      <c r="BL30" s="151">
        <f t="shared" si="30"/>
        <v>13.115253950113878</v>
      </c>
      <c r="BM30" s="151">
        <f t="shared" si="31"/>
        <v>5.1397243236142698</v>
      </c>
      <c r="BN30" s="151">
        <f t="shared" si="32"/>
        <v>2.0427433772984145</v>
      </c>
      <c r="BO30" s="151">
        <f t="shared" si="33"/>
        <v>13.316310272163957</v>
      </c>
      <c r="BP30" s="151">
        <f t="shared" si="34"/>
        <v>3.1308039448076674</v>
      </c>
      <c r="BQ30" s="151">
        <f t="shared" si="35"/>
        <v>1.4467211343771722</v>
      </c>
      <c r="BR30" s="152">
        <f t="shared" si="36"/>
        <v>14.610236273202434</v>
      </c>
      <c r="BS30" s="147" t="s">
        <v>89</v>
      </c>
      <c r="BT30" s="151">
        <f t="shared" si="13"/>
        <v>1.5157023925615536</v>
      </c>
      <c r="BU30" s="151">
        <f t="shared" si="14"/>
        <v>6.2721891399168328</v>
      </c>
      <c r="BV30" s="151">
        <f t="shared" si="15"/>
        <v>8.5565889830654811</v>
      </c>
      <c r="BW30" s="151">
        <f t="shared" si="16"/>
        <v>9.1847298666857</v>
      </c>
      <c r="BX30" s="151">
        <f t="shared" si="17"/>
        <v>7.7175998619229675</v>
      </c>
      <c r="BY30" s="151">
        <f t="shared" si="18"/>
        <v>99.388674722883636</v>
      </c>
      <c r="BZ30" s="151">
        <f t="shared" si="19"/>
        <v>1.0854877471468183</v>
      </c>
      <c r="CA30" s="151">
        <f t="shared" si="20"/>
        <v>0.47416247003044698</v>
      </c>
      <c r="CB30" s="151">
        <f t="shared" si="21"/>
        <v>100</v>
      </c>
      <c r="CC30" s="153">
        <f t="shared" si="22"/>
        <v>6.7497600054242062</v>
      </c>
      <c r="CD30" s="151">
        <f t="shared" si="23"/>
        <v>14.778526901883286</v>
      </c>
      <c r="CE30" s="152">
        <f t="shared" si="24"/>
        <v>78.471713092692511</v>
      </c>
      <c r="CF30" s="142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  <c r="DB30" s="127"/>
      <c r="DC30" s="127"/>
      <c r="DD30" s="127"/>
      <c r="DE30" s="127"/>
      <c r="DF30" s="127"/>
      <c r="DG30" s="127"/>
      <c r="DH30" s="127"/>
      <c r="DI30" s="127"/>
      <c r="DJ30" s="127"/>
      <c r="DK30" s="127"/>
      <c r="DL30" s="127"/>
      <c r="DM30" s="127"/>
      <c r="DN30" s="127"/>
      <c r="DO30" s="127"/>
      <c r="DP30" s="127"/>
      <c r="DQ30" s="127"/>
      <c r="DR30" s="127"/>
      <c r="DS30" s="127"/>
      <c r="DT30" s="127"/>
      <c r="DU30" s="127"/>
      <c r="DV30" s="127"/>
      <c r="DW30" s="127"/>
      <c r="DX30" s="127"/>
      <c r="DY30" s="127"/>
      <c r="DZ30" s="127"/>
      <c r="EA30" s="127"/>
      <c r="EB30" s="127"/>
      <c r="EC30" s="127"/>
      <c r="ED30" s="127"/>
      <c r="EE30" s="127"/>
    </row>
    <row r="31" spans="1:135" s="117" customFormat="1">
      <c r="A31" s="141" t="s">
        <v>19</v>
      </c>
      <c r="B31" s="117">
        <v>40284221.211245</v>
      </c>
      <c r="C31" s="117">
        <v>1069993</v>
      </c>
      <c r="D31" s="117">
        <v>158803</v>
      </c>
      <c r="E31" s="117">
        <v>0</v>
      </c>
      <c r="F31" s="117">
        <v>3742578.8761594687</v>
      </c>
      <c r="G31" s="117">
        <v>1428894</v>
      </c>
      <c r="H31" s="117">
        <v>4115562</v>
      </c>
      <c r="I31" s="117">
        <v>3826236</v>
      </c>
      <c r="J31" s="117">
        <v>3445934</v>
      </c>
      <c r="K31" s="117">
        <v>505786</v>
      </c>
      <c r="L31" s="117">
        <v>1250935</v>
      </c>
      <c r="M31" s="117">
        <v>854468</v>
      </c>
      <c r="N31" s="119">
        <v>4152863</v>
      </c>
      <c r="O31" s="141" t="s">
        <v>19</v>
      </c>
      <c r="P31" s="117">
        <v>1290995</v>
      </c>
      <c r="Q31" s="117">
        <v>4366497.3350855373</v>
      </c>
      <c r="R31" s="117">
        <v>2625187</v>
      </c>
      <c r="S31" s="117">
        <v>4500330</v>
      </c>
      <c r="T31" s="117">
        <v>2949159</v>
      </c>
      <c r="U31" s="117">
        <v>40284221.211245</v>
      </c>
      <c r="V31" s="117">
        <v>422262</v>
      </c>
      <c r="W31" s="117">
        <v>192188</v>
      </c>
      <c r="X31" s="117">
        <v>40514295.211245</v>
      </c>
      <c r="Y31" s="120">
        <v>1228796</v>
      </c>
      <c r="Z31" s="117">
        <v>7858140.8761594687</v>
      </c>
      <c r="AA31" s="119">
        <v>31197284.335085534</v>
      </c>
      <c r="AC31" s="141" t="s">
        <v>19</v>
      </c>
      <c r="AD31" s="142">
        <v>-0.64287445884604333</v>
      </c>
      <c r="AE31" s="142">
        <v>2.9869292369292371</v>
      </c>
      <c r="AF31" s="142">
        <v>-18.317516652521668</v>
      </c>
      <c r="AG31" s="142" t="s">
        <v>128</v>
      </c>
      <c r="AH31" s="142">
        <v>0.90366962136804629</v>
      </c>
      <c r="AI31" s="142">
        <v>-1.7597920920735102</v>
      </c>
      <c r="AJ31" s="142">
        <v>2.0033801509939573</v>
      </c>
      <c r="AK31" s="142">
        <v>-6.4387035248376971</v>
      </c>
      <c r="AL31" s="142">
        <v>17.238028716722525</v>
      </c>
      <c r="AM31" s="142">
        <v>-7.3426310804646553</v>
      </c>
      <c r="AN31" s="142">
        <v>2.544145048073652</v>
      </c>
      <c r="AO31" s="142">
        <v>3.3845334817512507</v>
      </c>
      <c r="AP31" s="143">
        <v>-1.5048926621688992</v>
      </c>
      <c r="AQ31" s="141" t="s">
        <v>19</v>
      </c>
      <c r="AR31" s="142">
        <v>-16.130815645593831</v>
      </c>
      <c r="AS31" s="142">
        <v>-6.3427700095234547</v>
      </c>
      <c r="AT31" s="142">
        <v>-1.9823177495697797</v>
      </c>
      <c r="AU31" s="142">
        <v>1.0972742803805922</v>
      </c>
      <c r="AV31" s="142">
        <v>0.15625435124728398</v>
      </c>
      <c r="AW31" s="142">
        <v>-0.64287445884604333</v>
      </c>
      <c r="AX31" s="142">
        <v>8.0600666383462229</v>
      </c>
      <c r="AY31" s="142">
        <v>-5.0557745699578112</v>
      </c>
      <c r="AZ31" s="142">
        <v>-0.53745480938617252</v>
      </c>
      <c r="BA31" s="144">
        <v>-0.37125772777946692</v>
      </c>
      <c r="BB31" s="142">
        <v>1.4766493760850949</v>
      </c>
      <c r="BC31" s="143">
        <v>-1.1734216302485063</v>
      </c>
      <c r="BD31" s="142"/>
      <c r="BE31" s="141" t="s">
        <v>19</v>
      </c>
      <c r="BF31" s="142">
        <f t="shared" si="25"/>
        <v>99.432116494189586</v>
      </c>
      <c r="BG31" s="142">
        <f t="shared" si="26"/>
        <v>2.6410258266149391</v>
      </c>
      <c r="BH31" s="142">
        <f t="shared" si="27"/>
        <v>0.39196782067166069</v>
      </c>
      <c r="BI31" s="142">
        <f t="shared" si="37"/>
        <v>0</v>
      </c>
      <c r="BJ31" s="142">
        <f t="shared" si="28"/>
        <v>9.2376748914064581</v>
      </c>
      <c r="BK31" s="142">
        <f t="shared" si="29"/>
        <v>3.5268884539386023</v>
      </c>
      <c r="BL31" s="142">
        <f t="shared" si="30"/>
        <v>10.158295926267773</v>
      </c>
      <c r="BM31" s="142">
        <f t="shared" si="31"/>
        <v>9.4441628073490556</v>
      </c>
      <c r="BN31" s="142">
        <f t="shared" si="32"/>
        <v>8.505476849671469</v>
      </c>
      <c r="BO31" s="142">
        <f t="shared" si="33"/>
        <v>1.2484136706878117</v>
      </c>
      <c r="BP31" s="142">
        <f t="shared" si="34"/>
        <v>3.0876385569032312</v>
      </c>
      <c r="BQ31" s="142">
        <f t="shared" si="35"/>
        <v>2.1090531022315231</v>
      </c>
      <c r="BR31" s="143">
        <f t="shared" si="36"/>
        <v>10.250364663501161</v>
      </c>
      <c r="BS31" s="141" t="s">
        <v>19</v>
      </c>
      <c r="BT31" s="142">
        <f t="shared" si="13"/>
        <v>3.1865172361228091</v>
      </c>
      <c r="BU31" s="142">
        <f t="shared" si="14"/>
        <v>10.777670726636726</v>
      </c>
      <c r="BV31" s="142">
        <f t="shared" si="15"/>
        <v>6.4796560974639954</v>
      </c>
      <c r="BW31" s="142">
        <f t="shared" si="16"/>
        <v>11.10800515357578</v>
      </c>
      <c r="BX31" s="142">
        <f t="shared" si="17"/>
        <v>7.2793047111466027</v>
      </c>
      <c r="BY31" s="142">
        <f t="shared" si="18"/>
        <v>99.432116494189586</v>
      </c>
      <c r="BZ31" s="142">
        <f t="shared" si="19"/>
        <v>1.0422543396060324</v>
      </c>
      <c r="CA31" s="142">
        <f t="shared" si="20"/>
        <v>0.47437083379561545</v>
      </c>
      <c r="CB31" s="142">
        <f t="shared" si="21"/>
        <v>100</v>
      </c>
      <c r="CC31" s="144">
        <f t="shared" si="22"/>
        <v>3.0503158880901786</v>
      </c>
      <c r="CD31" s="142">
        <f t="shared" si="23"/>
        <v>19.506746413074342</v>
      </c>
      <c r="CE31" s="143">
        <f t="shared" si="24"/>
        <v>77.442937698835479</v>
      </c>
      <c r="CF31" s="142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  <c r="DB31" s="127"/>
      <c r="DC31" s="127"/>
      <c r="DD31" s="127"/>
      <c r="DE31" s="127"/>
      <c r="DF31" s="127"/>
      <c r="DG31" s="127"/>
      <c r="DH31" s="127"/>
      <c r="DI31" s="127"/>
      <c r="DJ31" s="127"/>
      <c r="DK31" s="127"/>
      <c r="DL31" s="127"/>
      <c r="DM31" s="127"/>
      <c r="DN31" s="127"/>
      <c r="DO31" s="127"/>
      <c r="DP31" s="127"/>
      <c r="DQ31" s="127"/>
      <c r="DR31" s="127"/>
      <c r="DS31" s="127"/>
      <c r="DT31" s="127"/>
      <c r="DU31" s="127"/>
      <c r="DV31" s="127"/>
      <c r="DW31" s="127"/>
      <c r="DX31" s="127"/>
      <c r="DY31" s="127"/>
      <c r="DZ31" s="127"/>
      <c r="EA31" s="127"/>
      <c r="EB31" s="127"/>
      <c r="EC31" s="127"/>
      <c r="ED31" s="127"/>
      <c r="EE31" s="127"/>
    </row>
    <row r="32" spans="1:135" s="117" customFormat="1">
      <c r="A32" s="141" t="s">
        <v>20</v>
      </c>
      <c r="B32" s="117">
        <v>74239278.120593563</v>
      </c>
      <c r="C32" s="117">
        <v>690209</v>
      </c>
      <c r="D32" s="117">
        <v>0</v>
      </c>
      <c r="E32" s="117">
        <v>48142</v>
      </c>
      <c r="F32" s="117">
        <v>41420300.057878919</v>
      </c>
      <c r="G32" s="117">
        <v>458792</v>
      </c>
      <c r="H32" s="117">
        <v>1896130</v>
      </c>
      <c r="I32" s="117">
        <v>11564301</v>
      </c>
      <c r="J32" s="117">
        <v>3056279</v>
      </c>
      <c r="K32" s="117">
        <v>1214655</v>
      </c>
      <c r="L32" s="117">
        <v>876017</v>
      </c>
      <c r="M32" s="117">
        <v>483597</v>
      </c>
      <c r="N32" s="119">
        <v>3315832</v>
      </c>
      <c r="O32" s="141" t="s">
        <v>20</v>
      </c>
      <c r="P32" s="117">
        <v>1451213</v>
      </c>
      <c r="Q32" s="117">
        <v>817234.06271464156</v>
      </c>
      <c r="R32" s="117">
        <v>651477</v>
      </c>
      <c r="S32" s="117">
        <v>3690396</v>
      </c>
      <c r="T32" s="117">
        <v>2604704</v>
      </c>
      <c r="U32" s="117">
        <v>74239278.120593563</v>
      </c>
      <c r="V32" s="117">
        <v>697749</v>
      </c>
      <c r="W32" s="117">
        <v>354181</v>
      </c>
      <c r="X32" s="117">
        <v>74582846.120593563</v>
      </c>
      <c r="Y32" s="120">
        <v>738351</v>
      </c>
      <c r="Z32" s="117">
        <v>43316430.057878919</v>
      </c>
      <c r="AA32" s="119">
        <v>30184497.062714644</v>
      </c>
      <c r="AC32" s="141" t="s">
        <v>20</v>
      </c>
      <c r="AD32" s="142">
        <v>-3.2798392448197751</v>
      </c>
      <c r="AE32" s="142">
        <v>-4.4288653741238502</v>
      </c>
      <c r="AF32" s="142" t="s">
        <v>128</v>
      </c>
      <c r="AG32" s="142">
        <v>-27.14588377723971</v>
      </c>
      <c r="AH32" s="142">
        <v>-7.4972094329291545</v>
      </c>
      <c r="AI32" s="142">
        <v>-4.3649370898751805</v>
      </c>
      <c r="AJ32" s="142">
        <v>60.012050714266429</v>
      </c>
      <c r="AK32" s="142">
        <v>-1.0770380580877554</v>
      </c>
      <c r="AL32" s="142">
        <v>-3.0832320440499772</v>
      </c>
      <c r="AM32" s="142">
        <v>-4.4912103024674996</v>
      </c>
      <c r="AN32" s="142">
        <v>-0.81396639062687526</v>
      </c>
      <c r="AO32" s="142">
        <v>1.6814550042052143</v>
      </c>
      <c r="AP32" s="143">
        <v>1.1619261645270365</v>
      </c>
      <c r="AQ32" s="141" t="s">
        <v>20</v>
      </c>
      <c r="AR32" s="142">
        <v>16.639741388733501</v>
      </c>
      <c r="AS32" s="142">
        <v>3.4748416384281673</v>
      </c>
      <c r="AT32" s="142">
        <v>4.0962480885720174</v>
      </c>
      <c r="AU32" s="142">
        <v>4.7437289648059098</v>
      </c>
      <c r="AV32" s="142">
        <v>0.51703658309748057</v>
      </c>
      <c r="AW32" s="142">
        <v>-3.2798392448197751</v>
      </c>
      <c r="AX32" s="142">
        <v>7.6610327450478177</v>
      </c>
      <c r="AY32" s="142">
        <v>-7.5757022222686139</v>
      </c>
      <c r="AZ32" s="142">
        <v>-3.166403840336725</v>
      </c>
      <c r="BA32" s="144">
        <v>-6.3332039367022128</v>
      </c>
      <c r="BB32" s="142">
        <v>-5.7566991282610269</v>
      </c>
      <c r="BC32" s="143">
        <v>0.59433783199112022</v>
      </c>
      <c r="BD32" s="142"/>
      <c r="BE32" s="141" t="s">
        <v>20</v>
      </c>
      <c r="BF32" s="142">
        <f t="shared" si="25"/>
        <v>99.539347158400886</v>
      </c>
      <c r="BG32" s="142">
        <f t="shared" si="26"/>
        <v>0.92542593357726777</v>
      </c>
      <c r="BH32" s="142">
        <f t="shared" si="27"/>
        <v>0</v>
      </c>
      <c r="BI32" s="142">
        <f t="shared" si="37"/>
        <v>6.4548354620523385E-2</v>
      </c>
      <c r="BJ32" s="142">
        <f t="shared" si="28"/>
        <v>55.535960629480577</v>
      </c>
      <c r="BK32" s="142">
        <f t="shared" si="29"/>
        <v>0.61514413013707714</v>
      </c>
      <c r="BL32" s="142">
        <f t="shared" si="30"/>
        <v>2.5423138142705541</v>
      </c>
      <c r="BM32" s="142">
        <f t="shared" si="31"/>
        <v>15.505309332526135</v>
      </c>
      <c r="BN32" s="142">
        <f t="shared" si="32"/>
        <v>4.0978310147326367</v>
      </c>
      <c r="BO32" s="142">
        <f t="shared" si="33"/>
        <v>1.6285983482529149</v>
      </c>
      <c r="BP32" s="142">
        <f t="shared" si="34"/>
        <v>1.1745556056999509</v>
      </c>
      <c r="BQ32" s="142">
        <f t="shared" si="35"/>
        <v>0.64840244795441082</v>
      </c>
      <c r="BR32" s="143">
        <f t="shared" si="36"/>
        <v>4.4458373104166693</v>
      </c>
      <c r="BS32" s="141" t="s">
        <v>20</v>
      </c>
      <c r="BT32" s="142">
        <f t="shared" si="13"/>
        <v>1.9457731576152548</v>
      </c>
      <c r="BU32" s="142">
        <f t="shared" si="14"/>
        <v>1.0957399793958651</v>
      </c>
      <c r="BV32" s="142">
        <f t="shared" si="15"/>
        <v>0.87349442115231424</v>
      </c>
      <c r="BW32" s="142">
        <f t="shared" si="16"/>
        <v>4.9480493061809021</v>
      </c>
      <c r="BX32" s="142">
        <f t="shared" si="17"/>
        <v>3.4923633723878473</v>
      </c>
      <c r="BY32" s="142">
        <f t="shared" si="18"/>
        <v>99.539347158400886</v>
      </c>
      <c r="BZ32" s="142">
        <f t="shared" si="19"/>
        <v>0.93553549682430259</v>
      </c>
      <c r="CA32" s="142">
        <f t="shared" si="20"/>
        <v>0.47488265522520029</v>
      </c>
      <c r="CB32" s="142">
        <f t="shared" si="21"/>
        <v>100</v>
      </c>
      <c r="CC32" s="144">
        <f t="shared" si="22"/>
        <v>0.99455573746370463</v>
      </c>
      <c r="CD32" s="142">
        <f t="shared" si="23"/>
        <v>58.347051795837956</v>
      </c>
      <c r="CE32" s="143">
        <f t="shared" si="24"/>
        <v>40.658392466698338</v>
      </c>
      <c r="CF32" s="142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  <c r="DB32" s="127"/>
      <c r="DC32" s="127"/>
      <c r="DD32" s="127"/>
      <c r="DE32" s="127"/>
      <c r="DF32" s="127"/>
      <c r="DG32" s="127"/>
      <c r="DH32" s="127"/>
      <c r="DI32" s="127"/>
      <c r="DJ32" s="127"/>
      <c r="DK32" s="127"/>
      <c r="DL32" s="127"/>
      <c r="DM32" s="127"/>
      <c r="DN32" s="127"/>
      <c r="DO32" s="127"/>
      <c r="DP32" s="127"/>
      <c r="DQ32" s="127"/>
      <c r="DR32" s="127"/>
      <c r="DS32" s="127"/>
      <c r="DT32" s="127"/>
      <c r="DU32" s="127"/>
      <c r="DV32" s="127"/>
      <c r="DW32" s="127"/>
      <c r="DX32" s="127"/>
      <c r="DY32" s="127"/>
      <c r="DZ32" s="127"/>
      <c r="EA32" s="127"/>
      <c r="EB32" s="127"/>
      <c r="EC32" s="127"/>
      <c r="ED32" s="127"/>
      <c r="EE32" s="127"/>
    </row>
    <row r="33" spans="1:135" s="117" customFormat="1">
      <c r="A33" s="141" t="s">
        <v>21</v>
      </c>
      <c r="B33" s="117">
        <v>117445092.55390479</v>
      </c>
      <c r="C33" s="117">
        <v>2030937</v>
      </c>
      <c r="D33" s="117">
        <v>45952</v>
      </c>
      <c r="E33" s="117">
        <v>0</v>
      </c>
      <c r="F33" s="117">
        <v>34688170.941334017</v>
      </c>
      <c r="G33" s="117">
        <v>1896471</v>
      </c>
      <c r="H33" s="117">
        <v>4659845</v>
      </c>
      <c r="I33" s="117">
        <v>7700375</v>
      </c>
      <c r="J33" s="117">
        <v>19996569</v>
      </c>
      <c r="K33" s="117">
        <v>996342</v>
      </c>
      <c r="L33" s="117">
        <v>4493927</v>
      </c>
      <c r="M33" s="117">
        <v>1057091</v>
      </c>
      <c r="N33" s="119">
        <v>8768776</v>
      </c>
      <c r="O33" s="141" t="s">
        <v>21</v>
      </c>
      <c r="P33" s="117">
        <v>9025887</v>
      </c>
      <c r="Q33" s="117">
        <v>7982405.6125707794</v>
      </c>
      <c r="R33" s="117">
        <v>2201788</v>
      </c>
      <c r="S33" s="117">
        <v>7392348</v>
      </c>
      <c r="T33" s="117">
        <v>4508208</v>
      </c>
      <c r="U33" s="117">
        <v>117445092.55390479</v>
      </c>
      <c r="V33" s="117">
        <v>1117841</v>
      </c>
      <c r="W33" s="117">
        <v>560307</v>
      </c>
      <c r="X33" s="117">
        <v>118002626.55390479</v>
      </c>
      <c r="Y33" s="120">
        <v>2076889</v>
      </c>
      <c r="Z33" s="117">
        <v>39348015.941334017</v>
      </c>
      <c r="AA33" s="119">
        <v>76020187.612570763</v>
      </c>
      <c r="AC33" s="141" t="s">
        <v>21</v>
      </c>
      <c r="AD33" s="142">
        <v>0.8787744011332399</v>
      </c>
      <c r="AE33" s="142">
        <v>-7.302219201678926</v>
      </c>
      <c r="AF33" s="142">
        <v>9.9698463600248886</v>
      </c>
      <c r="AG33" s="142" t="s">
        <v>128</v>
      </c>
      <c r="AH33" s="142">
        <v>-4.2366401785203811</v>
      </c>
      <c r="AI33" s="142">
        <v>-12.126660016022708</v>
      </c>
      <c r="AJ33" s="142">
        <v>35.732469976202339</v>
      </c>
      <c r="AK33" s="142">
        <v>-6.1367372427144327</v>
      </c>
      <c r="AL33" s="142">
        <v>19.569679795457713</v>
      </c>
      <c r="AM33" s="142">
        <v>-7.5571167720673378</v>
      </c>
      <c r="AN33" s="142">
        <v>-0.78433311925303117</v>
      </c>
      <c r="AO33" s="142">
        <v>-0.89245366160077255</v>
      </c>
      <c r="AP33" s="143">
        <v>-0.61521760541726067</v>
      </c>
      <c r="AQ33" s="141" t="s">
        <v>21</v>
      </c>
      <c r="AR33" s="142">
        <v>-8.7877245698386961</v>
      </c>
      <c r="AS33" s="142">
        <v>-1.6412882469116847</v>
      </c>
      <c r="AT33" s="142">
        <v>-0.98667598434881221</v>
      </c>
      <c r="AU33" s="142">
        <v>4.9173729426972601</v>
      </c>
      <c r="AV33" s="142">
        <v>-3.464517459418103</v>
      </c>
      <c r="AW33" s="142">
        <v>0.8787744011332399</v>
      </c>
      <c r="AX33" s="142">
        <v>11.516460494812449</v>
      </c>
      <c r="AY33" s="142">
        <v>-3.6017700028559529</v>
      </c>
      <c r="AZ33" s="142">
        <v>0.9923240235732298</v>
      </c>
      <c r="BA33" s="144">
        <v>-6.9789659109180819</v>
      </c>
      <c r="BB33" s="142">
        <v>-0.77641572645117407</v>
      </c>
      <c r="BC33" s="143">
        <v>1.9948127794154176</v>
      </c>
      <c r="BD33" s="142"/>
      <c r="BE33" s="141" t="s">
        <v>21</v>
      </c>
      <c r="BF33" s="142">
        <f t="shared" si="25"/>
        <v>99.527524076131215</v>
      </c>
      <c r="BG33" s="142">
        <f t="shared" si="26"/>
        <v>1.7210947411176882</v>
      </c>
      <c r="BH33" s="142">
        <f t="shared" si="27"/>
        <v>3.8941506085043508E-2</v>
      </c>
      <c r="BI33" s="142">
        <f t="shared" si="37"/>
        <v>0</v>
      </c>
      <c r="BJ33" s="142">
        <f t="shared" si="28"/>
        <v>29.396100709239814</v>
      </c>
      <c r="BK33" s="142">
        <f t="shared" si="29"/>
        <v>1.6071430402726443</v>
      </c>
      <c r="BL33" s="142">
        <f t="shared" si="30"/>
        <v>3.9489332874055441</v>
      </c>
      <c r="BM33" s="142">
        <f t="shared" si="31"/>
        <v>6.5255962726239751</v>
      </c>
      <c r="BN33" s="142">
        <f t="shared" si="32"/>
        <v>16.945867718347241</v>
      </c>
      <c r="BO33" s="142">
        <f t="shared" si="33"/>
        <v>0.844338833038484</v>
      </c>
      <c r="BP33" s="142">
        <f t="shared" si="34"/>
        <v>3.8083279425539982</v>
      </c>
      <c r="BQ33" s="142">
        <f t="shared" si="35"/>
        <v>0.89581989051498789</v>
      </c>
      <c r="BR33" s="143">
        <f t="shared" si="36"/>
        <v>7.4310006955602246</v>
      </c>
      <c r="BS33" s="141" t="s">
        <v>21</v>
      </c>
      <c r="BT33" s="142">
        <f t="shared" si="13"/>
        <v>7.6488865236206278</v>
      </c>
      <c r="BU33" s="142">
        <f t="shared" si="14"/>
        <v>6.7645999463616473</v>
      </c>
      <c r="BV33" s="142">
        <f t="shared" si="15"/>
        <v>1.8658805013922304</v>
      </c>
      <c r="BW33" s="142">
        <f t="shared" si="16"/>
        <v>6.2645622524538478</v>
      </c>
      <c r="BX33" s="142">
        <f t="shared" si="17"/>
        <v>3.8204302155432157</v>
      </c>
      <c r="BY33" s="142">
        <f t="shared" si="18"/>
        <v>99.527524076131215</v>
      </c>
      <c r="BZ33" s="142">
        <f t="shared" si="19"/>
        <v>0.94730179543025594</v>
      </c>
      <c r="CA33" s="142">
        <f t="shared" si="20"/>
        <v>0.47482587156146572</v>
      </c>
      <c r="CB33" s="142">
        <f t="shared" si="21"/>
        <v>100</v>
      </c>
      <c r="CC33" s="144">
        <f t="shared" si="22"/>
        <v>1.7683914711436346</v>
      </c>
      <c r="CD33" s="142">
        <f t="shared" si="23"/>
        <v>33.503329160623821</v>
      </c>
      <c r="CE33" s="143">
        <f t="shared" si="24"/>
        <v>64.728279368232549</v>
      </c>
      <c r="CF33" s="142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  <c r="DB33" s="127"/>
      <c r="DC33" s="127"/>
      <c r="DD33" s="127"/>
      <c r="DE33" s="127"/>
      <c r="DF33" s="127"/>
      <c r="DG33" s="127"/>
      <c r="DH33" s="127"/>
      <c r="DI33" s="127"/>
      <c r="DJ33" s="127"/>
      <c r="DK33" s="127"/>
      <c r="DL33" s="127"/>
      <c r="DM33" s="127"/>
      <c r="DN33" s="127"/>
      <c r="DO33" s="127"/>
      <c r="DP33" s="127"/>
      <c r="DQ33" s="127"/>
      <c r="DR33" s="127"/>
      <c r="DS33" s="127"/>
      <c r="DT33" s="127"/>
      <c r="DU33" s="127"/>
      <c r="DV33" s="127"/>
      <c r="DW33" s="127"/>
      <c r="DX33" s="127"/>
      <c r="DY33" s="127"/>
      <c r="DZ33" s="127"/>
      <c r="EA33" s="127"/>
      <c r="EB33" s="127"/>
      <c r="EC33" s="127"/>
      <c r="ED33" s="127"/>
      <c r="EE33" s="127"/>
    </row>
    <row r="34" spans="1:135" s="117" customFormat="1">
      <c r="A34" s="141" t="s">
        <v>22</v>
      </c>
      <c r="B34" s="117">
        <v>25598240.148467164</v>
      </c>
      <c r="C34" s="117">
        <v>1263400</v>
      </c>
      <c r="D34" s="117">
        <v>71844</v>
      </c>
      <c r="E34" s="117">
        <v>102936</v>
      </c>
      <c r="F34" s="117">
        <v>3993366.068365511</v>
      </c>
      <c r="G34" s="117">
        <v>578999</v>
      </c>
      <c r="H34" s="117">
        <v>2167503</v>
      </c>
      <c r="I34" s="117">
        <v>1326133</v>
      </c>
      <c r="J34" s="117">
        <v>2481243</v>
      </c>
      <c r="K34" s="117">
        <v>215337</v>
      </c>
      <c r="L34" s="117">
        <v>768598</v>
      </c>
      <c r="M34" s="117">
        <v>1099009</v>
      </c>
      <c r="N34" s="119">
        <v>2993010</v>
      </c>
      <c r="O34" s="141" t="s">
        <v>22</v>
      </c>
      <c r="P34" s="117">
        <v>1263611</v>
      </c>
      <c r="Q34" s="117">
        <v>1043804.0801016522</v>
      </c>
      <c r="R34" s="117">
        <v>1261711</v>
      </c>
      <c r="S34" s="117">
        <v>3065858</v>
      </c>
      <c r="T34" s="117">
        <v>1901878</v>
      </c>
      <c r="U34" s="117">
        <v>25598240.148467164</v>
      </c>
      <c r="V34" s="117">
        <v>282294</v>
      </c>
      <c r="W34" s="117">
        <v>122124</v>
      </c>
      <c r="X34" s="117">
        <v>25758410.148467164</v>
      </c>
      <c r="Y34" s="120">
        <v>1438180</v>
      </c>
      <c r="Z34" s="117">
        <v>6160869.0683655106</v>
      </c>
      <c r="AA34" s="119">
        <v>17999191.080101654</v>
      </c>
      <c r="AC34" s="141" t="s">
        <v>22</v>
      </c>
      <c r="AD34" s="142">
        <v>-5.6318764327783084</v>
      </c>
      <c r="AE34" s="142">
        <v>1.700509146525528</v>
      </c>
      <c r="AF34" s="142">
        <v>8.7639088638256002</v>
      </c>
      <c r="AG34" s="142">
        <v>-11.26130397675842</v>
      </c>
      <c r="AH34" s="142">
        <v>-35.124692727667082</v>
      </c>
      <c r="AI34" s="142">
        <v>-4.4831937971707845</v>
      </c>
      <c r="AJ34" s="142">
        <v>11.58391278809073</v>
      </c>
      <c r="AK34" s="142">
        <v>-9.9567278867822804</v>
      </c>
      <c r="AL34" s="142">
        <v>25.164978626679673</v>
      </c>
      <c r="AM34" s="142">
        <v>-4.0515973800294081</v>
      </c>
      <c r="AN34" s="142">
        <v>2.0645348057435684</v>
      </c>
      <c r="AO34" s="142">
        <v>-2.1746599729402551</v>
      </c>
      <c r="AP34" s="143">
        <v>0.64949477014462809</v>
      </c>
      <c r="AQ34" s="141" t="s">
        <v>22</v>
      </c>
      <c r="AR34" s="142">
        <v>5.7080689120930783</v>
      </c>
      <c r="AS34" s="142">
        <v>3.1644970780932673</v>
      </c>
      <c r="AT34" s="142">
        <v>2.2062820227222097</v>
      </c>
      <c r="AU34" s="142">
        <v>3.3441086747678357</v>
      </c>
      <c r="AV34" s="142">
        <v>-7.6508551098525182</v>
      </c>
      <c r="AW34" s="142">
        <v>-5.6318764327783084</v>
      </c>
      <c r="AX34" s="142">
        <v>2.8580797959555473</v>
      </c>
      <c r="AY34" s="142">
        <v>-9.8230042753660634</v>
      </c>
      <c r="AZ34" s="142">
        <v>-5.5255986283417133</v>
      </c>
      <c r="BA34" s="144">
        <v>0.97245790825013045</v>
      </c>
      <c r="BB34" s="142">
        <v>-23.920496295291947</v>
      </c>
      <c r="BC34" s="143">
        <v>2.2467805141087505</v>
      </c>
      <c r="BD34" s="142"/>
      <c r="BE34" s="141" t="s">
        <v>22</v>
      </c>
      <c r="BF34" s="142">
        <f t="shared" si="25"/>
        <v>99.378183672529445</v>
      </c>
      <c r="BG34" s="142">
        <f t="shared" si="26"/>
        <v>4.9048058196059996</v>
      </c>
      <c r="BH34" s="142">
        <f t="shared" si="27"/>
        <v>0.27891472954232505</v>
      </c>
      <c r="BI34" s="142">
        <f t="shared" si="37"/>
        <v>0.39962093703258134</v>
      </c>
      <c r="BJ34" s="142">
        <f t="shared" si="28"/>
        <v>15.503154291543684</v>
      </c>
      <c r="BK34" s="142">
        <f t="shared" si="29"/>
        <v>2.2478056551733849</v>
      </c>
      <c r="BL34" s="142">
        <f t="shared" si="30"/>
        <v>8.4147390600074914</v>
      </c>
      <c r="BM34" s="142">
        <f t="shared" si="31"/>
        <v>5.1483495773085037</v>
      </c>
      <c r="BN34" s="142">
        <f t="shared" si="32"/>
        <v>9.6327490155585327</v>
      </c>
      <c r="BO34" s="142">
        <f t="shared" si="33"/>
        <v>0.83598715432681436</v>
      </c>
      <c r="BP34" s="142">
        <f t="shared" si="34"/>
        <v>2.9838720463333326</v>
      </c>
      <c r="BQ34" s="142">
        <f t="shared" si="35"/>
        <v>4.266602611207353</v>
      </c>
      <c r="BR34" s="143">
        <f t="shared" si="36"/>
        <v>11.619544772945192</v>
      </c>
      <c r="BS34" s="141" t="s">
        <v>22</v>
      </c>
      <c r="BT34" s="142">
        <f t="shared" si="13"/>
        <v>4.9056249695410461</v>
      </c>
      <c r="BU34" s="142">
        <f t="shared" si="14"/>
        <v>4.0522845706910493</v>
      </c>
      <c r="BV34" s="142">
        <f t="shared" si="15"/>
        <v>4.8982487378984541</v>
      </c>
      <c r="BW34" s="142">
        <f t="shared" si="16"/>
        <v>11.902357258576549</v>
      </c>
      <c r="BX34" s="142">
        <f t="shared" si="17"/>
        <v>7.3835224652371538</v>
      </c>
      <c r="BY34" s="142">
        <f t="shared" si="18"/>
        <v>99.378183672529445</v>
      </c>
      <c r="BZ34" s="142">
        <f t="shared" si="19"/>
        <v>1.0959294396389552</v>
      </c>
      <c r="CA34" s="142">
        <f t="shared" si="20"/>
        <v>0.47411311216840524</v>
      </c>
      <c r="CB34" s="142">
        <f t="shared" si="21"/>
        <v>100</v>
      </c>
      <c r="CC34" s="144">
        <f t="shared" si="22"/>
        <v>5.6182768489501766</v>
      </c>
      <c r="CD34" s="142">
        <f t="shared" si="23"/>
        <v>24.067549302737621</v>
      </c>
      <c r="CE34" s="143">
        <f t="shared" si="24"/>
        <v>70.314173848312194</v>
      </c>
      <c r="CF34" s="142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  <c r="DB34" s="127"/>
      <c r="DC34" s="127"/>
      <c r="DD34" s="127"/>
      <c r="DE34" s="127"/>
      <c r="DF34" s="127"/>
      <c r="DG34" s="127"/>
      <c r="DH34" s="127"/>
      <c r="DI34" s="127"/>
      <c r="DJ34" s="127"/>
      <c r="DK34" s="127"/>
      <c r="DL34" s="127"/>
      <c r="DM34" s="127"/>
      <c r="DN34" s="127"/>
      <c r="DO34" s="127"/>
      <c r="DP34" s="127"/>
      <c r="DQ34" s="127"/>
      <c r="DR34" s="127"/>
      <c r="DS34" s="127"/>
      <c r="DT34" s="127"/>
      <c r="DU34" s="127"/>
      <c r="DV34" s="127"/>
      <c r="DW34" s="127"/>
      <c r="DX34" s="127"/>
      <c r="DY34" s="127"/>
      <c r="DZ34" s="127"/>
      <c r="EA34" s="127"/>
      <c r="EB34" s="127"/>
      <c r="EC34" s="127"/>
      <c r="ED34" s="127"/>
      <c r="EE34" s="127"/>
    </row>
    <row r="35" spans="1:135" s="117" customFormat="1">
      <c r="A35" s="147" t="s">
        <v>88</v>
      </c>
      <c r="B35" s="149">
        <v>38815677.291556694</v>
      </c>
      <c r="C35" s="149">
        <v>3480552</v>
      </c>
      <c r="D35" s="149">
        <v>892351</v>
      </c>
      <c r="E35" s="149">
        <v>3190</v>
      </c>
      <c r="F35" s="149">
        <v>3344615.0025447737</v>
      </c>
      <c r="G35" s="149">
        <v>1147837</v>
      </c>
      <c r="H35" s="149">
        <v>4813715</v>
      </c>
      <c r="I35" s="149">
        <v>2302413</v>
      </c>
      <c r="J35" s="149">
        <v>1365987</v>
      </c>
      <c r="K35" s="149">
        <v>1067391</v>
      </c>
      <c r="L35" s="149">
        <v>1264438</v>
      </c>
      <c r="M35" s="149">
        <v>907213</v>
      </c>
      <c r="N35" s="150">
        <v>2900738</v>
      </c>
      <c r="O35" s="147" t="s">
        <v>88</v>
      </c>
      <c r="P35" s="149">
        <v>1030123</v>
      </c>
      <c r="Q35" s="149">
        <v>3766112.2890119161</v>
      </c>
      <c r="R35" s="149">
        <v>2337791</v>
      </c>
      <c r="S35" s="149">
        <v>5949452</v>
      </c>
      <c r="T35" s="149">
        <v>2241759</v>
      </c>
      <c r="U35" s="149">
        <v>38815677.291556694</v>
      </c>
      <c r="V35" s="149">
        <v>407805</v>
      </c>
      <c r="W35" s="149">
        <v>185182</v>
      </c>
      <c r="X35" s="149">
        <v>39038300.291556694</v>
      </c>
      <c r="Y35" s="148">
        <v>4376093</v>
      </c>
      <c r="Z35" s="149">
        <v>8158330.0025447737</v>
      </c>
      <c r="AA35" s="150">
        <v>26281254.289011918</v>
      </c>
      <c r="AC35" s="147" t="s">
        <v>88</v>
      </c>
      <c r="AD35" s="151">
        <v>1.1407338803163374</v>
      </c>
      <c r="AE35" s="151">
        <v>7.3839434632987189</v>
      </c>
      <c r="AF35" s="151">
        <v>10.007211760717476</v>
      </c>
      <c r="AG35" s="151">
        <v>-26.531552280055276</v>
      </c>
      <c r="AH35" s="151">
        <v>14.67096011050211</v>
      </c>
      <c r="AI35" s="151">
        <v>-1.9600524434460638</v>
      </c>
      <c r="AJ35" s="151">
        <v>3.1467624912682188</v>
      </c>
      <c r="AK35" s="151">
        <v>-1.8411920190995907</v>
      </c>
      <c r="AL35" s="151">
        <v>7.2387639633500571</v>
      </c>
      <c r="AM35" s="151">
        <v>-5.1870426528665305</v>
      </c>
      <c r="AN35" s="151">
        <v>0.6271099304608303</v>
      </c>
      <c r="AO35" s="151">
        <v>-2.588476570888631</v>
      </c>
      <c r="AP35" s="152">
        <v>-2.7624853887522138</v>
      </c>
      <c r="AQ35" s="147" t="s">
        <v>88</v>
      </c>
      <c r="AR35" s="151">
        <v>10.753171409310971</v>
      </c>
      <c r="AS35" s="151">
        <v>-2.483192631229012</v>
      </c>
      <c r="AT35" s="151">
        <v>-4.0981010710959964</v>
      </c>
      <c r="AU35" s="151">
        <v>-2.1745557411395691</v>
      </c>
      <c r="AV35" s="151">
        <v>-4.1611855535457547</v>
      </c>
      <c r="AW35" s="151">
        <v>1.1407338803163374</v>
      </c>
      <c r="AX35" s="151">
        <v>8.6003035871215143</v>
      </c>
      <c r="AY35" s="151">
        <v>-3.3512001377848986</v>
      </c>
      <c r="AZ35" s="151">
        <v>1.2356934401735997</v>
      </c>
      <c r="BA35" s="153">
        <v>7.8721850234880781</v>
      </c>
      <c r="BB35" s="151">
        <v>7.5790701623409396</v>
      </c>
      <c r="BC35" s="152">
        <v>-1.7066921994068556</v>
      </c>
      <c r="BD35" s="142"/>
      <c r="BE35" s="147" t="s">
        <v>88</v>
      </c>
      <c r="BF35" s="151">
        <f t="shared" si="25"/>
        <v>99.429731831720787</v>
      </c>
      <c r="BG35" s="151">
        <f t="shared" si="26"/>
        <v>8.9157365305496743</v>
      </c>
      <c r="BH35" s="151">
        <f t="shared" si="27"/>
        <v>2.2858346632294335</v>
      </c>
      <c r="BI35" s="151">
        <f t="shared" si="37"/>
        <v>8.1714623233479812E-3</v>
      </c>
      <c r="BJ35" s="151">
        <f t="shared" si="28"/>
        <v>8.5675220938554943</v>
      </c>
      <c r="BK35" s="151">
        <f t="shared" si="29"/>
        <v>2.9402842629607449</v>
      </c>
      <c r="BL35" s="151">
        <f t="shared" si="30"/>
        <v>12.330749453866778</v>
      </c>
      <c r="BM35" s="151">
        <f t="shared" si="31"/>
        <v>5.8978310602779294</v>
      </c>
      <c r="BN35" s="151">
        <f t="shared" si="32"/>
        <v>3.4990944528787269</v>
      </c>
      <c r="BO35" s="151">
        <f t="shared" si="33"/>
        <v>2.7342148403701327</v>
      </c>
      <c r="BP35" s="151">
        <f t="shared" si="34"/>
        <v>3.2389678611941926</v>
      </c>
      <c r="BQ35" s="151">
        <f t="shared" si="35"/>
        <v>2.3239049682606554</v>
      </c>
      <c r="BR35" s="152">
        <f t="shared" si="36"/>
        <v>7.4304925632927192</v>
      </c>
      <c r="BS35" s="147" t="s">
        <v>88</v>
      </c>
      <c r="BT35" s="151">
        <f t="shared" si="13"/>
        <v>2.6387496184683985</v>
      </c>
      <c r="BU35" s="151">
        <f t="shared" si="14"/>
        <v>9.6472240360999031</v>
      </c>
      <c r="BV35" s="151">
        <f t="shared" si="15"/>
        <v>5.9884548828720998</v>
      </c>
      <c r="BW35" s="151">
        <f t="shared" si="16"/>
        <v>15.240038514911374</v>
      </c>
      <c r="BX35" s="151">
        <f t="shared" si="17"/>
        <v>5.7424605663091679</v>
      </c>
      <c r="BY35" s="151">
        <f t="shared" si="18"/>
        <v>99.429731831720787</v>
      </c>
      <c r="BZ35" s="151">
        <f t="shared" si="19"/>
        <v>1.0446279601169037</v>
      </c>
      <c r="CA35" s="151">
        <f t="shared" si="20"/>
        <v>0.47435979183768828</v>
      </c>
      <c r="CB35" s="151">
        <f t="shared" si="21"/>
        <v>100</v>
      </c>
      <c r="CC35" s="153">
        <f t="shared" si="22"/>
        <v>11.274034888351418</v>
      </c>
      <c r="CD35" s="151">
        <f t="shared" si="23"/>
        <v>21.018131259864422</v>
      </c>
      <c r="CE35" s="152">
        <f t="shared" si="24"/>
        <v>67.707833851784159</v>
      </c>
      <c r="CF35" s="142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  <c r="DB35" s="127"/>
      <c r="DC35" s="127"/>
      <c r="DD35" s="127"/>
      <c r="DE35" s="127"/>
      <c r="DF35" s="127"/>
      <c r="DG35" s="127"/>
      <c r="DH35" s="127"/>
      <c r="DI35" s="127"/>
      <c r="DJ35" s="127"/>
      <c r="DK35" s="127"/>
      <c r="DL35" s="127"/>
      <c r="DM35" s="127"/>
      <c r="DN35" s="127"/>
      <c r="DO35" s="127"/>
      <c r="DP35" s="127"/>
      <c r="DQ35" s="127"/>
      <c r="DR35" s="127"/>
      <c r="DS35" s="127"/>
      <c r="DT35" s="127"/>
      <c r="DU35" s="127"/>
      <c r="DV35" s="127"/>
      <c r="DW35" s="127"/>
      <c r="DX35" s="127"/>
      <c r="DY35" s="127"/>
      <c r="DZ35" s="127"/>
      <c r="EA35" s="127"/>
      <c r="EB35" s="127"/>
      <c r="EC35" s="127"/>
      <c r="ED35" s="127"/>
      <c r="EE35" s="127"/>
    </row>
    <row r="36" spans="1:135" s="117" customFormat="1">
      <c r="A36" s="158" t="s">
        <v>90</v>
      </c>
      <c r="B36" s="159">
        <v>21928936.485740416</v>
      </c>
      <c r="C36" s="159">
        <v>3417247</v>
      </c>
      <c r="D36" s="159">
        <v>5978</v>
      </c>
      <c r="E36" s="159">
        <v>2175</v>
      </c>
      <c r="F36" s="159">
        <v>374281.3663338545</v>
      </c>
      <c r="G36" s="159">
        <v>892695</v>
      </c>
      <c r="H36" s="159">
        <v>2028077</v>
      </c>
      <c r="I36" s="159">
        <v>1720425</v>
      </c>
      <c r="J36" s="159">
        <v>1419444</v>
      </c>
      <c r="K36" s="159">
        <v>385300</v>
      </c>
      <c r="L36" s="159">
        <v>875392</v>
      </c>
      <c r="M36" s="159">
        <v>521513</v>
      </c>
      <c r="N36" s="161">
        <v>3268713</v>
      </c>
      <c r="O36" s="158" t="s">
        <v>90</v>
      </c>
      <c r="P36" s="159">
        <v>409770</v>
      </c>
      <c r="Q36" s="159">
        <v>1555986.1194065642</v>
      </c>
      <c r="R36" s="159">
        <v>1068482</v>
      </c>
      <c r="S36" s="159">
        <v>2599304</v>
      </c>
      <c r="T36" s="159">
        <v>1384154</v>
      </c>
      <c r="U36" s="159">
        <v>21928936.485740416</v>
      </c>
      <c r="V36" s="159">
        <v>253572</v>
      </c>
      <c r="W36" s="159">
        <v>104619</v>
      </c>
      <c r="X36" s="159">
        <v>22077889.485740416</v>
      </c>
      <c r="Y36" s="160">
        <v>3425400</v>
      </c>
      <c r="Z36" s="159">
        <v>2402358.3663338544</v>
      </c>
      <c r="AA36" s="161">
        <v>16101178.119406562</v>
      </c>
      <c r="AC36" s="158" t="s">
        <v>90</v>
      </c>
      <c r="AD36" s="162">
        <v>0.34573538328860709</v>
      </c>
      <c r="AE36" s="162">
        <v>0.7609749135986229</v>
      </c>
      <c r="AF36" s="162">
        <v>-15.719723671225152</v>
      </c>
      <c r="AG36" s="162">
        <v>-28.170409511228534</v>
      </c>
      <c r="AH36" s="162">
        <v>-23.929240393009003</v>
      </c>
      <c r="AI36" s="162">
        <v>-1.9545497978563215</v>
      </c>
      <c r="AJ36" s="162">
        <v>20.032682214294002</v>
      </c>
      <c r="AK36" s="162">
        <v>-4.2277458275601196</v>
      </c>
      <c r="AL36" s="162">
        <v>1.7920992732639442</v>
      </c>
      <c r="AM36" s="162">
        <v>-6.3976581194504849</v>
      </c>
      <c r="AN36" s="162">
        <v>4.0171866385292496</v>
      </c>
      <c r="AO36" s="162">
        <v>-5.9582908818782627</v>
      </c>
      <c r="AP36" s="163">
        <v>-2.0517891576283604</v>
      </c>
      <c r="AQ36" s="158" t="s">
        <v>90</v>
      </c>
      <c r="AR36" s="162">
        <v>16.144008707186831</v>
      </c>
      <c r="AS36" s="162">
        <v>-5.1034839910445937</v>
      </c>
      <c r="AT36" s="162">
        <v>-5.8467633563704968</v>
      </c>
      <c r="AU36" s="162">
        <v>7.3670192552351317</v>
      </c>
      <c r="AV36" s="162">
        <v>-6.2011490436156791</v>
      </c>
      <c r="AW36" s="162">
        <v>0.34573538328860709</v>
      </c>
      <c r="AX36" s="162">
        <v>6.788290735429749</v>
      </c>
      <c r="AY36" s="162">
        <v>-4.1107567091948969</v>
      </c>
      <c r="AZ36" s="162">
        <v>0.43744905428103581</v>
      </c>
      <c r="BA36" s="164">
        <v>0.70085490186855448</v>
      </c>
      <c r="BB36" s="162">
        <v>10.118023999082029</v>
      </c>
      <c r="BC36" s="163">
        <v>-1.0388446415150672</v>
      </c>
      <c r="BD36" s="142"/>
      <c r="BE36" s="158" t="s">
        <v>90</v>
      </c>
      <c r="BF36" s="162">
        <f t="shared" si="25"/>
        <v>99.325329533440211</v>
      </c>
      <c r="BG36" s="162">
        <f t="shared" si="26"/>
        <v>15.478141614066502</v>
      </c>
      <c r="BH36" s="162">
        <f t="shared" si="27"/>
        <v>2.7076863501201271E-2</v>
      </c>
      <c r="BI36" s="162">
        <f t="shared" si="37"/>
        <v>9.8514851313336853E-3</v>
      </c>
      <c r="BJ36" s="162">
        <f t="shared" si="28"/>
        <v>1.6952769266083787</v>
      </c>
      <c r="BK36" s="162">
        <f t="shared" si="29"/>
        <v>4.0433892042831836</v>
      </c>
      <c r="BL36" s="162">
        <f t="shared" si="30"/>
        <v>9.1860093842298056</v>
      </c>
      <c r="BM36" s="162">
        <f t="shared" si="31"/>
        <v>7.7925247388849446</v>
      </c>
      <c r="BN36" s="162">
        <f t="shared" si="32"/>
        <v>6.429255844027959</v>
      </c>
      <c r="BO36" s="162">
        <f t="shared" si="33"/>
        <v>1.7451849292426984</v>
      </c>
      <c r="BP36" s="162">
        <f t="shared" si="34"/>
        <v>3.965016676822279</v>
      </c>
      <c r="BQ36" s="162">
        <f t="shared" si="35"/>
        <v>2.3621506047343561</v>
      </c>
      <c r="BR36" s="163">
        <f t="shared" si="36"/>
        <v>14.805368973837757</v>
      </c>
      <c r="BS36" s="158" t="s">
        <v>90</v>
      </c>
      <c r="BT36" s="162">
        <f t="shared" si="13"/>
        <v>1.8560197987432665</v>
      </c>
      <c r="BU36" s="162">
        <f t="shared" si="14"/>
        <v>7.0477122390323528</v>
      </c>
      <c r="BV36" s="162">
        <f t="shared" si="15"/>
        <v>4.8396020855621513</v>
      </c>
      <c r="BW36" s="162">
        <f t="shared" si="16"/>
        <v>11.773335497846515</v>
      </c>
      <c r="BX36" s="162">
        <f t="shared" si="17"/>
        <v>6.2694126668855379</v>
      </c>
      <c r="BY36" s="162">
        <f t="shared" si="18"/>
        <v>99.325329533440211</v>
      </c>
      <c r="BZ36" s="162">
        <f t="shared" si="19"/>
        <v>1.1485336955046186</v>
      </c>
      <c r="CA36" s="162">
        <f t="shared" si="20"/>
        <v>0.47386322894482702</v>
      </c>
      <c r="CB36" s="162">
        <f t="shared" si="21"/>
        <v>100</v>
      </c>
      <c r="CC36" s="164">
        <f t="shared" si="22"/>
        <v>15.620456569918073</v>
      </c>
      <c r="CD36" s="162">
        <f t="shared" si="23"/>
        <v>10.955197794913675</v>
      </c>
      <c r="CE36" s="163">
        <f t="shared" si="24"/>
        <v>73.424345635168251</v>
      </c>
      <c r="CF36" s="142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127"/>
      <c r="DV36" s="127"/>
      <c r="DW36" s="127"/>
      <c r="DX36" s="127"/>
      <c r="DY36" s="127"/>
      <c r="DZ36" s="127"/>
      <c r="EA36" s="127"/>
      <c r="EB36" s="127"/>
      <c r="EC36" s="127"/>
      <c r="ED36" s="127"/>
      <c r="EE36" s="127"/>
    </row>
    <row r="37" spans="1:135" s="117" customFormat="1">
      <c r="A37" s="141" t="s">
        <v>91</v>
      </c>
      <c r="B37" s="120">
        <v>42414334.292329751</v>
      </c>
      <c r="C37" s="117">
        <v>1560258</v>
      </c>
      <c r="D37" s="117">
        <v>345958</v>
      </c>
      <c r="E37" s="117">
        <v>112327</v>
      </c>
      <c r="F37" s="117">
        <v>8920848.9782788381</v>
      </c>
      <c r="G37" s="117">
        <v>1095056</v>
      </c>
      <c r="H37" s="117">
        <v>5088517</v>
      </c>
      <c r="I37" s="117">
        <v>2651041</v>
      </c>
      <c r="J37" s="117">
        <v>1275571</v>
      </c>
      <c r="K37" s="117">
        <v>811214</v>
      </c>
      <c r="L37" s="117">
        <v>1326396</v>
      </c>
      <c r="M37" s="117">
        <v>923901</v>
      </c>
      <c r="N37" s="119">
        <v>4194212</v>
      </c>
      <c r="O37" s="141" t="s">
        <v>91</v>
      </c>
      <c r="P37" s="117">
        <v>588939</v>
      </c>
      <c r="Q37" s="117">
        <v>4092395.3140509147</v>
      </c>
      <c r="R37" s="117">
        <v>2458635</v>
      </c>
      <c r="S37" s="117">
        <v>4884618</v>
      </c>
      <c r="T37" s="117">
        <v>2084447</v>
      </c>
      <c r="U37" s="117">
        <v>42414334.292329751</v>
      </c>
      <c r="V37" s="117">
        <v>443449</v>
      </c>
      <c r="W37" s="117">
        <v>202350</v>
      </c>
      <c r="X37" s="117">
        <v>42655433.292329751</v>
      </c>
      <c r="Y37" s="120">
        <v>2018543</v>
      </c>
      <c r="Z37" s="117">
        <v>14009365.978278838</v>
      </c>
      <c r="AA37" s="119">
        <v>26386425.314050913</v>
      </c>
      <c r="AC37" s="141" t="s">
        <v>91</v>
      </c>
      <c r="AD37" s="142">
        <v>0.5697180169276499</v>
      </c>
      <c r="AE37" s="142">
        <v>-9.3788950467492729</v>
      </c>
      <c r="AF37" s="142">
        <v>6.8394835258839253</v>
      </c>
      <c r="AG37" s="142">
        <v>-31.610511062674281</v>
      </c>
      <c r="AH37" s="142">
        <v>-9.7050954995015779</v>
      </c>
      <c r="AI37" s="142">
        <v>2.0661037628310104</v>
      </c>
      <c r="AJ37" s="142">
        <v>36.334084237758773</v>
      </c>
      <c r="AK37" s="142">
        <v>-1.5217642450409676</v>
      </c>
      <c r="AL37" s="142">
        <v>1.537909223554847</v>
      </c>
      <c r="AM37" s="142">
        <v>-1.4360299040257196</v>
      </c>
      <c r="AN37" s="142">
        <v>0.63595682595177283</v>
      </c>
      <c r="AO37" s="142">
        <v>-1.7926880860915466</v>
      </c>
      <c r="AP37" s="143">
        <v>-0.97434057060828994</v>
      </c>
      <c r="AQ37" s="141" t="s">
        <v>91</v>
      </c>
      <c r="AR37" s="142">
        <v>66.393741365135057</v>
      </c>
      <c r="AS37" s="142">
        <v>-1.6300917859103221</v>
      </c>
      <c r="AT37" s="142">
        <v>3.5937057586258039</v>
      </c>
      <c r="AU37" s="142">
        <v>2.8056887877893071</v>
      </c>
      <c r="AV37" s="142">
        <v>-12.231888866619395</v>
      </c>
      <c r="AW37" s="142">
        <v>0.5697180169276499</v>
      </c>
      <c r="AX37" s="142">
        <v>8.4471323622917627</v>
      </c>
      <c r="AY37" s="142">
        <v>-3.8973004806322304</v>
      </c>
      <c r="AZ37" s="142">
        <v>0.66793511127231153</v>
      </c>
      <c r="BA37" s="144">
        <v>-8.6547394667831181</v>
      </c>
      <c r="BB37" s="142">
        <v>2.9187073646142614</v>
      </c>
      <c r="BC37" s="143">
        <v>0.12988954914423129</v>
      </c>
      <c r="BD37" s="142"/>
      <c r="BE37" s="141" t="s">
        <v>91</v>
      </c>
      <c r="BF37" s="142">
        <f t="shared" si="25"/>
        <v>99.434775405168949</v>
      </c>
      <c r="BG37" s="142">
        <f t="shared" si="26"/>
        <v>3.6578177258383722</v>
      </c>
      <c r="BH37" s="142">
        <f t="shared" si="27"/>
        <v>0.81105259822131448</v>
      </c>
      <c r="BI37" s="142">
        <f t="shared" si="37"/>
        <v>0.26333573786530612</v>
      </c>
      <c r="BJ37" s="142">
        <f t="shared" si="28"/>
        <v>20.913746010131316</v>
      </c>
      <c r="BK37" s="142">
        <f t="shared" si="29"/>
        <v>2.5672134016205423</v>
      </c>
      <c r="BL37" s="142">
        <f t="shared" si="30"/>
        <v>11.929352505053584</v>
      </c>
      <c r="BM37" s="142">
        <f t="shared" si="31"/>
        <v>6.215013646284322</v>
      </c>
      <c r="BN37" s="142">
        <f t="shared" si="32"/>
        <v>2.990406852177895</v>
      </c>
      <c r="BO37" s="142">
        <f t="shared" si="33"/>
        <v>1.9017835182695741</v>
      </c>
      <c r="BP37" s="142">
        <f t="shared" si="34"/>
        <v>3.1095593166521907</v>
      </c>
      <c r="BQ37" s="142">
        <f t="shared" si="35"/>
        <v>2.1659632283377479</v>
      </c>
      <c r="BR37" s="143">
        <f t="shared" si="36"/>
        <v>9.8327731692604754</v>
      </c>
      <c r="BS37" s="141" t="s">
        <v>91</v>
      </c>
      <c r="BT37" s="142">
        <f t="shared" si="13"/>
        <v>1.3806892921795786</v>
      </c>
      <c r="BU37" s="142">
        <f t="shared" si="14"/>
        <v>9.5940774672351168</v>
      </c>
      <c r="BV37" s="142">
        <f t="shared" si="15"/>
        <v>5.7639433249928071</v>
      </c>
      <c r="BW37" s="142">
        <f t="shared" si="16"/>
        <v>11.451338371185521</v>
      </c>
      <c r="BX37" s="142">
        <f t="shared" si="17"/>
        <v>4.8867092398632908</v>
      </c>
      <c r="BY37" s="142">
        <f t="shared" si="18"/>
        <v>99.434775405168949</v>
      </c>
      <c r="BZ37" s="142">
        <f t="shared" si="19"/>
        <v>1.0396073038595541</v>
      </c>
      <c r="CA37" s="142">
        <f t="shared" si="20"/>
        <v>0.47438270902850338</v>
      </c>
      <c r="CB37" s="142">
        <f t="shared" si="21"/>
        <v>100</v>
      </c>
      <c r="CC37" s="144">
        <f t="shared" si="22"/>
        <v>4.7591056978230943</v>
      </c>
      <c r="CD37" s="142">
        <f t="shared" si="23"/>
        <v>33.029791017637891</v>
      </c>
      <c r="CE37" s="143">
        <f t="shared" si="24"/>
        <v>62.211103284539014</v>
      </c>
      <c r="CF37" s="142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127"/>
      <c r="DV37" s="127"/>
      <c r="DW37" s="127"/>
      <c r="DX37" s="127"/>
      <c r="DY37" s="127"/>
      <c r="DZ37" s="127"/>
      <c r="EA37" s="127"/>
      <c r="EB37" s="127"/>
      <c r="EC37" s="127"/>
      <c r="ED37" s="127"/>
      <c r="EE37" s="127"/>
    </row>
    <row r="38" spans="1:135" s="117" customFormat="1">
      <c r="A38" s="147" t="s">
        <v>23</v>
      </c>
      <c r="B38" s="148">
        <v>9856715.0347941369</v>
      </c>
      <c r="C38" s="149">
        <v>468810</v>
      </c>
      <c r="D38" s="149">
        <v>46434</v>
      </c>
      <c r="E38" s="149">
        <v>256415</v>
      </c>
      <c r="F38" s="149">
        <v>742928.9769974628</v>
      </c>
      <c r="G38" s="149">
        <v>136816</v>
      </c>
      <c r="H38" s="149">
        <v>3236654</v>
      </c>
      <c r="I38" s="149">
        <v>521522</v>
      </c>
      <c r="J38" s="149">
        <v>174531</v>
      </c>
      <c r="K38" s="149">
        <v>123920</v>
      </c>
      <c r="L38" s="149">
        <v>344269</v>
      </c>
      <c r="M38" s="149">
        <v>167544</v>
      </c>
      <c r="N38" s="150">
        <v>1326372</v>
      </c>
      <c r="O38" s="147" t="s">
        <v>23</v>
      </c>
      <c r="P38" s="149">
        <v>121337</v>
      </c>
      <c r="Q38" s="149">
        <v>753148.05779667373</v>
      </c>
      <c r="R38" s="149">
        <v>487616</v>
      </c>
      <c r="S38" s="149">
        <v>571864</v>
      </c>
      <c r="T38" s="149">
        <v>376534</v>
      </c>
      <c r="U38" s="149">
        <v>9856715.0347941369</v>
      </c>
      <c r="V38" s="149">
        <v>134350</v>
      </c>
      <c r="W38" s="149">
        <v>47024</v>
      </c>
      <c r="X38" s="149">
        <v>9944041.0347941369</v>
      </c>
      <c r="Y38" s="148">
        <v>771659</v>
      </c>
      <c r="Z38" s="149">
        <v>3979582.976997463</v>
      </c>
      <c r="AA38" s="150">
        <v>5105473.0577966738</v>
      </c>
      <c r="AC38" s="147" t="s">
        <v>23</v>
      </c>
      <c r="AD38" s="151">
        <v>25.816039645936968</v>
      </c>
      <c r="AE38" s="151">
        <v>9.9749465150320908</v>
      </c>
      <c r="AF38" s="151">
        <v>4.5175231278276726</v>
      </c>
      <c r="AG38" s="151">
        <v>-2.7120650470665457</v>
      </c>
      <c r="AH38" s="151">
        <v>16.010218945832541</v>
      </c>
      <c r="AI38" s="151">
        <v>-8.1876564418824689</v>
      </c>
      <c r="AJ38" s="151">
        <v>171.1192382050105</v>
      </c>
      <c r="AK38" s="151">
        <v>-3.6117723596469178</v>
      </c>
      <c r="AL38" s="151">
        <v>27.134126353974697</v>
      </c>
      <c r="AM38" s="151">
        <v>3.5289399812859243</v>
      </c>
      <c r="AN38" s="151">
        <v>1.4866195397758428</v>
      </c>
      <c r="AO38" s="151">
        <v>-3.8159261959573114</v>
      </c>
      <c r="AP38" s="152">
        <v>-1.4261698829188101</v>
      </c>
      <c r="AQ38" s="147" t="s">
        <v>23</v>
      </c>
      <c r="AR38" s="151">
        <v>17.068676070470641</v>
      </c>
      <c r="AS38" s="151">
        <v>-3.1438056932320859</v>
      </c>
      <c r="AT38" s="151">
        <v>-18.611704107503801</v>
      </c>
      <c r="AU38" s="151">
        <v>-3.3494343245189135</v>
      </c>
      <c r="AV38" s="151">
        <v>-2.8690385290050973</v>
      </c>
      <c r="AW38" s="151">
        <v>25.816039645936968</v>
      </c>
      <c r="AX38" s="151">
        <v>18.010294608506229</v>
      </c>
      <c r="AY38" s="151">
        <v>20.226011811929538</v>
      </c>
      <c r="AZ38" s="151">
        <v>25.731324331765705</v>
      </c>
      <c r="BA38" s="153">
        <v>5.090851149019854</v>
      </c>
      <c r="BB38" s="151">
        <v>116.96422479486253</v>
      </c>
      <c r="BC38" s="152">
        <v>-3.04354384035181</v>
      </c>
      <c r="BD38" s="142"/>
      <c r="BE38" s="147" t="s">
        <v>23</v>
      </c>
      <c r="BF38" s="151">
        <f t="shared" si="25"/>
        <v>99.121825828207605</v>
      </c>
      <c r="BG38" s="151">
        <f t="shared" si="26"/>
        <v>4.714481752032567</v>
      </c>
      <c r="BH38" s="151">
        <f t="shared" si="27"/>
        <v>0.46695302078428402</v>
      </c>
      <c r="BI38" s="151">
        <f t="shared" si="37"/>
        <v>2.5785794638498123</v>
      </c>
      <c r="BJ38" s="151">
        <f t="shared" si="28"/>
        <v>7.4710972571207126</v>
      </c>
      <c r="BK38" s="151">
        <f t="shared" si="29"/>
        <v>1.3758591655171342</v>
      </c>
      <c r="BL38" s="151">
        <f t="shared" si="30"/>
        <v>32.548679039788432</v>
      </c>
      <c r="BM38" s="151">
        <f t="shared" si="31"/>
        <v>5.2445680601598266</v>
      </c>
      <c r="BN38" s="151">
        <f t="shared" si="32"/>
        <v>1.7551315344467819</v>
      </c>
      <c r="BO38" s="151">
        <f t="shared" si="33"/>
        <v>1.2461734577160803</v>
      </c>
      <c r="BP38" s="151">
        <f t="shared" si="34"/>
        <v>3.4620633482444907</v>
      </c>
      <c r="BQ38" s="151">
        <f t="shared" si="35"/>
        <v>1.6848683489314316</v>
      </c>
      <c r="BR38" s="152">
        <f t="shared" si="36"/>
        <v>13.338360082777543</v>
      </c>
      <c r="BS38" s="147" t="s">
        <v>23</v>
      </c>
      <c r="BT38" s="151">
        <f t="shared" si="13"/>
        <v>1.2201981023151716</v>
      </c>
      <c r="BU38" s="151">
        <f t="shared" si="14"/>
        <v>7.5738631323162622</v>
      </c>
      <c r="BV38" s="151">
        <f t="shared" si="15"/>
        <v>4.9036000383931908</v>
      </c>
      <c r="BW38" s="151">
        <f t="shared" si="16"/>
        <v>5.7508209992200499</v>
      </c>
      <c r="BX38" s="151">
        <f t="shared" si="17"/>
        <v>3.7865290245938237</v>
      </c>
      <c r="BY38" s="151">
        <f t="shared" si="18"/>
        <v>99.121825828207605</v>
      </c>
      <c r="BZ38" s="151">
        <f t="shared" si="19"/>
        <v>1.3510603941587751</v>
      </c>
      <c r="CA38" s="151">
        <f t="shared" si="20"/>
        <v>0.47288622236637318</v>
      </c>
      <c r="CB38" s="151">
        <f t="shared" si="21"/>
        <v>100</v>
      </c>
      <c r="CC38" s="153">
        <f t="shared" si="22"/>
        <v>7.8287644238070078</v>
      </c>
      <c r="CD38" s="151">
        <f t="shared" si="23"/>
        <v>40.374333263664028</v>
      </c>
      <c r="CE38" s="152">
        <f t="shared" si="24"/>
        <v>51.796902312528957</v>
      </c>
      <c r="CF38" s="142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127"/>
      <c r="DO38" s="127"/>
      <c r="DP38" s="127"/>
      <c r="DQ38" s="127"/>
      <c r="DR38" s="127"/>
      <c r="DS38" s="127"/>
      <c r="DT38" s="127"/>
      <c r="DU38" s="127"/>
      <c r="DV38" s="127"/>
      <c r="DW38" s="127"/>
      <c r="DX38" s="127"/>
      <c r="DY38" s="127"/>
      <c r="DZ38" s="127"/>
      <c r="EA38" s="127"/>
      <c r="EB38" s="127"/>
      <c r="EC38" s="127"/>
      <c r="ED38" s="127"/>
      <c r="EE38" s="127"/>
    </row>
    <row r="39" spans="1:135" s="117" customFormat="1">
      <c r="A39" s="141" t="s">
        <v>24</v>
      </c>
      <c r="B39" s="117">
        <v>33615867.558411092</v>
      </c>
      <c r="C39" s="117">
        <v>2021460</v>
      </c>
      <c r="D39" s="117">
        <v>77776</v>
      </c>
      <c r="E39" s="117">
        <v>4582</v>
      </c>
      <c r="F39" s="117">
        <v>10768175.430441486</v>
      </c>
      <c r="G39" s="117">
        <v>365473</v>
      </c>
      <c r="H39" s="117">
        <v>1986691</v>
      </c>
      <c r="I39" s="117">
        <v>5332341</v>
      </c>
      <c r="J39" s="117">
        <v>734834</v>
      </c>
      <c r="K39" s="117">
        <v>474645</v>
      </c>
      <c r="L39" s="117">
        <v>752704</v>
      </c>
      <c r="M39" s="117">
        <v>217976</v>
      </c>
      <c r="N39" s="119">
        <v>2853885</v>
      </c>
      <c r="O39" s="141" t="s">
        <v>24</v>
      </c>
      <c r="P39" s="117">
        <v>1217218</v>
      </c>
      <c r="Q39" s="117">
        <v>1667571.1279696114</v>
      </c>
      <c r="R39" s="117">
        <v>1418246</v>
      </c>
      <c r="S39" s="117">
        <v>1798762</v>
      </c>
      <c r="T39" s="117">
        <v>1923528</v>
      </c>
      <c r="U39" s="117">
        <v>33615867.558411092</v>
      </c>
      <c r="V39" s="117">
        <v>351372</v>
      </c>
      <c r="W39" s="117">
        <v>160375</v>
      </c>
      <c r="X39" s="117">
        <v>33806864.558411092</v>
      </c>
      <c r="Y39" s="120">
        <v>2103818</v>
      </c>
      <c r="Z39" s="117">
        <v>12754866.430441486</v>
      </c>
      <c r="AA39" s="119">
        <v>18757183.127969608</v>
      </c>
      <c r="AC39" s="141" t="s">
        <v>24</v>
      </c>
      <c r="AD39" s="142">
        <v>6.4558776558057698</v>
      </c>
      <c r="AE39" s="142">
        <v>4.2409341080094611</v>
      </c>
      <c r="AF39" s="142">
        <v>16.137317266197794</v>
      </c>
      <c r="AG39" s="142">
        <v>-13.709981167608287</v>
      </c>
      <c r="AH39" s="142">
        <v>6.7497546582700245</v>
      </c>
      <c r="AI39" s="142">
        <v>5.4689168364490568</v>
      </c>
      <c r="AJ39" s="142">
        <v>30.367316351667217</v>
      </c>
      <c r="AK39" s="142">
        <v>9.9043633487853278</v>
      </c>
      <c r="AL39" s="142">
        <v>24.529350657273731</v>
      </c>
      <c r="AM39" s="142">
        <v>-10.408333915328235</v>
      </c>
      <c r="AN39" s="142">
        <v>1.9274987474101859</v>
      </c>
      <c r="AO39" s="142">
        <v>-4.9716627430464735</v>
      </c>
      <c r="AP39" s="143">
        <v>-0.71671919198103873</v>
      </c>
      <c r="AQ39" s="141" t="s">
        <v>24</v>
      </c>
      <c r="AR39" s="142">
        <v>14.968547518748702</v>
      </c>
      <c r="AS39" s="142">
        <v>3.9530334043729423</v>
      </c>
      <c r="AT39" s="142">
        <v>4.1350142812038797</v>
      </c>
      <c r="AU39" s="142">
        <v>3.6407551622690817</v>
      </c>
      <c r="AV39" s="142">
        <v>-5.4134113814997518</v>
      </c>
      <c r="AW39" s="142">
        <v>6.4558776558057698</v>
      </c>
      <c r="AX39" s="142">
        <v>13.848207574068795</v>
      </c>
      <c r="AY39" s="142">
        <v>1.7278672510799169</v>
      </c>
      <c r="AZ39" s="142">
        <v>6.5512779490956889</v>
      </c>
      <c r="BA39" s="144">
        <v>4.5896143073470617</v>
      </c>
      <c r="BB39" s="142">
        <v>9.8494471978191793</v>
      </c>
      <c r="BC39" s="143">
        <v>4.4703360521927937</v>
      </c>
      <c r="BD39" s="142"/>
      <c r="BE39" s="141" t="s">
        <v>24</v>
      </c>
      <c r="BF39" s="142">
        <f t="shared" si="25"/>
        <v>99.435034859059485</v>
      </c>
      <c r="BG39" s="142">
        <f t="shared" si="26"/>
        <v>5.9794365032206578</v>
      </c>
      <c r="BH39" s="142">
        <f t="shared" si="27"/>
        <v>0.23005978524160256</v>
      </c>
      <c r="BI39" s="142">
        <f t="shared" si="37"/>
        <v>1.355346039879941E-2</v>
      </c>
      <c r="BJ39" s="142">
        <f t="shared" si="28"/>
        <v>31.852038250504901</v>
      </c>
      <c r="BK39" s="142">
        <f t="shared" si="29"/>
        <v>1.0810615085836788</v>
      </c>
      <c r="BL39" s="142">
        <f t="shared" si="30"/>
        <v>5.8765905266589256</v>
      </c>
      <c r="BM39" s="142">
        <f t="shared" si="31"/>
        <v>15.77295342129953</v>
      </c>
      <c r="BN39" s="142">
        <f t="shared" si="32"/>
        <v>2.1736236400461295</v>
      </c>
      <c r="BO39" s="142">
        <f t="shared" si="33"/>
        <v>1.4039900067630173</v>
      </c>
      <c r="BP39" s="142">
        <f t="shared" si="34"/>
        <v>2.2264827271972742</v>
      </c>
      <c r="BQ39" s="142">
        <f t="shared" si="35"/>
        <v>0.64476846003681798</v>
      </c>
      <c r="BR39" s="143">
        <f t="shared" si="36"/>
        <v>8.4417322850780554</v>
      </c>
      <c r="BS39" s="141" t="s">
        <v>24</v>
      </c>
      <c r="BT39" s="142">
        <f t="shared" si="13"/>
        <v>3.6005054473386768</v>
      </c>
      <c r="BU39" s="142">
        <f t="shared" si="14"/>
        <v>4.9326406034738959</v>
      </c>
      <c r="BV39" s="142">
        <f t="shared" si="15"/>
        <v>4.1951420769872687</v>
      </c>
      <c r="BW39" s="142">
        <f t="shared" si="16"/>
        <v>5.3207004657060724</v>
      </c>
      <c r="BX39" s="142">
        <f t="shared" si="17"/>
        <v>5.6897556905241879</v>
      </c>
      <c r="BY39" s="142">
        <f t="shared" si="18"/>
        <v>99.435034859059485</v>
      </c>
      <c r="BZ39" s="142">
        <f t="shared" si="19"/>
        <v>1.0393510447941829</v>
      </c>
      <c r="CA39" s="142">
        <f t="shared" si="20"/>
        <v>0.47438590385365675</v>
      </c>
      <c r="CB39" s="142">
        <f t="shared" si="21"/>
        <v>100</v>
      </c>
      <c r="CC39" s="144">
        <f t="shared" si="22"/>
        <v>6.2584075700095969</v>
      </c>
      <c r="CD39" s="142">
        <f t="shared" si="23"/>
        <v>37.942993463662866</v>
      </c>
      <c r="CE39" s="143">
        <f t="shared" si="24"/>
        <v>55.798598966327539</v>
      </c>
      <c r="CF39" s="142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  <c r="DB39" s="127"/>
      <c r="DC39" s="127"/>
      <c r="DD39" s="127"/>
      <c r="DE39" s="127"/>
      <c r="DF39" s="127"/>
      <c r="DG39" s="127"/>
      <c r="DH39" s="127"/>
      <c r="DI39" s="127"/>
      <c r="DJ39" s="127"/>
      <c r="DK39" s="127"/>
      <c r="DL39" s="127"/>
      <c r="DM39" s="127"/>
      <c r="DN39" s="127"/>
      <c r="DO39" s="127"/>
      <c r="DP39" s="127"/>
      <c r="DQ39" s="127"/>
      <c r="DR39" s="127"/>
      <c r="DS39" s="127"/>
      <c r="DT39" s="127"/>
      <c r="DU39" s="127"/>
      <c r="DV39" s="127"/>
      <c r="DW39" s="127"/>
      <c r="DX39" s="127"/>
      <c r="DY39" s="127"/>
      <c r="DZ39" s="127"/>
      <c r="EA39" s="127"/>
      <c r="EB39" s="127"/>
      <c r="EC39" s="127"/>
      <c r="ED39" s="127"/>
      <c r="EE39" s="127"/>
    </row>
    <row r="40" spans="1:135" s="117" customFormat="1">
      <c r="A40" s="141" t="s">
        <v>25</v>
      </c>
      <c r="B40" s="117">
        <v>25285560.466793053</v>
      </c>
      <c r="C40" s="117">
        <v>1565648</v>
      </c>
      <c r="D40" s="117">
        <v>266200</v>
      </c>
      <c r="E40" s="117">
        <v>4479</v>
      </c>
      <c r="F40" s="117">
        <v>3342863.2942912998</v>
      </c>
      <c r="G40" s="117">
        <v>1242817</v>
      </c>
      <c r="H40" s="117">
        <v>2864281</v>
      </c>
      <c r="I40" s="117">
        <v>2112541</v>
      </c>
      <c r="J40" s="117">
        <v>209888</v>
      </c>
      <c r="K40" s="117">
        <v>389493</v>
      </c>
      <c r="L40" s="117">
        <v>733161</v>
      </c>
      <c r="M40" s="117">
        <v>800514</v>
      </c>
      <c r="N40" s="119">
        <v>2395386</v>
      </c>
      <c r="O40" s="141" t="s">
        <v>25</v>
      </c>
      <c r="P40" s="117">
        <v>1049680</v>
      </c>
      <c r="Q40" s="117">
        <v>2247869.172501754</v>
      </c>
      <c r="R40" s="117">
        <v>1766442</v>
      </c>
      <c r="S40" s="117">
        <v>2885415</v>
      </c>
      <c r="T40" s="117">
        <v>1408883</v>
      </c>
      <c r="U40" s="117">
        <v>25285560.466793053</v>
      </c>
      <c r="V40" s="117">
        <v>278372</v>
      </c>
      <c r="W40" s="117">
        <v>120632</v>
      </c>
      <c r="X40" s="117">
        <v>25443300.466793053</v>
      </c>
      <c r="Y40" s="120">
        <v>1836327</v>
      </c>
      <c r="Z40" s="117">
        <v>6207144.2942912998</v>
      </c>
      <c r="AA40" s="119">
        <v>17242089.172501754</v>
      </c>
      <c r="AC40" s="141" t="s">
        <v>25</v>
      </c>
      <c r="AD40" s="142">
        <v>-0.1142448629041948</v>
      </c>
      <c r="AE40" s="142">
        <v>0.3091317849621642</v>
      </c>
      <c r="AF40" s="142">
        <v>5.7742740435812259</v>
      </c>
      <c r="AG40" s="142">
        <v>-28.461907043603258</v>
      </c>
      <c r="AH40" s="142">
        <v>0.33459159602811711</v>
      </c>
      <c r="AI40" s="142">
        <v>-2.0740816615976172</v>
      </c>
      <c r="AJ40" s="142">
        <v>3.407453992890713</v>
      </c>
      <c r="AK40" s="142">
        <v>-3.1081388501074159</v>
      </c>
      <c r="AL40" s="142">
        <v>-8.0269580992611935</v>
      </c>
      <c r="AM40" s="142">
        <v>-5.5831767771650203</v>
      </c>
      <c r="AN40" s="142">
        <v>1.2268820544682613</v>
      </c>
      <c r="AO40" s="142">
        <v>-2.5414267782987112</v>
      </c>
      <c r="AP40" s="143">
        <v>-1.4220104200103707</v>
      </c>
      <c r="AQ40" s="141" t="s">
        <v>25</v>
      </c>
      <c r="AR40" s="142">
        <v>1.0374414526105447</v>
      </c>
      <c r="AS40" s="142">
        <v>-0.65304688290336033</v>
      </c>
      <c r="AT40" s="142">
        <v>-1.4764790726158645</v>
      </c>
      <c r="AU40" s="142">
        <v>5.3965499922379392</v>
      </c>
      <c r="AV40" s="142">
        <v>-5.8356659154281925</v>
      </c>
      <c r="AW40" s="142">
        <v>-0.1142448629041948</v>
      </c>
      <c r="AX40" s="142">
        <v>7.0052431692728749</v>
      </c>
      <c r="AY40" s="142">
        <v>-4.5512090137992152</v>
      </c>
      <c r="AZ40" s="142">
        <v>-1.9429607331465724E-2</v>
      </c>
      <c r="BA40" s="144">
        <v>0.96632196143289462</v>
      </c>
      <c r="BB40" s="142">
        <v>1.7295529768046598</v>
      </c>
      <c r="BC40" s="143">
        <v>-0.87400900801783643</v>
      </c>
      <c r="BD40" s="142"/>
      <c r="BE40" s="141" t="s">
        <v>25</v>
      </c>
      <c r="BF40" s="142">
        <f t="shared" si="25"/>
        <v>99.380033261777996</v>
      </c>
      <c r="BG40" s="142">
        <f t="shared" si="26"/>
        <v>6.1534784060086158</v>
      </c>
      <c r="BH40" s="142">
        <f t="shared" si="27"/>
        <v>1.046247912480643</v>
      </c>
      <c r="BI40" s="142">
        <f t="shared" si="37"/>
        <v>1.7603848234413223E-2</v>
      </c>
      <c r="BJ40" s="142">
        <f t="shared" si="28"/>
        <v>13.138481380016669</v>
      </c>
      <c r="BK40" s="142">
        <f t="shared" si="29"/>
        <v>4.8846532375862335</v>
      </c>
      <c r="BL40" s="142">
        <f t="shared" si="30"/>
        <v>11.257505698752698</v>
      </c>
      <c r="BM40" s="142">
        <f t="shared" si="31"/>
        <v>8.3029361806152142</v>
      </c>
      <c r="BN40" s="142">
        <f t="shared" si="32"/>
        <v>0.82492442469848681</v>
      </c>
      <c r="BO40" s="142">
        <f t="shared" si="33"/>
        <v>1.5308273410060973</v>
      </c>
      <c r="BP40" s="142">
        <f t="shared" si="34"/>
        <v>2.8815483311879064</v>
      </c>
      <c r="BQ40" s="142">
        <f t="shared" si="35"/>
        <v>3.1462663463994343</v>
      </c>
      <c r="BR40" s="143">
        <f t="shared" si="36"/>
        <v>9.414604064933723</v>
      </c>
      <c r="BS40" s="141" t="s">
        <v>25</v>
      </c>
      <c r="BT40" s="142">
        <f t="shared" si="13"/>
        <v>4.1255653973429052</v>
      </c>
      <c r="BU40" s="142">
        <f t="shared" si="14"/>
        <v>8.8348175404190474</v>
      </c>
      <c r="BV40" s="142">
        <f t="shared" si="15"/>
        <v>6.9426606123896768</v>
      </c>
      <c r="BW40" s="142">
        <f t="shared" si="16"/>
        <v>11.340568821902082</v>
      </c>
      <c r="BX40" s="142">
        <f t="shared" si="17"/>
        <v>5.5373437178041538</v>
      </c>
      <c r="BY40" s="142">
        <f t="shared" si="18"/>
        <v>99.380033261777996</v>
      </c>
      <c r="BZ40" s="142">
        <f t="shared" si="19"/>
        <v>1.0940876179303589</v>
      </c>
      <c r="CA40" s="142">
        <f t="shared" si="20"/>
        <v>0.47412087970835809</v>
      </c>
      <c r="CB40" s="142">
        <f t="shared" si="21"/>
        <v>100</v>
      </c>
      <c r="CC40" s="144">
        <f t="shared" si="22"/>
        <v>7.2623543480936723</v>
      </c>
      <c r="CD40" s="142">
        <f t="shared" si="23"/>
        <v>24.548177614820919</v>
      </c>
      <c r="CE40" s="143">
        <f t="shared" si="24"/>
        <v>68.189468037085405</v>
      </c>
      <c r="CF40" s="142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  <c r="DB40" s="127"/>
      <c r="DC40" s="127"/>
      <c r="DD40" s="127"/>
      <c r="DE40" s="127"/>
      <c r="DF40" s="127"/>
      <c r="DG40" s="127"/>
      <c r="DH40" s="127"/>
      <c r="DI40" s="127"/>
      <c r="DJ40" s="127"/>
      <c r="DK40" s="127"/>
      <c r="DL40" s="127"/>
      <c r="DM40" s="127"/>
      <c r="DN40" s="127"/>
      <c r="DO40" s="127"/>
      <c r="DP40" s="127"/>
      <c r="DQ40" s="127"/>
      <c r="DR40" s="127"/>
      <c r="DS40" s="127"/>
      <c r="DT40" s="127"/>
      <c r="DU40" s="127"/>
      <c r="DV40" s="127"/>
      <c r="DW40" s="127"/>
      <c r="DX40" s="127"/>
      <c r="DY40" s="127"/>
      <c r="DZ40" s="127"/>
      <c r="EA40" s="127"/>
      <c r="EB40" s="127"/>
      <c r="EC40" s="127"/>
      <c r="ED40" s="127"/>
      <c r="EE40" s="127"/>
    </row>
    <row r="41" spans="1:135" s="117" customFormat="1">
      <c r="A41" s="141" t="s">
        <v>26</v>
      </c>
      <c r="B41" s="117">
        <v>7716999.7641469575</v>
      </c>
      <c r="C41" s="117">
        <v>580602</v>
      </c>
      <c r="D41" s="117">
        <v>38276</v>
      </c>
      <c r="E41" s="117">
        <v>5363</v>
      </c>
      <c r="F41" s="117">
        <v>1244951.7128489448</v>
      </c>
      <c r="G41" s="117">
        <v>252217</v>
      </c>
      <c r="H41" s="117">
        <v>1103730</v>
      </c>
      <c r="I41" s="117">
        <v>457997</v>
      </c>
      <c r="J41" s="117">
        <v>387526</v>
      </c>
      <c r="K41" s="117">
        <v>231155</v>
      </c>
      <c r="L41" s="117">
        <v>298597</v>
      </c>
      <c r="M41" s="117">
        <v>199835</v>
      </c>
      <c r="N41" s="119">
        <v>843119</v>
      </c>
      <c r="O41" s="141" t="s">
        <v>26</v>
      </c>
      <c r="P41" s="117">
        <v>90903</v>
      </c>
      <c r="Q41" s="117">
        <v>668464.05129801272</v>
      </c>
      <c r="R41" s="117">
        <v>356537</v>
      </c>
      <c r="S41" s="117">
        <v>399003</v>
      </c>
      <c r="T41" s="117">
        <v>558724</v>
      </c>
      <c r="U41" s="117">
        <v>7716999.7641469575</v>
      </c>
      <c r="V41" s="117">
        <v>114522</v>
      </c>
      <c r="W41" s="117">
        <v>36816</v>
      </c>
      <c r="X41" s="117">
        <v>7794705.7641469575</v>
      </c>
      <c r="Y41" s="120">
        <v>624241</v>
      </c>
      <c r="Z41" s="117">
        <v>2348681.7128489446</v>
      </c>
      <c r="AA41" s="119">
        <v>4744077.051298013</v>
      </c>
      <c r="AC41" s="141" t="s">
        <v>26</v>
      </c>
      <c r="AD41" s="142">
        <v>3.3604575868463114</v>
      </c>
      <c r="AE41" s="142">
        <v>-0.68983211747500583</v>
      </c>
      <c r="AF41" s="142">
        <v>-1.5965241535336916</v>
      </c>
      <c r="AG41" s="142">
        <v>-15.490072486605735</v>
      </c>
      <c r="AH41" s="142">
        <v>9.5179949990499537</v>
      </c>
      <c r="AI41" s="142">
        <v>-5.4963542486305013</v>
      </c>
      <c r="AJ41" s="142">
        <v>23.259675850493213</v>
      </c>
      <c r="AK41" s="142">
        <v>-7.1566852692372409</v>
      </c>
      <c r="AL41" s="142">
        <v>6.4985888166121146</v>
      </c>
      <c r="AM41" s="142">
        <v>-3.3374314197778672</v>
      </c>
      <c r="AN41" s="142">
        <v>1.5788077127189104</v>
      </c>
      <c r="AO41" s="142">
        <v>-5.4898956219879596</v>
      </c>
      <c r="AP41" s="143">
        <v>-2.7633006911711622</v>
      </c>
      <c r="AQ41" s="141" t="s">
        <v>26</v>
      </c>
      <c r="AR41" s="142">
        <v>27.918888873253312</v>
      </c>
      <c r="AS41" s="142">
        <v>-7.2722762374158005</v>
      </c>
      <c r="AT41" s="142">
        <v>12.553548146768486</v>
      </c>
      <c r="AU41" s="142">
        <v>5.0950984962821906</v>
      </c>
      <c r="AV41" s="142">
        <v>-3.6612996113511667</v>
      </c>
      <c r="AW41" s="142">
        <v>3.3604575868463114</v>
      </c>
      <c r="AX41" s="142">
        <v>4.5156697756767112</v>
      </c>
      <c r="AY41" s="142">
        <v>-1.2313883299798793</v>
      </c>
      <c r="AZ41" s="142">
        <v>3.3999543154769301</v>
      </c>
      <c r="BA41" s="144">
        <v>-0.89493520967552453</v>
      </c>
      <c r="BB41" s="142">
        <v>15.572991140870085</v>
      </c>
      <c r="BC41" s="143">
        <v>-1.247768438530958</v>
      </c>
      <c r="BD41" s="142"/>
      <c r="BE41" s="141" t="s">
        <v>26</v>
      </c>
      <c r="BF41" s="142">
        <f t="shared" si="25"/>
        <v>99.003092581667147</v>
      </c>
      <c r="BG41" s="142">
        <f t="shared" si="26"/>
        <v>7.4486711566532149</v>
      </c>
      <c r="BH41" s="142">
        <f t="shared" si="27"/>
        <v>0.49105124886248835</v>
      </c>
      <c r="BI41" s="142">
        <f t="shared" si="37"/>
        <v>6.8803110242698431E-2</v>
      </c>
      <c r="BJ41" s="142">
        <f t="shared" si="28"/>
        <v>15.971760198766024</v>
      </c>
      <c r="BK41" s="142">
        <f t="shared" si="29"/>
        <v>3.2357475398252227</v>
      </c>
      <c r="BL41" s="142">
        <f t="shared" si="30"/>
        <v>14.159995686774854</v>
      </c>
      <c r="BM41" s="142">
        <f t="shared" si="31"/>
        <v>5.8757445612204275</v>
      </c>
      <c r="BN41" s="142">
        <f t="shared" si="32"/>
        <v>4.9716565541510258</v>
      </c>
      <c r="BO41" s="142">
        <f t="shared" si="33"/>
        <v>2.9655384949004207</v>
      </c>
      <c r="BP41" s="142">
        <f t="shared" si="34"/>
        <v>3.8307667926792881</v>
      </c>
      <c r="BQ41" s="142">
        <f t="shared" si="35"/>
        <v>2.5637273047454112</v>
      </c>
      <c r="BR41" s="143">
        <f t="shared" si="36"/>
        <v>10.816559668975136</v>
      </c>
      <c r="BS41" s="141" t="s">
        <v>26</v>
      </c>
      <c r="BT41" s="142">
        <f t="shared" si="13"/>
        <v>1.166214642996833</v>
      </c>
      <c r="BU41" s="142">
        <f t="shared" si="14"/>
        <v>8.5758727978254683</v>
      </c>
      <c r="BV41" s="142">
        <f t="shared" si="15"/>
        <v>4.5740918360247935</v>
      </c>
      <c r="BW41" s="142">
        <f t="shared" si="16"/>
        <v>5.1188975193301136</v>
      </c>
      <c r="BX41" s="142">
        <f t="shared" si="17"/>
        <v>7.1679934676937229</v>
      </c>
      <c r="BY41" s="142">
        <f t="shared" si="18"/>
        <v>99.003092581667147</v>
      </c>
      <c r="BZ41" s="142">
        <f t="shared" si="19"/>
        <v>1.4692280050744564</v>
      </c>
      <c r="CA41" s="142">
        <f t="shared" si="20"/>
        <v>0.4723205867415971</v>
      </c>
      <c r="CB41" s="142">
        <f t="shared" si="21"/>
        <v>100</v>
      </c>
      <c r="CC41" s="144">
        <f t="shared" si="22"/>
        <v>8.0891670218808684</v>
      </c>
      <c r="CD41" s="142">
        <f t="shared" si="23"/>
        <v>30.435166316330314</v>
      </c>
      <c r="CE41" s="143">
        <f t="shared" si="24"/>
        <v>61.475666661788821</v>
      </c>
      <c r="CF41" s="142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  <c r="DB41" s="127"/>
      <c r="DC41" s="127"/>
      <c r="DD41" s="127"/>
      <c r="DE41" s="127"/>
      <c r="DF41" s="127"/>
      <c r="DG41" s="127"/>
      <c r="DH41" s="127"/>
      <c r="DI41" s="127"/>
      <c r="DJ41" s="127"/>
      <c r="DK41" s="127"/>
      <c r="DL41" s="127"/>
      <c r="DM41" s="127"/>
      <c r="DN41" s="127"/>
      <c r="DO41" s="127"/>
      <c r="DP41" s="127"/>
      <c r="DQ41" s="127"/>
      <c r="DR41" s="127"/>
      <c r="DS41" s="127"/>
      <c r="DT41" s="127"/>
      <c r="DU41" s="127"/>
      <c r="DV41" s="127"/>
      <c r="DW41" s="127"/>
      <c r="DX41" s="127"/>
      <c r="DY41" s="127"/>
      <c r="DZ41" s="127"/>
      <c r="EA41" s="127"/>
      <c r="EB41" s="127"/>
      <c r="EC41" s="127"/>
      <c r="ED41" s="127"/>
      <c r="EE41" s="127"/>
    </row>
    <row r="42" spans="1:135" s="117" customFormat="1">
      <c r="A42" s="141" t="s">
        <v>27</v>
      </c>
      <c r="B42" s="117">
        <v>5704406.9470577808</v>
      </c>
      <c r="C42" s="117">
        <v>208996</v>
      </c>
      <c r="D42" s="117">
        <v>342896</v>
      </c>
      <c r="E42" s="117">
        <v>3893</v>
      </c>
      <c r="F42" s="117">
        <v>704669.89485093486</v>
      </c>
      <c r="G42" s="117">
        <v>387521</v>
      </c>
      <c r="H42" s="117">
        <v>1101196</v>
      </c>
      <c r="I42" s="117">
        <v>90433</v>
      </c>
      <c r="J42" s="117">
        <v>52365</v>
      </c>
      <c r="K42" s="117">
        <v>143593</v>
      </c>
      <c r="L42" s="117">
        <v>171013</v>
      </c>
      <c r="M42" s="117">
        <v>65455</v>
      </c>
      <c r="N42" s="119">
        <v>433188</v>
      </c>
      <c r="O42" s="141" t="s">
        <v>27</v>
      </c>
      <c r="P42" s="117">
        <v>54211</v>
      </c>
      <c r="Q42" s="117">
        <v>680307.05220684607</v>
      </c>
      <c r="R42" s="117">
        <v>406400</v>
      </c>
      <c r="S42" s="117">
        <v>618183</v>
      </c>
      <c r="T42" s="117">
        <v>240087</v>
      </c>
      <c r="U42" s="117">
        <v>5704406.9470577808</v>
      </c>
      <c r="V42" s="117">
        <v>93295</v>
      </c>
      <c r="W42" s="117">
        <v>27215</v>
      </c>
      <c r="X42" s="117">
        <v>5770486.9470577808</v>
      </c>
      <c r="Y42" s="120">
        <v>555785</v>
      </c>
      <c r="Z42" s="117">
        <v>1805865.8948509349</v>
      </c>
      <c r="AA42" s="119">
        <v>3342756.052206846</v>
      </c>
      <c r="AC42" s="141" t="s">
        <v>27</v>
      </c>
      <c r="AD42" s="142">
        <v>-6.8300162631059775</v>
      </c>
      <c r="AE42" s="142">
        <v>-1.0046561859063932</v>
      </c>
      <c r="AF42" s="142">
        <v>3.7648091268100043</v>
      </c>
      <c r="AG42" s="142">
        <v>-7.4637508913715234</v>
      </c>
      <c r="AH42" s="142">
        <v>11.056447219851981</v>
      </c>
      <c r="AI42" s="142">
        <v>-11.905221975443917</v>
      </c>
      <c r="AJ42" s="142">
        <v>-30.411780244002006</v>
      </c>
      <c r="AK42" s="142">
        <v>2.2038131618502992</v>
      </c>
      <c r="AL42" s="142">
        <v>-9.468898032571488</v>
      </c>
      <c r="AM42" s="142">
        <v>4.8246510541377097</v>
      </c>
      <c r="AN42" s="142">
        <v>1.0255380234763138</v>
      </c>
      <c r="AO42" s="142">
        <v>-6.3255813953488369</v>
      </c>
      <c r="AP42" s="143">
        <v>0.52911526358294581</v>
      </c>
      <c r="AQ42" s="141" t="s">
        <v>27</v>
      </c>
      <c r="AR42" s="142">
        <v>116.52354515317332</v>
      </c>
      <c r="AS42" s="142">
        <v>-5.1265765790669189</v>
      </c>
      <c r="AT42" s="142">
        <v>3.7279794994308233</v>
      </c>
      <c r="AU42" s="142">
        <v>5.8958656308617341</v>
      </c>
      <c r="AV42" s="142">
        <v>-3.5469797039965294</v>
      </c>
      <c r="AW42" s="142">
        <v>-6.8300162631059775</v>
      </c>
      <c r="AX42" s="142">
        <v>-1.6466892269416069</v>
      </c>
      <c r="AY42" s="142">
        <v>-10.966074524814342</v>
      </c>
      <c r="AZ42" s="142">
        <v>-6.7301108620318075</v>
      </c>
      <c r="BA42" s="144">
        <v>1.8333427999245115</v>
      </c>
      <c r="BB42" s="142">
        <v>-18.543184247603975</v>
      </c>
      <c r="BC42" s="143">
        <v>-0.50847792273712933</v>
      </c>
      <c r="BD42" s="142"/>
      <c r="BE42" s="141" t="s">
        <v>27</v>
      </c>
      <c r="BF42" s="142">
        <f t="shared" si="25"/>
        <v>98.854862672660715</v>
      </c>
      <c r="BG42" s="142">
        <f t="shared" si="26"/>
        <v>3.6218087297911925</v>
      </c>
      <c r="BH42" s="142">
        <f t="shared" si="27"/>
        <v>5.9422368189366344</v>
      </c>
      <c r="BI42" s="142">
        <f t="shared" si="37"/>
        <v>6.7463977229598251E-2</v>
      </c>
      <c r="BJ42" s="142">
        <f t="shared" si="28"/>
        <v>12.211619250091667</v>
      </c>
      <c r="BK42" s="142">
        <f t="shared" si="29"/>
        <v>6.7155684356514618</v>
      </c>
      <c r="BL42" s="142">
        <f t="shared" si="30"/>
        <v>19.083242196076206</v>
      </c>
      <c r="BM42" s="142">
        <f t="shared" si="31"/>
        <v>1.5671641029551135</v>
      </c>
      <c r="BN42" s="142">
        <f t="shared" si="32"/>
        <v>0.90746241141225581</v>
      </c>
      <c r="BO42" s="142">
        <f t="shared" si="33"/>
        <v>2.4884035145979193</v>
      </c>
      <c r="BP42" s="142">
        <f t="shared" si="34"/>
        <v>2.9635800508516015</v>
      </c>
      <c r="BQ42" s="142">
        <f t="shared" si="35"/>
        <v>1.1343063523152719</v>
      </c>
      <c r="BR42" s="143">
        <f t="shared" si="36"/>
        <v>7.5069574539263302</v>
      </c>
      <c r="BS42" s="141" t="s">
        <v>27</v>
      </c>
      <c r="BT42" s="142">
        <f t="shared" si="13"/>
        <v>0.93945277924319304</v>
      </c>
      <c r="BU42" s="142">
        <f t="shared" si="14"/>
        <v>11.789421905784168</v>
      </c>
      <c r="BV42" s="142">
        <f t="shared" si="15"/>
        <v>7.0427331996169338</v>
      </c>
      <c r="BW42" s="142">
        <f t="shared" si="16"/>
        <v>10.712839413235224</v>
      </c>
      <c r="BX42" s="142">
        <f t="shared" si="17"/>
        <v>4.1606020809459423</v>
      </c>
      <c r="BY42" s="142">
        <f t="shared" si="18"/>
        <v>98.854862672660715</v>
      </c>
      <c r="BZ42" s="142">
        <f t="shared" si="19"/>
        <v>1.6167613037850932</v>
      </c>
      <c r="CA42" s="142">
        <f t="shared" si="20"/>
        <v>0.47162397644580434</v>
      </c>
      <c r="CB42" s="142">
        <f t="shared" si="21"/>
        <v>100</v>
      </c>
      <c r="CC42" s="144">
        <f t="shared" si="22"/>
        <v>9.7430811854449271</v>
      </c>
      <c r="CD42" s="142">
        <f t="shared" si="23"/>
        <v>31.657381943663125</v>
      </c>
      <c r="CE42" s="143">
        <f t="shared" si="24"/>
        <v>58.599536870891946</v>
      </c>
      <c r="CF42" s="142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  <c r="DB42" s="127"/>
      <c r="DC42" s="127"/>
      <c r="DD42" s="127"/>
      <c r="DE42" s="127"/>
      <c r="DF42" s="127"/>
      <c r="DG42" s="127"/>
      <c r="DH42" s="127"/>
      <c r="DI42" s="127"/>
      <c r="DJ42" s="127"/>
      <c r="DK42" s="127"/>
      <c r="DL42" s="127"/>
      <c r="DM42" s="127"/>
      <c r="DN42" s="127"/>
      <c r="DO42" s="127"/>
      <c r="DP42" s="127"/>
      <c r="DQ42" s="127"/>
      <c r="DR42" s="127"/>
      <c r="DS42" s="127"/>
      <c r="DT42" s="127"/>
      <c r="DU42" s="127"/>
      <c r="DV42" s="127"/>
      <c r="DW42" s="127"/>
      <c r="DX42" s="127"/>
      <c r="DY42" s="127"/>
      <c r="DZ42" s="127"/>
      <c r="EA42" s="127"/>
      <c r="EB42" s="127"/>
      <c r="EC42" s="127"/>
      <c r="ED42" s="127"/>
      <c r="EE42" s="127"/>
    </row>
    <row r="43" spans="1:135" s="117" customFormat="1">
      <c r="A43" s="141" t="s">
        <v>28</v>
      </c>
      <c r="B43" s="117">
        <v>9049836.0696474165</v>
      </c>
      <c r="C43" s="117">
        <v>1098657</v>
      </c>
      <c r="D43" s="117">
        <v>148590</v>
      </c>
      <c r="E43" s="117">
        <v>35973</v>
      </c>
      <c r="F43" s="117">
        <v>433662.97385954368</v>
      </c>
      <c r="G43" s="117">
        <v>223322</v>
      </c>
      <c r="H43" s="117">
        <v>1102569</v>
      </c>
      <c r="I43" s="117">
        <v>592695</v>
      </c>
      <c r="J43" s="117">
        <v>216723</v>
      </c>
      <c r="K43" s="117">
        <v>196489</v>
      </c>
      <c r="L43" s="117">
        <v>336995</v>
      </c>
      <c r="M43" s="117">
        <v>100499</v>
      </c>
      <c r="N43" s="119">
        <v>952924</v>
      </c>
      <c r="O43" s="141" t="s">
        <v>28</v>
      </c>
      <c r="P43" s="117">
        <v>388030</v>
      </c>
      <c r="Q43" s="117">
        <v>1248211.0957878716</v>
      </c>
      <c r="R43" s="117">
        <v>452506</v>
      </c>
      <c r="S43" s="117">
        <v>923092</v>
      </c>
      <c r="T43" s="117">
        <v>598898</v>
      </c>
      <c r="U43" s="117">
        <v>9049836.0696474165</v>
      </c>
      <c r="V43" s="117">
        <v>127127</v>
      </c>
      <c r="W43" s="117">
        <v>43175</v>
      </c>
      <c r="X43" s="117">
        <v>9133788.0696474165</v>
      </c>
      <c r="Y43" s="120">
        <v>1283220</v>
      </c>
      <c r="Z43" s="117">
        <v>1536231.9738595437</v>
      </c>
      <c r="AA43" s="119">
        <v>6230384.0957878726</v>
      </c>
      <c r="AC43" s="141" t="s">
        <v>28</v>
      </c>
      <c r="AD43" s="142">
        <v>-0.89319047442398725</v>
      </c>
      <c r="AE43" s="142">
        <v>-4.9186017026528122</v>
      </c>
      <c r="AF43" s="142">
        <v>-0.75739360423178648</v>
      </c>
      <c r="AG43" s="142">
        <v>-9.6428212599216323</v>
      </c>
      <c r="AH43" s="142">
        <v>-33.395607157584116</v>
      </c>
      <c r="AI43" s="142">
        <v>16.863163733601262</v>
      </c>
      <c r="AJ43" s="142">
        <v>59.084796629489091</v>
      </c>
      <c r="AK43" s="142">
        <v>-3.3076659542881379</v>
      </c>
      <c r="AL43" s="142">
        <v>23.326561619748365</v>
      </c>
      <c r="AM43" s="142">
        <v>-0.65425238771785243</v>
      </c>
      <c r="AN43" s="142">
        <v>1.1441159963143377</v>
      </c>
      <c r="AO43" s="142">
        <v>-4.3822843822843822</v>
      </c>
      <c r="AP43" s="143">
        <v>-3.0285391554770857</v>
      </c>
      <c r="AQ43" s="141" t="s">
        <v>28</v>
      </c>
      <c r="AR43" s="142">
        <v>0.45485964589810834</v>
      </c>
      <c r="AS43" s="142">
        <v>-3.6119394166897765</v>
      </c>
      <c r="AT43" s="142">
        <v>-1.5576527304608128</v>
      </c>
      <c r="AU43" s="142">
        <v>7.0729543042401533</v>
      </c>
      <c r="AV43" s="142">
        <v>-28.753848423276594</v>
      </c>
      <c r="AW43" s="142">
        <v>-0.89319047442398725</v>
      </c>
      <c r="AX43" s="142">
        <v>2.7479854841707954</v>
      </c>
      <c r="AY43" s="142">
        <v>-5.2951369847989653</v>
      </c>
      <c r="AZ43" s="142">
        <v>-0.8224820044675295</v>
      </c>
      <c r="BA43" s="144">
        <v>-4.5952237390030088</v>
      </c>
      <c r="BB43" s="142">
        <v>14.288291892327956</v>
      </c>
      <c r="BC43" s="143">
        <v>-3.2879012272498778</v>
      </c>
      <c r="BD43" s="142"/>
      <c r="BE43" s="141" t="s">
        <v>28</v>
      </c>
      <c r="BF43" s="142">
        <f t="shared" si="25"/>
        <v>99.080863280822314</v>
      </c>
      <c r="BG43" s="142">
        <f t="shared" si="26"/>
        <v>12.028492358509588</v>
      </c>
      <c r="BH43" s="142">
        <f t="shared" si="27"/>
        <v>1.6268168132100735</v>
      </c>
      <c r="BI43" s="142">
        <f t="shared" si="37"/>
        <v>0.39384535447611535</v>
      </c>
      <c r="BJ43" s="142">
        <f t="shared" si="28"/>
        <v>4.7478983588490902</v>
      </c>
      <c r="BK43" s="142">
        <f t="shared" si="29"/>
        <v>2.4450096531374927</v>
      </c>
      <c r="BL43" s="142">
        <f t="shared" si="30"/>
        <v>12.071322342850916</v>
      </c>
      <c r="BM43" s="142">
        <f t="shared" si="31"/>
        <v>6.4890382334312173</v>
      </c>
      <c r="BN43" s="142">
        <f t="shared" si="32"/>
        <v>2.3727614254615168</v>
      </c>
      <c r="BO43" s="142">
        <f t="shared" si="33"/>
        <v>2.1512323091112062</v>
      </c>
      <c r="BP43" s="142">
        <f t="shared" si="34"/>
        <v>3.6895425800372084</v>
      </c>
      <c r="BQ43" s="142">
        <f t="shared" si="35"/>
        <v>1.1002992321878942</v>
      </c>
      <c r="BR43" s="143">
        <f t="shared" si="36"/>
        <v>10.432955009835092</v>
      </c>
      <c r="BS43" s="141" t="s">
        <v>28</v>
      </c>
      <c r="BT43" s="142">
        <f t="shared" si="13"/>
        <v>4.2482921329154379</v>
      </c>
      <c r="BU43" s="142">
        <f t="shared" si="14"/>
        <v>13.66586443948502</v>
      </c>
      <c r="BV43" s="142">
        <f t="shared" si="15"/>
        <v>4.9541985926269438</v>
      </c>
      <c r="BW43" s="142">
        <f t="shared" si="16"/>
        <v>10.106343534152455</v>
      </c>
      <c r="BX43" s="142">
        <f t="shared" si="17"/>
        <v>6.5569509105450337</v>
      </c>
      <c r="BY43" s="142">
        <f t="shared" si="18"/>
        <v>99.080863280822314</v>
      </c>
      <c r="BZ43" s="142">
        <f t="shared" si="19"/>
        <v>1.391832162413063</v>
      </c>
      <c r="CA43" s="142">
        <f t="shared" si="20"/>
        <v>0.47269544323537876</v>
      </c>
      <c r="CB43" s="142">
        <f t="shared" si="21"/>
        <v>100</v>
      </c>
      <c r="CC43" s="144">
        <f t="shared" si="22"/>
        <v>14.179483364387554</v>
      </c>
      <c r="CD43" s="142">
        <f t="shared" si="23"/>
        <v>16.975246424760883</v>
      </c>
      <c r="CE43" s="143">
        <f t="shared" si="24"/>
        <v>68.845270210851567</v>
      </c>
      <c r="CF43" s="142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  <c r="DB43" s="127"/>
      <c r="DC43" s="127"/>
      <c r="DD43" s="127"/>
      <c r="DE43" s="127"/>
      <c r="DF43" s="127"/>
      <c r="DG43" s="127"/>
      <c r="DH43" s="127"/>
      <c r="DI43" s="127"/>
      <c r="DJ43" s="127"/>
      <c r="DK43" s="127"/>
      <c r="DL43" s="127"/>
      <c r="DM43" s="127"/>
      <c r="DN43" s="127"/>
      <c r="DO43" s="127"/>
      <c r="DP43" s="127"/>
      <c r="DQ43" s="127"/>
      <c r="DR43" s="127"/>
      <c r="DS43" s="127"/>
      <c r="DT43" s="127"/>
      <c r="DU43" s="127"/>
      <c r="DV43" s="127"/>
      <c r="DW43" s="127"/>
      <c r="DX43" s="127"/>
      <c r="DY43" s="127"/>
      <c r="DZ43" s="127"/>
      <c r="EA43" s="127"/>
      <c r="EB43" s="127"/>
      <c r="EC43" s="127"/>
      <c r="ED43" s="127"/>
      <c r="EE43" s="127"/>
    </row>
    <row r="44" spans="1:135" s="117" customFormat="1">
      <c r="A44" s="141" t="s">
        <v>29</v>
      </c>
      <c r="B44" s="117">
        <v>5811797.7894379506</v>
      </c>
      <c r="C44" s="117">
        <v>17726</v>
      </c>
      <c r="D44" s="117">
        <v>474864</v>
      </c>
      <c r="E44" s="117">
        <v>10753</v>
      </c>
      <c r="F44" s="117">
        <v>362752.74593512289</v>
      </c>
      <c r="G44" s="117">
        <v>342877</v>
      </c>
      <c r="H44" s="117">
        <v>2652875</v>
      </c>
      <c r="I44" s="117">
        <v>102459</v>
      </c>
      <c r="J44" s="117">
        <v>29455</v>
      </c>
      <c r="K44" s="117">
        <v>56370</v>
      </c>
      <c r="L44" s="117">
        <v>81985</v>
      </c>
      <c r="M44" s="117">
        <v>44568</v>
      </c>
      <c r="N44" s="119">
        <v>344145</v>
      </c>
      <c r="O44" s="141" t="s">
        <v>29</v>
      </c>
      <c r="P44" s="117">
        <v>58751</v>
      </c>
      <c r="Q44" s="117">
        <v>566885.04350282729</v>
      </c>
      <c r="R44" s="117">
        <v>380619</v>
      </c>
      <c r="S44" s="117">
        <v>237609</v>
      </c>
      <c r="T44" s="117">
        <v>47104</v>
      </c>
      <c r="U44" s="117">
        <v>5811797.7894379506</v>
      </c>
      <c r="V44" s="117">
        <v>91886</v>
      </c>
      <c r="W44" s="117">
        <v>27727</v>
      </c>
      <c r="X44" s="117">
        <v>5875956.7894379506</v>
      </c>
      <c r="Y44" s="120">
        <v>503343</v>
      </c>
      <c r="Z44" s="117">
        <v>3015627.7459351229</v>
      </c>
      <c r="AA44" s="119">
        <v>2292827.0435028276</v>
      </c>
      <c r="AC44" s="141" t="s">
        <v>29</v>
      </c>
      <c r="AD44" s="142">
        <v>17.415056874372212</v>
      </c>
      <c r="AE44" s="142">
        <v>-17.187572996963326</v>
      </c>
      <c r="AF44" s="142">
        <v>4.0989464361657815</v>
      </c>
      <c r="AG44" s="142">
        <v>-3.4132758465822333</v>
      </c>
      <c r="AH44" s="142">
        <v>2.7822933178413654</v>
      </c>
      <c r="AI44" s="142">
        <v>1.2840811744897054</v>
      </c>
      <c r="AJ44" s="142">
        <v>49.04729960536843</v>
      </c>
      <c r="AK44" s="142">
        <v>0.61473196311608225</v>
      </c>
      <c r="AL44" s="142">
        <v>-21.300130921527241</v>
      </c>
      <c r="AM44" s="142">
        <v>-1.3078417984137822</v>
      </c>
      <c r="AN44" s="142">
        <v>1.2023058596980658</v>
      </c>
      <c r="AO44" s="142">
        <v>-11.015274034141958</v>
      </c>
      <c r="AP44" s="143">
        <v>-2.9560553594188841</v>
      </c>
      <c r="AQ44" s="141" t="s">
        <v>29</v>
      </c>
      <c r="AR44" s="142">
        <v>49.474621549421194</v>
      </c>
      <c r="AS44" s="142">
        <v>1.5879185391476456</v>
      </c>
      <c r="AT44" s="142">
        <v>-8.5771314924770863</v>
      </c>
      <c r="AU44" s="142">
        <v>-2.4805768859812933</v>
      </c>
      <c r="AV44" s="142">
        <v>-6.396677463585239</v>
      </c>
      <c r="AW44" s="142">
        <v>17.415056874372212</v>
      </c>
      <c r="AX44" s="142">
        <v>10.308647162631004</v>
      </c>
      <c r="AY44" s="142">
        <v>12.20055033991583</v>
      </c>
      <c r="AZ44" s="142">
        <v>17.322592586591174</v>
      </c>
      <c r="BA44" s="144">
        <v>2.9954737427972762</v>
      </c>
      <c r="BB44" s="142">
        <v>41.391499249333506</v>
      </c>
      <c r="BC44" s="143">
        <v>-1.5220366373951724</v>
      </c>
      <c r="BD44" s="142"/>
      <c r="BE44" s="141" t="s">
        <v>29</v>
      </c>
      <c r="BF44" s="142">
        <f t="shared" si="25"/>
        <v>98.908109737714099</v>
      </c>
      <c r="BG44" s="142">
        <f t="shared" si="26"/>
        <v>0.30167001962748496</v>
      </c>
      <c r="BH44" s="142">
        <f t="shared" si="27"/>
        <v>8.0814753582526233</v>
      </c>
      <c r="BI44" s="142">
        <f t="shared" si="37"/>
        <v>0.1829999842634743</v>
      </c>
      <c r="BJ44" s="142">
        <f t="shared" si="28"/>
        <v>6.1735094204091494</v>
      </c>
      <c r="BK44" s="142">
        <f t="shared" si="29"/>
        <v>5.8352539388363507</v>
      </c>
      <c r="BL44" s="142">
        <f t="shared" si="30"/>
        <v>45.147966451498597</v>
      </c>
      <c r="BM44" s="142">
        <f t="shared" si="31"/>
        <v>1.7436990037804627</v>
      </c>
      <c r="BN44" s="142">
        <f t="shared" si="32"/>
        <v>0.50128006477082077</v>
      </c>
      <c r="BO44" s="142">
        <f t="shared" si="33"/>
        <v>0.95933312684200189</v>
      </c>
      <c r="BP44" s="142">
        <f t="shared" si="34"/>
        <v>1.3952621324133674</v>
      </c>
      <c r="BQ44" s="142">
        <f t="shared" si="35"/>
        <v>0.75848073083367651</v>
      </c>
      <c r="BR44" s="143">
        <f t="shared" si="36"/>
        <v>5.8568334031761715</v>
      </c>
      <c r="BS44" s="141" t="s">
        <v>29</v>
      </c>
      <c r="BT44" s="142">
        <f t="shared" si="13"/>
        <v>0.99985418724666419</v>
      </c>
      <c r="BU44" s="142">
        <f t="shared" si="14"/>
        <v>9.6475359471976514</v>
      </c>
      <c r="BV44" s="142">
        <f t="shared" si="15"/>
        <v>6.4775663545409961</v>
      </c>
      <c r="BW44" s="142">
        <f t="shared" si="16"/>
        <v>4.0437499545112869</v>
      </c>
      <c r="BX44" s="142">
        <f t="shared" si="17"/>
        <v>0.80163965951331673</v>
      </c>
      <c r="BY44" s="142">
        <f t="shared" si="18"/>
        <v>98.908109737714099</v>
      </c>
      <c r="BZ44" s="142">
        <f t="shared" si="19"/>
        <v>1.5637623504169627</v>
      </c>
      <c r="CA44" s="142">
        <f t="shared" si="20"/>
        <v>0.47187208813106601</v>
      </c>
      <c r="CB44" s="142">
        <f t="shared" si="21"/>
        <v>100</v>
      </c>
      <c r="CC44" s="144">
        <f t="shared" si="22"/>
        <v>8.6607108202344651</v>
      </c>
      <c r="CD44" s="142">
        <f t="shared" si="23"/>
        <v>51.888036287421478</v>
      </c>
      <c r="CE44" s="143">
        <f t="shared" si="24"/>
        <v>39.451252892344058</v>
      </c>
      <c r="CF44" s="142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  <c r="DB44" s="127"/>
      <c r="DC44" s="127"/>
      <c r="DD44" s="127"/>
      <c r="DE44" s="127"/>
      <c r="DF44" s="127"/>
      <c r="DG44" s="127"/>
      <c r="DH44" s="127"/>
      <c r="DI44" s="127"/>
      <c r="DJ44" s="127"/>
      <c r="DK44" s="127"/>
      <c r="DL44" s="127"/>
      <c r="DM44" s="127"/>
      <c r="DN44" s="127"/>
      <c r="DO44" s="127"/>
      <c r="DP44" s="127"/>
      <c r="DQ44" s="127"/>
      <c r="DR44" s="127"/>
      <c r="DS44" s="127"/>
      <c r="DT44" s="127"/>
      <c r="DU44" s="127"/>
      <c r="DV44" s="127"/>
      <c r="DW44" s="127"/>
      <c r="DX44" s="127"/>
      <c r="DY44" s="127"/>
      <c r="DZ44" s="127"/>
      <c r="EA44" s="127"/>
      <c r="EB44" s="127"/>
      <c r="EC44" s="127"/>
      <c r="ED44" s="127"/>
      <c r="EE44" s="127"/>
    </row>
    <row r="45" spans="1:135" s="117" customFormat="1">
      <c r="A45" s="141" t="s">
        <v>30</v>
      </c>
      <c r="B45" s="117">
        <v>8321298.2486335337</v>
      </c>
      <c r="C45" s="117">
        <v>208924</v>
      </c>
      <c r="D45" s="117">
        <v>238938</v>
      </c>
      <c r="E45" s="117">
        <v>5314</v>
      </c>
      <c r="F45" s="117">
        <v>172362.192077057</v>
      </c>
      <c r="G45" s="117">
        <v>209642</v>
      </c>
      <c r="H45" s="117">
        <v>1298032</v>
      </c>
      <c r="I45" s="117">
        <v>164434</v>
      </c>
      <c r="J45" s="117">
        <v>2908043</v>
      </c>
      <c r="K45" s="117">
        <v>214013</v>
      </c>
      <c r="L45" s="117">
        <v>248365</v>
      </c>
      <c r="M45" s="117">
        <v>72787</v>
      </c>
      <c r="N45" s="119">
        <v>644196</v>
      </c>
      <c r="O45" s="141" t="s">
        <v>30</v>
      </c>
      <c r="P45" s="117">
        <v>62162</v>
      </c>
      <c r="Q45" s="117">
        <v>736987.05655647663</v>
      </c>
      <c r="R45" s="117">
        <v>368374</v>
      </c>
      <c r="S45" s="117">
        <v>568600</v>
      </c>
      <c r="T45" s="117">
        <v>200125</v>
      </c>
      <c r="U45" s="117">
        <v>8321298.2486335337</v>
      </c>
      <c r="V45" s="117">
        <v>118393</v>
      </c>
      <c r="W45" s="117">
        <v>39699</v>
      </c>
      <c r="X45" s="117">
        <v>8399992.2486335337</v>
      </c>
      <c r="Y45" s="120">
        <v>453176</v>
      </c>
      <c r="Z45" s="117">
        <v>1470394.192077057</v>
      </c>
      <c r="AA45" s="119">
        <v>6397728.0565564763</v>
      </c>
      <c r="AC45" s="141" t="s">
        <v>30</v>
      </c>
      <c r="AD45" s="142">
        <v>2.3556379598444899</v>
      </c>
      <c r="AE45" s="142">
        <v>5.0043474546030247</v>
      </c>
      <c r="AF45" s="142">
        <v>6.7936604421242706</v>
      </c>
      <c r="AG45" s="142">
        <v>-6.0466760961810468</v>
      </c>
      <c r="AH45" s="142">
        <v>51.968428232059203</v>
      </c>
      <c r="AI45" s="142">
        <v>0.30717703349282299</v>
      </c>
      <c r="AJ45" s="142">
        <v>10.926030056965692</v>
      </c>
      <c r="AK45" s="142">
        <v>-5.2395606422092369</v>
      </c>
      <c r="AL45" s="142">
        <v>-4.2141170170238641E-2</v>
      </c>
      <c r="AM45" s="142">
        <v>-6.0749160650413643</v>
      </c>
      <c r="AN45" s="142">
        <v>1.5620846878897543</v>
      </c>
      <c r="AO45" s="142">
        <v>-4.6279432382499772</v>
      </c>
      <c r="AP45" s="143">
        <v>-2.0978723404255319</v>
      </c>
      <c r="AQ45" s="141" t="s">
        <v>30</v>
      </c>
      <c r="AR45" s="142">
        <v>74.946527074186648</v>
      </c>
      <c r="AS45" s="142">
        <v>4.249104108280588</v>
      </c>
      <c r="AT45" s="142">
        <v>-6.0996219758706918</v>
      </c>
      <c r="AU45" s="142">
        <v>-1.6305523117512217</v>
      </c>
      <c r="AV45" s="142">
        <v>-3.0913906899941406</v>
      </c>
      <c r="AW45" s="142">
        <v>2.3556379598444899</v>
      </c>
      <c r="AX45" s="142">
        <v>4.8263710577110377</v>
      </c>
      <c r="AY45" s="142">
        <v>-2.1903025524785651</v>
      </c>
      <c r="AZ45" s="142">
        <v>2.4121549120556112</v>
      </c>
      <c r="BA45" s="144">
        <v>5.7930110350848931</v>
      </c>
      <c r="BB45" s="142">
        <v>14.552569652545447</v>
      </c>
      <c r="BC45" s="143">
        <v>-0.31323727767584153</v>
      </c>
      <c r="BD45" s="142"/>
      <c r="BE45" s="141" t="s">
        <v>30</v>
      </c>
      <c r="BF45" s="142">
        <f t="shared" si="25"/>
        <v>99.063165802173188</v>
      </c>
      <c r="BG45" s="142">
        <f t="shared" si="26"/>
        <v>2.4871927713265052</v>
      </c>
      <c r="BH45" s="142">
        <f t="shared" si="27"/>
        <v>2.8445026248550311</v>
      </c>
      <c r="BI45" s="142">
        <f t="shared" si="37"/>
        <v>6.3261963138888058E-2</v>
      </c>
      <c r="BJ45" s="142">
        <f t="shared" si="28"/>
        <v>2.0519327515462407</v>
      </c>
      <c r="BK45" s="142">
        <f t="shared" si="29"/>
        <v>2.4957403982617183</v>
      </c>
      <c r="BL45" s="142">
        <f t="shared" si="30"/>
        <v>15.452776164301307</v>
      </c>
      <c r="BM45" s="142">
        <f t="shared" si="31"/>
        <v>1.9575494254384491</v>
      </c>
      <c r="BN45" s="142">
        <f t="shared" si="32"/>
        <v>34.619591470135767</v>
      </c>
      <c r="BO45" s="142">
        <f t="shared" si="33"/>
        <v>2.5477761605650828</v>
      </c>
      <c r="BP45" s="142">
        <f t="shared" si="34"/>
        <v>2.9567289188915944</v>
      </c>
      <c r="BQ45" s="142">
        <f t="shared" si="35"/>
        <v>0.86651270436399042</v>
      </c>
      <c r="BR45" s="143">
        <f t="shared" si="36"/>
        <v>7.6690070768195575</v>
      </c>
      <c r="BS45" s="141" t="s">
        <v>30</v>
      </c>
      <c r="BT45" s="142">
        <f t="shared" si="13"/>
        <v>0.7400244924048851</v>
      </c>
      <c r="BU45" s="142">
        <f t="shared" si="14"/>
        <v>8.7736635313724936</v>
      </c>
      <c r="BV45" s="142">
        <f t="shared" si="15"/>
        <v>4.3854088086798546</v>
      </c>
      <c r="BW45" s="142">
        <f t="shared" si="16"/>
        <v>6.7690538654068027</v>
      </c>
      <c r="BX45" s="142">
        <f t="shared" si="17"/>
        <v>2.3824426746650302</v>
      </c>
      <c r="BY45" s="142">
        <f t="shared" si="18"/>
        <v>99.063165802173188</v>
      </c>
      <c r="BZ45" s="142">
        <f t="shared" si="19"/>
        <v>1.4094417767975864</v>
      </c>
      <c r="CA45" s="142">
        <f t="shared" si="20"/>
        <v>0.47260757897077849</v>
      </c>
      <c r="CB45" s="142">
        <f t="shared" si="21"/>
        <v>100</v>
      </c>
      <c r="CC45" s="144">
        <f t="shared" si="22"/>
        <v>5.4459771355319164</v>
      </c>
      <c r="CD45" s="142">
        <f t="shared" si="23"/>
        <v>17.670249859371584</v>
      </c>
      <c r="CE45" s="143">
        <f t="shared" si="24"/>
        <v>76.883773005096501</v>
      </c>
      <c r="CF45" s="142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E45" s="127"/>
      <c r="DF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</row>
    <row r="46" spans="1:135" s="117" customFormat="1">
      <c r="A46" s="141" t="s">
        <v>31</v>
      </c>
      <c r="B46" s="117">
        <v>7491396.5310062421</v>
      </c>
      <c r="C46" s="117">
        <v>160607</v>
      </c>
      <c r="D46" s="117">
        <v>380275</v>
      </c>
      <c r="E46" s="117">
        <v>103135</v>
      </c>
      <c r="F46" s="117">
        <v>20593.46983730033</v>
      </c>
      <c r="G46" s="117">
        <v>182914</v>
      </c>
      <c r="H46" s="117">
        <v>2497881</v>
      </c>
      <c r="I46" s="117">
        <v>237466</v>
      </c>
      <c r="J46" s="117">
        <v>126234</v>
      </c>
      <c r="K46" s="117">
        <v>178927</v>
      </c>
      <c r="L46" s="117">
        <v>286689</v>
      </c>
      <c r="M46" s="117">
        <v>105947</v>
      </c>
      <c r="N46" s="119">
        <v>792091</v>
      </c>
      <c r="O46" s="141" t="s">
        <v>31</v>
      </c>
      <c r="P46" s="117">
        <v>102484</v>
      </c>
      <c r="Q46" s="117">
        <v>797092.0611689419</v>
      </c>
      <c r="R46" s="117">
        <v>592843</v>
      </c>
      <c r="S46" s="117">
        <v>316381</v>
      </c>
      <c r="T46" s="117">
        <v>609837</v>
      </c>
      <c r="U46" s="117">
        <v>7491396.5310062421</v>
      </c>
      <c r="V46" s="117">
        <v>112327</v>
      </c>
      <c r="W46" s="117">
        <v>35740</v>
      </c>
      <c r="X46" s="117">
        <v>7567983.5310062421</v>
      </c>
      <c r="Y46" s="120">
        <v>644017</v>
      </c>
      <c r="Z46" s="117">
        <v>2518474.4698373005</v>
      </c>
      <c r="AA46" s="119">
        <v>4328905.0611689417</v>
      </c>
      <c r="AC46" s="141" t="s">
        <v>31</v>
      </c>
      <c r="AD46" s="142">
        <v>8.6957378803689025</v>
      </c>
      <c r="AE46" s="142">
        <v>5.8463383771814206</v>
      </c>
      <c r="AF46" s="142">
        <v>6.1701682138619391</v>
      </c>
      <c r="AG46" s="142">
        <v>-27.407037227340876</v>
      </c>
      <c r="AH46" s="142">
        <v>-62.004154340757452</v>
      </c>
      <c r="AI46" s="142">
        <v>-1.2593996124093778</v>
      </c>
      <c r="AJ46" s="142">
        <v>36.590200580618031</v>
      </c>
      <c r="AK46" s="142">
        <v>-0.12533436516882288</v>
      </c>
      <c r="AL46" s="142">
        <v>13.642419877565718</v>
      </c>
      <c r="AM46" s="142">
        <v>-9.8808834269309234</v>
      </c>
      <c r="AN46" s="142">
        <v>0.35494880546075086</v>
      </c>
      <c r="AO46" s="142">
        <v>-6.5673668800818392</v>
      </c>
      <c r="AP46" s="143">
        <v>0.44765084755649848</v>
      </c>
      <c r="AQ46" s="141" t="s">
        <v>31</v>
      </c>
      <c r="AR46" s="142">
        <v>116.32506596306069</v>
      </c>
      <c r="AS46" s="142">
        <v>1.0060093498591272</v>
      </c>
      <c r="AT46" s="142">
        <v>-17.641706282281749</v>
      </c>
      <c r="AU46" s="142">
        <v>7.0250394095002262</v>
      </c>
      <c r="AV46" s="142">
        <v>4.261146529483872</v>
      </c>
      <c r="AW46" s="142">
        <v>8.6957378803689025</v>
      </c>
      <c r="AX46" s="142">
        <v>6.6702753007986475</v>
      </c>
      <c r="AY46" s="142">
        <v>3.8681740242378448</v>
      </c>
      <c r="AZ46" s="142">
        <v>8.6889626654203322</v>
      </c>
      <c r="BA46" s="144">
        <v>-1.221962502147292</v>
      </c>
      <c r="BB46" s="142">
        <v>33.752223263645433</v>
      </c>
      <c r="BC46" s="143">
        <v>-0.64835988765692165</v>
      </c>
      <c r="BD46" s="142"/>
      <c r="BE46" s="141" t="s">
        <v>31</v>
      </c>
      <c r="BF46" s="142">
        <f t="shared" si="25"/>
        <v>98.988013125474964</v>
      </c>
      <c r="BG46" s="142">
        <f t="shared" si="26"/>
        <v>2.1221901361437769</v>
      </c>
      <c r="BH46" s="142">
        <f t="shared" si="27"/>
        <v>5.0247863045949108</v>
      </c>
      <c r="BI46" s="142">
        <f t="shared" si="37"/>
        <v>1.3627804497387315</v>
      </c>
      <c r="BJ46" s="142">
        <f t="shared" si="28"/>
        <v>0.27211303715089102</v>
      </c>
      <c r="BK46" s="142">
        <f t="shared" si="29"/>
        <v>2.4169450059001338</v>
      </c>
      <c r="BL46" s="142">
        <f t="shared" si="30"/>
        <v>33.005898992328817</v>
      </c>
      <c r="BM46" s="142">
        <f t="shared" si="31"/>
        <v>3.1377710988283085</v>
      </c>
      <c r="BN46" s="142">
        <f t="shared" si="32"/>
        <v>1.6680004585477193</v>
      </c>
      <c r="BO46" s="142">
        <f t="shared" si="33"/>
        <v>2.3642625445329131</v>
      </c>
      <c r="BP46" s="142">
        <f t="shared" si="34"/>
        <v>3.7881821336611936</v>
      </c>
      <c r="BQ46" s="142">
        <f t="shared" si="35"/>
        <v>1.3999369787993348</v>
      </c>
      <c r="BR46" s="143">
        <f t="shared" si="36"/>
        <v>10.466341486537079</v>
      </c>
      <c r="BS46" s="141" t="s">
        <v>31</v>
      </c>
      <c r="BT46" s="142">
        <f t="shared" si="13"/>
        <v>1.354178422562895</v>
      </c>
      <c r="BU46" s="142">
        <f t="shared" si="14"/>
        <v>10.532423305405372</v>
      </c>
      <c r="BV46" s="142">
        <f t="shared" si="15"/>
        <v>7.8335662012358451</v>
      </c>
      <c r="BW46" s="142">
        <f t="shared" si="16"/>
        <v>4.1805191396595687</v>
      </c>
      <c r="BX46" s="142">
        <f t="shared" si="17"/>
        <v>8.0581174298474689</v>
      </c>
      <c r="BY46" s="142">
        <f t="shared" si="18"/>
        <v>98.988013125474964</v>
      </c>
      <c r="BZ46" s="142">
        <f t="shared" si="19"/>
        <v>1.4842394878344161</v>
      </c>
      <c r="CA46" s="142">
        <f t="shared" si="20"/>
        <v>0.47225261330937379</v>
      </c>
      <c r="CB46" s="142">
        <f t="shared" si="21"/>
        <v>100</v>
      </c>
      <c r="CC46" s="144">
        <f t="shared" si="22"/>
        <v>8.5967549219223596</v>
      </c>
      <c r="CD46" s="142">
        <f t="shared" si="23"/>
        <v>33.618224044256003</v>
      </c>
      <c r="CE46" s="143">
        <f t="shared" si="24"/>
        <v>57.785021033821636</v>
      </c>
      <c r="CF46" s="142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  <c r="DB46" s="127"/>
      <c r="DC46" s="127"/>
      <c r="DD46" s="127"/>
      <c r="DE46" s="127"/>
      <c r="DF46" s="127"/>
      <c r="DG46" s="127"/>
      <c r="DH46" s="127"/>
      <c r="DI46" s="127"/>
      <c r="DJ46" s="127"/>
      <c r="DK46" s="127"/>
      <c r="DL46" s="127"/>
      <c r="DM46" s="127"/>
      <c r="DN46" s="127"/>
      <c r="DO46" s="127"/>
      <c r="DP46" s="127"/>
      <c r="DQ46" s="127"/>
      <c r="DR46" s="127"/>
      <c r="DS46" s="127"/>
      <c r="DT46" s="127"/>
      <c r="DU46" s="127"/>
      <c r="DV46" s="127"/>
      <c r="DW46" s="127"/>
      <c r="DX46" s="127"/>
      <c r="DY46" s="127"/>
      <c r="DZ46" s="127"/>
      <c r="EA46" s="127"/>
      <c r="EB46" s="127"/>
      <c r="EC46" s="127"/>
      <c r="ED46" s="127"/>
      <c r="EE46" s="127"/>
    </row>
    <row r="47" spans="1:135" s="117" customFormat="1">
      <c r="A47" s="147" t="s">
        <v>81</v>
      </c>
      <c r="B47" s="149">
        <v>34900196.502508439</v>
      </c>
      <c r="C47" s="149">
        <v>3763949</v>
      </c>
      <c r="D47" s="149">
        <v>235487</v>
      </c>
      <c r="E47" s="149">
        <v>12391</v>
      </c>
      <c r="F47" s="149">
        <v>3612188.3540775296</v>
      </c>
      <c r="G47" s="149">
        <v>818291</v>
      </c>
      <c r="H47" s="149">
        <v>2615645</v>
      </c>
      <c r="I47" s="149">
        <v>3018348</v>
      </c>
      <c r="J47" s="149">
        <v>1113906</v>
      </c>
      <c r="K47" s="149">
        <v>582903</v>
      </c>
      <c r="L47" s="149">
        <v>1204996</v>
      </c>
      <c r="M47" s="149">
        <v>922809</v>
      </c>
      <c r="N47" s="150">
        <v>3763230</v>
      </c>
      <c r="O47" s="147" t="s">
        <v>81</v>
      </c>
      <c r="P47" s="149">
        <v>3486803</v>
      </c>
      <c r="Q47" s="149">
        <v>1934202.1484309086</v>
      </c>
      <c r="R47" s="149">
        <v>2560150</v>
      </c>
      <c r="S47" s="149">
        <v>2993634</v>
      </c>
      <c r="T47" s="149">
        <v>2261264</v>
      </c>
      <c r="U47" s="149">
        <v>34900196.502508439</v>
      </c>
      <c r="V47" s="149">
        <v>373302</v>
      </c>
      <c r="W47" s="149">
        <v>166502</v>
      </c>
      <c r="X47" s="149">
        <v>35106996.502508439</v>
      </c>
      <c r="Y47" s="148">
        <v>4011827</v>
      </c>
      <c r="Z47" s="149">
        <v>6227833.3540775292</v>
      </c>
      <c r="AA47" s="150">
        <v>24660536.14843091</v>
      </c>
      <c r="AC47" s="147" t="s">
        <v>81</v>
      </c>
      <c r="AD47" s="151">
        <v>0.36800891213140108</v>
      </c>
      <c r="AE47" s="151">
        <v>-3.8105737736129202</v>
      </c>
      <c r="AF47" s="151">
        <v>6.8137799650738211</v>
      </c>
      <c r="AG47" s="151">
        <v>-9.9949153773516368</v>
      </c>
      <c r="AH47" s="151">
        <v>6.073072296732307</v>
      </c>
      <c r="AI47" s="151">
        <v>-8.7760155092512608</v>
      </c>
      <c r="AJ47" s="151">
        <v>26.346172703300759</v>
      </c>
      <c r="AK47" s="151">
        <v>-3.5335011448083486</v>
      </c>
      <c r="AL47" s="151">
        <v>10.947365275723485</v>
      </c>
      <c r="AM47" s="151">
        <v>-4.4111039320959913</v>
      </c>
      <c r="AN47" s="151">
        <v>1.6864822351860025</v>
      </c>
      <c r="AO47" s="151">
        <v>-1.2278961040629104</v>
      </c>
      <c r="AP47" s="152">
        <v>-1.4762990759025965</v>
      </c>
      <c r="AQ47" s="147" t="s">
        <v>81</v>
      </c>
      <c r="AR47" s="151">
        <v>-7.7976351811427982</v>
      </c>
      <c r="AS47" s="151">
        <v>-0.64686390372938463</v>
      </c>
      <c r="AT47" s="151">
        <v>-1.5680520920561614</v>
      </c>
      <c r="AU47" s="151">
        <v>5.7181662541953422</v>
      </c>
      <c r="AV47" s="151">
        <v>-6.1555361976969492</v>
      </c>
      <c r="AW47" s="151">
        <v>0.36800891213140108</v>
      </c>
      <c r="AX47" s="151">
        <v>8.2483464160507118</v>
      </c>
      <c r="AY47" s="151">
        <v>-4.0898146334719643</v>
      </c>
      <c r="AZ47" s="151">
        <v>0.46792672155290504</v>
      </c>
      <c r="BA47" s="153">
        <v>-3.2663249335530109</v>
      </c>
      <c r="BB47" s="151">
        <v>13.73795121774473</v>
      </c>
      <c r="BC47" s="152">
        <v>-1.9436139152572096</v>
      </c>
      <c r="BD47" s="142"/>
      <c r="BE47" s="147" t="s">
        <v>81</v>
      </c>
      <c r="BF47" s="151">
        <f t="shared" si="25"/>
        <v>99.41094362776029</v>
      </c>
      <c r="BG47" s="151">
        <f t="shared" si="26"/>
        <v>10.721364328990836</v>
      </c>
      <c r="BH47" s="151">
        <f t="shared" si="27"/>
        <v>0.67076942906002845</v>
      </c>
      <c r="BI47" s="151">
        <f t="shared" si="37"/>
        <v>3.5294958938212356E-2</v>
      </c>
      <c r="BJ47" s="151">
        <f t="shared" si="28"/>
        <v>10.289083983072816</v>
      </c>
      <c r="BK47" s="151">
        <f t="shared" si="29"/>
        <v>2.330848780930411</v>
      </c>
      <c r="BL47" s="151">
        <f t="shared" si="30"/>
        <v>7.4504949456815792</v>
      </c>
      <c r="BM47" s="151">
        <f t="shared" si="31"/>
        <v>8.5975682932156712</v>
      </c>
      <c r="BN47" s="151">
        <f t="shared" si="32"/>
        <v>3.1728889138106986</v>
      </c>
      <c r="BO47" s="151">
        <f t="shared" si="33"/>
        <v>1.6603613469421994</v>
      </c>
      <c r="BP47" s="151">
        <f t="shared" si="34"/>
        <v>3.4323528642329215</v>
      </c>
      <c r="BQ47" s="151">
        <f t="shared" si="35"/>
        <v>2.6285615174572516</v>
      </c>
      <c r="BR47" s="152">
        <f t="shared" si="36"/>
        <v>10.719316304176326</v>
      </c>
      <c r="BS47" s="147" t="s">
        <v>81</v>
      </c>
      <c r="BT47" s="151">
        <f t="shared" si="13"/>
        <v>9.9319319433972755</v>
      </c>
      <c r="BU47" s="151">
        <f t="shared" si="14"/>
        <v>5.5094492298499738</v>
      </c>
      <c r="BV47" s="151">
        <f t="shared" si="15"/>
        <v>7.292421041535337</v>
      </c>
      <c r="BW47" s="151">
        <f t="shared" si="16"/>
        <v>8.5271720689239281</v>
      </c>
      <c r="BX47" s="151">
        <f t="shared" si="17"/>
        <v>6.4410636775448156</v>
      </c>
      <c r="BY47" s="151">
        <f t="shared" si="18"/>
        <v>99.41094362776029</v>
      </c>
      <c r="BZ47" s="151">
        <f t="shared" si="19"/>
        <v>1.0633265080746144</v>
      </c>
      <c r="CA47" s="151">
        <f t="shared" si="20"/>
        <v>0.47427013583489896</v>
      </c>
      <c r="CB47" s="151">
        <f t="shared" si="21"/>
        <v>100</v>
      </c>
      <c r="CC47" s="153">
        <f t="shared" si="22"/>
        <v>11.495141580969756</v>
      </c>
      <c r="CD47" s="151">
        <f t="shared" si="23"/>
        <v>17.844694237265703</v>
      </c>
      <c r="CE47" s="152">
        <f t="shared" si="24"/>
        <v>70.660164181764543</v>
      </c>
      <c r="CF47" s="142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  <c r="DB47" s="127"/>
      <c r="DC47" s="127"/>
      <c r="DD47" s="127"/>
      <c r="DE47" s="127"/>
      <c r="DF47" s="127"/>
      <c r="DG47" s="127"/>
      <c r="DH47" s="127"/>
      <c r="DI47" s="127"/>
      <c r="DJ47" s="127"/>
      <c r="DK47" s="127"/>
      <c r="DL47" s="127"/>
      <c r="DM47" s="127"/>
      <c r="DN47" s="127"/>
      <c r="DO47" s="127"/>
      <c r="DP47" s="127"/>
      <c r="DQ47" s="127"/>
      <c r="DR47" s="127"/>
      <c r="DS47" s="127"/>
      <c r="DT47" s="127"/>
      <c r="DU47" s="127"/>
      <c r="DV47" s="127"/>
      <c r="DW47" s="127"/>
      <c r="DX47" s="127"/>
      <c r="DY47" s="127"/>
      <c r="DZ47" s="127"/>
      <c r="EA47" s="127"/>
      <c r="EB47" s="127"/>
      <c r="EC47" s="127"/>
      <c r="ED47" s="127"/>
      <c r="EE47" s="127"/>
    </row>
    <row r="48" spans="1:135" s="117" customFormat="1">
      <c r="A48" s="158" t="s">
        <v>32</v>
      </c>
      <c r="B48" s="160">
        <v>56612533.790448368</v>
      </c>
      <c r="C48" s="159">
        <v>725075</v>
      </c>
      <c r="D48" s="159">
        <v>87020</v>
      </c>
      <c r="E48" s="159">
        <v>125649</v>
      </c>
      <c r="F48" s="159">
        <v>1556573.7018247982</v>
      </c>
      <c r="G48" s="159">
        <v>37205472</v>
      </c>
      <c r="H48" s="159">
        <v>3284239</v>
      </c>
      <c r="I48" s="159">
        <v>1038347</v>
      </c>
      <c r="J48" s="159">
        <v>1036146</v>
      </c>
      <c r="K48" s="159">
        <v>377671</v>
      </c>
      <c r="L48" s="159">
        <v>563689</v>
      </c>
      <c r="M48" s="159">
        <v>435771</v>
      </c>
      <c r="N48" s="161">
        <v>2325820</v>
      </c>
      <c r="O48" s="158" t="s">
        <v>32</v>
      </c>
      <c r="P48" s="159">
        <v>456470</v>
      </c>
      <c r="Q48" s="159">
        <v>1154853.0886235668</v>
      </c>
      <c r="R48" s="159">
        <v>1739720</v>
      </c>
      <c r="S48" s="159">
        <v>3587150</v>
      </c>
      <c r="T48" s="159">
        <v>912868</v>
      </c>
      <c r="U48" s="159">
        <v>56612533.790448368</v>
      </c>
      <c r="V48" s="159">
        <v>544722</v>
      </c>
      <c r="W48" s="159">
        <v>270087</v>
      </c>
      <c r="X48" s="159">
        <v>56887168.790448368</v>
      </c>
      <c r="Y48" s="160">
        <v>937744</v>
      </c>
      <c r="Z48" s="159">
        <v>4840812.7018247982</v>
      </c>
      <c r="AA48" s="161">
        <v>50833977.088623568</v>
      </c>
      <c r="AC48" s="158" t="s">
        <v>32</v>
      </c>
      <c r="AD48" s="162">
        <v>6.370551408605758</v>
      </c>
      <c r="AE48" s="162">
        <v>16.476227652933531</v>
      </c>
      <c r="AF48" s="162">
        <v>2.2597741400989459</v>
      </c>
      <c r="AG48" s="162">
        <v>-21.576716868785851</v>
      </c>
      <c r="AH48" s="162">
        <v>-6.4063451478533802</v>
      </c>
      <c r="AI48" s="162">
        <v>5.0291722199966404</v>
      </c>
      <c r="AJ48" s="162">
        <v>99.507403227119369</v>
      </c>
      <c r="AK48" s="162">
        <v>-1.106513074245332</v>
      </c>
      <c r="AL48" s="162">
        <v>-4.4763487818302004</v>
      </c>
      <c r="AM48" s="162">
        <v>2.1593884572937183</v>
      </c>
      <c r="AN48" s="162">
        <v>1.2849077691011215</v>
      </c>
      <c r="AO48" s="162">
        <v>-5.8022580428997887</v>
      </c>
      <c r="AP48" s="163">
        <v>-0.23720162137817144</v>
      </c>
      <c r="AQ48" s="158" t="s">
        <v>32</v>
      </c>
      <c r="AR48" s="162">
        <v>19.82758394388603</v>
      </c>
      <c r="AS48" s="162">
        <v>4.6049173156959604</v>
      </c>
      <c r="AT48" s="162">
        <v>-2.2891056722440113</v>
      </c>
      <c r="AU48" s="162">
        <v>1.9407722450784446</v>
      </c>
      <c r="AV48" s="162">
        <v>-7.0207924644376947</v>
      </c>
      <c r="AW48" s="162">
        <v>6.370551408605758</v>
      </c>
      <c r="AX48" s="162">
        <v>16.207112091494206</v>
      </c>
      <c r="AY48" s="162">
        <v>1.6461369974370845</v>
      </c>
      <c r="AZ48" s="162">
        <v>6.4803545330248635</v>
      </c>
      <c r="BA48" s="164">
        <v>8.0568086883876351</v>
      </c>
      <c r="BB48" s="162">
        <v>46.279369756297491</v>
      </c>
      <c r="BC48" s="163">
        <v>3.6478749602593812</v>
      </c>
      <c r="BD48" s="142"/>
      <c r="BE48" s="158" t="s">
        <v>32</v>
      </c>
      <c r="BF48" s="162">
        <f t="shared" si="25"/>
        <v>99.517228566934563</v>
      </c>
      <c r="BG48" s="162">
        <f t="shared" si="26"/>
        <v>1.2745844369068753</v>
      </c>
      <c r="BH48" s="162">
        <f t="shared" si="27"/>
        <v>0.15296946895098615</v>
      </c>
      <c r="BI48" s="162">
        <f t="shared" si="37"/>
        <v>0.22087406118389405</v>
      </c>
      <c r="BJ48" s="162">
        <f t="shared" si="28"/>
        <v>2.7362474437050111</v>
      </c>
      <c r="BK48" s="162">
        <f t="shared" si="29"/>
        <v>65.402221258455356</v>
      </c>
      <c r="BL48" s="162">
        <f t="shared" si="30"/>
        <v>5.7732509278110529</v>
      </c>
      <c r="BM48" s="162">
        <f t="shared" si="31"/>
        <v>1.8252745251304252</v>
      </c>
      <c r="BN48" s="162">
        <f t="shared" si="32"/>
        <v>1.82140546283255</v>
      </c>
      <c r="BO48" s="162">
        <f t="shared" si="33"/>
        <v>0.66389487828301419</v>
      </c>
      <c r="BP48" s="162">
        <f t="shared" si="34"/>
        <v>0.99088953095279741</v>
      </c>
      <c r="BQ48" s="162">
        <f t="shared" si="35"/>
        <v>0.76602687260675917</v>
      </c>
      <c r="BR48" s="163">
        <f t="shared" si="36"/>
        <v>4.0884790884346423</v>
      </c>
      <c r="BS48" s="158" t="s">
        <v>32</v>
      </c>
      <c r="BT48" s="162">
        <f t="shared" si="13"/>
        <v>0.80241293371703803</v>
      </c>
      <c r="BU48" s="162">
        <f t="shared" si="14"/>
        <v>2.0300765764554489</v>
      </c>
      <c r="BV48" s="162">
        <f t="shared" si="15"/>
        <v>3.0581940303770354</v>
      </c>
      <c r="BW48" s="162">
        <f t="shared" si="16"/>
        <v>6.3057277700244772</v>
      </c>
      <c r="BX48" s="162">
        <f t="shared" si="17"/>
        <v>1.604699301107203</v>
      </c>
      <c r="BY48" s="162">
        <f t="shared" si="18"/>
        <v>99.517228566934563</v>
      </c>
      <c r="BZ48" s="162">
        <f t="shared" si="19"/>
        <v>0.95754809315006983</v>
      </c>
      <c r="CA48" s="162">
        <f t="shared" si="20"/>
        <v>0.47477666008463565</v>
      </c>
      <c r="CB48" s="162">
        <f t="shared" si="21"/>
        <v>100</v>
      </c>
      <c r="CC48" s="164">
        <f t="shared" si="22"/>
        <v>1.6564247123632816</v>
      </c>
      <c r="CD48" s="162">
        <f t="shared" si="23"/>
        <v>8.5507790902684118</v>
      </c>
      <c r="CE48" s="163">
        <f t="shared" si="24"/>
        <v>89.792796197368304</v>
      </c>
      <c r="CF48" s="142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E48" s="127"/>
      <c r="DF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</row>
    <row r="49" spans="1:135" s="117" customFormat="1">
      <c r="A49" s="165" t="s">
        <v>33</v>
      </c>
      <c r="B49" s="166">
        <v>5407062242.9702797</v>
      </c>
      <c r="C49" s="166">
        <v>145578524</v>
      </c>
      <c r="D49" s="166">
        <v>10261094</v>
      </c>
      <c r="E49" s="166">
        <v>14330900</v>
      </c>
      <c r="F49" s="166">
        <v>948313593.30734217</v>
      </c>
      <c r="G49" s="166">
        <v>160406020</v>
      </c>
      <c r="H49" s="166">
        <v>310692463</v>
      </c>
      <c r="I49" s="166">
        <v>545823149</v>
      </c>
      <c r="J49" s="166">
        <v>278963053</v>
      </c>
      <c r="K49" s="166">
        <v>163381372</v>
      </c>
      <c r="L49" s="166">
        <v>193368078</v>
      </c>
      <c r="M49" s="166">
        <v>205975605</v>
      </c>
      <c r="N49" s="168">
        <v>595950466</v>
      </c>
      <c r="O49" s="165" t="s">
        <v>33</v>
      </c>
      <c r="P49" s="166">
        <v>310002591</v>
      </c>
      <c r="Q49" s="166">
        <v>399568511.66293609</v>
      </c>
      <c r="R49" s="166">
        <v>260729313</v>
      </c>
      <c r="S49" s="166">
        <v>576756238</v>
      </c>
      <c r="T49" s="166">
        <v>286961272</v>
      </c>
      <c r="U49" s="166">
        <v>5407062242.9702797</v>
      </c>
      <c r="V49" s="166">
        <v>52333005</v>
      </c>
      <c r="W49" s="166">
        <v>25796001</v>
      </c>
      <c r="X49" s="166">
        <v>5433599246.9702797</v>
      </c>
      <c r="Y49" s="167">
        <v>170170518</v>
      </c>
      <c r="Z49" s="166">
        <v>1259006056.3073421</v>
      </c>
      <c r="AA49" s="168">
        <v>3977885668.6629376</v>
      </c>
      <c r="AC49" s="165" t="s">
        <v>33</v>
      </c>
      <c r="AD49" s="169">
        <v>1.8832733124899261</v>
      </c>
      <c r="AE49" s="169">
        <v>5.6262005551925531</v>
      </c>
      <c r="AF49" s="169">
        <v>4.8861192092756873</v>
      </c>
      <c r="AG49" s="169">
        <v>6.1135405776612366</v>
      </c>
      <c r="AH49" s="169">
        <v>5.28789301719699</v>
      </c>
      <c r="AI49" s="169">
        <v>-1.9832798427973468</v>
      </c>
      <c r="AJ49" s="169">
        <v>17.054137190279466</v>
      </c>
      <c r="AK49" s="169">
        <v>-4.114811428324245</v>
      </c>
      <c r="AL49" s="169">
        <v>11.564161456370204</v>
      </c>
      <c r="AM49" s="169">
        <v>-4.1166961254855305</v>
      </c>
      <c r="AN49" s="169">
        <v>0.70989436761935087</v>
      </c>
      <c r="AO49" s="169">
        <v>-3.3989552851058376</v>
      </c>
      <c r="AP49" s="170">
        <v>-0.5939348866713029</v>
      </c>
      <c r="AQ49" s="165" t="s">
        <v>33</v>
      </c>
      <c r="AR49" s="169">
        <v>-0.41192304109761591</v>
      </c>
      <c r="AS49" s="169">
        <v>-2.8264573728634961</v>
      </c>
      <c r="AT49" s="169">
        <v>1.7092432974249308</v>
      </c>
      <c r="AU49" s="169">
        <v>4.9109210503717335</v>
      </c>
      <c r="AV49" s="169">
        <v>-2.1370448456197755</v>
      </c>
      <c r="AW49" s="169">
        <v>1.8832733124899261</v>
      </c>
      <c r="AX49" s="169">
        <v>10.656932037751025</v>
      </c>
      <c r="AY49" s="169">
        <v>-2.6419044384057973</v>
      </c>
      <c r="AZ49" s="169">
        <v>1.9836563422107818</v>
      </c>
      <c r="BA49" s="171">
        <v>5.6221125665370888</v>
      </c>
      <c r="BB49" s="169">
        <v>7.9660826926525719</v>
      </c>
      <c r="BC49" s="170">
        <v>-5.0351802427280372E-2</v>
      </c>
      <c r="BD49" s="142"/>
      <c r="BE49" s="165" t="s">
        <v>33</v>
      </c>
      <c r="BF49" s="169">
        <f t="shared" si="25"/>
        <v>99.511612785672469</v>
      </c>
      <c r="BG49" s="169">
        <f t="shared" si="26"/>
        <v>2.6792282128862031</v>
      </c>
      <c r="BH49" s="169">
        <f t="shared" si="27"/>
        <v>0.18884524849199144</v>
      </c>
      <c r="BI49" s="169">
        <f t="shared" si="37"/>
        <v>0.26374598767089358</v>
      </c>
      <c r="BJ49" s="169">
        <f t="shared" si="28"/>
        <v>17.452770257874874</v>
      </c>
      <c r="BK49" s="169">
        <f t="shared" si="29"/>
        <v>2.9521135569473729</v>
      </c>
      <c r="BL49" s="169">
        <f t="shared" si="30"/>
        <v>5.7179863452984501</v>
      </c>
      <c r="BM49" s="169">
        <f t="shared" si="31"/>
        <v>10.045333197959815</v>
      </c>
      <c r="BN49" s="169">
        <f t="shared" si="32"/>
        <v>5.134038053239701</v>
      </c>
      <c r="BO49" s="169">
        <f t="shared" si="33"/>
        <v>3.0068719567623581</v>
      </c>
      <c r="BP49" s="169">
        <f t="shared" si="34"/>
        <v>3.5587475117496035</v>
      </c>
      <c r="BQ49" s="169">
        <f t="shared" si="35"/>
        <v>3.7907765302133747</v>
      </c>
      <c r="BR49" s="170">
        <f t="shared" si="36"/>
        <v>10.967876704052033</v>
      </c>
      <c r="BS49" s="165" t="s">
        <v>33</v>
      </c>
      <c r="BT49" s="169">
        <f t="shared" si="13"/>
        <v>5.7052899360006046</v>
      </c>
      <c r="BU49" s="169">
        <f t="shared" si="14"/>
        <v>7.3536617903083581</v>
      </c>
      <c r="BV49" s="169">
        <f t="shared" si="15"/>
        <v>4.7984641698664117</v>
      </c>
      <c r="BW49" s="169">
        <f t="shared" si="16"/>
        <v>10.614625992551687</v>
      </c>
      <c r="BX49" s="169">
        <f t="shared" si="17"/>
        <v>5.2812373337987104</v>
      </c>
      <c r="BY49" s="169">
        <f t="shared" si="18"/>
        <v>99.511612785672469</v>
      </c>
      <c r="BZ49" s="169">
        <f t="shared" si="19"/>
        <v>0.96313700406190894</v>
      </c>
      <c r="CA49" s="169">
        <f t="shared" si="20"/>
        <v>0.47474978973437532</v>
      </c>
      <c r="CB49" s="169">
        <f t="shared" si="21"/>
        <v>100</v>
      </c>
      <c r="CC49" s="171">
        <f t="shared" si="22"/>
        <v>3.1471899222399125</v>
      </c>
      <c r="CD49" s="169">
        <f t="shared" si="23"/>
        <v>23.284475002006413</v>
      </c>
      <c r="CE49" s="170">
        <f t="shared" si="24"/>
        <v>73.56833507575368</v>
      </c>
      <c r="CF49" s="142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  <c r="DB49" s="127"/>
      <c r="DC49" s="127"/>
      <c r="DD49" s="127"/>
      <c r="DE49" s="127"/>
      <c r="DF49" s="127"/>
      <c r="DG49" s="127"/>
      <c r="DH49" s="127"/>
      <c r="DI49" s="127"/>
      <c r="DJ49" s="127"/>
      <c r="DK49" s="127"/>
      <c r="DL49" s="127"/>
      <c r="DM49" s="127"/>
      <c r="DN49" s="127"/>
      <c r="DO49" s="127"/>
      <c r="DP49" s="127"/>
      <c r="DQ49" s="127"/>
      <c r="DR49" s="127"/>
      <c r="DS49" s="127"/>
      <c r="DT49" s="127"/>
      <c r="DU49" s="127"/>
      <c r="DV49" s="127"/>
      <c r="DW49" s="127"/>
      <c r="DX49" s="127"/>
      <c r="DY49" s="127"/>
      <c r="DZ49" s="127"/>
      <c r="EA49" s="127"/>
      <c r="EB49" s="127"/>
      <c r="EC49" s="127"/>
      <c r="ED49" s="127"/>
      <c r="EE49" s="127"/>
    </row>
    <row r="50" spans="1:135">
      <c r="A50" s="172" t="s">
        <v>100</v>
      </c>
      <c r="O50" s="172" t="s">
        <v>98</v>
      </c>
      <c r="AB50" s="173"/>
      <c r="AC50" s="172" t="str">
        <f>$A$50</f>
        <v>注）統計表中、※1の「水産業」計数は秘匿情報となるため、「林業」に合算して計上している。　なお、市町村計は、合算前の計数であり、本表の計数とは一致しない。</v>
      </c>
      <c r="AQ50" s="172" t="str">
        <f>$O$50</f>
        <v>注）統計表中、表頭の「※2関税等」は「輸入品に課される税・関税」であり、「※3（控除）消費税」は「（控除）総資本形成に係る消費税」である。</v>
      </c>
      <c r="BE50" s="172" t="str">
        <f>$A$50</f>
        <v>注）統計表中、※1の「水産業」計数は秘匿情報となるため、「林業」に合算して計上している。　なお、市町村計は、合算前の計数であり、本表の計数とは一致しない。</v>
      </c>
      <c r="BS50" s="172" t="str">
        <f>$O$50</f>
        <v>注）統計表中、表頭の「※2関税等」は「輸入品に課される税・関税」であり、「※3（控除）消費税」は「（控除）総資本形成に係る消費税」である。</v>
      </c>
    </row>
    <row r="51" spans="1:135">
      <c r="B51" s="174">
        <f>SUM(B4:B48)</f>
        <v>5407062242.9702787</v>
      </c>
      <c r="C51" s="175">
        <f t="shared" ref="C51:AA51" si="38">SUM(C4:C48)</f>
        <v>145578524</v>
      </c>
      <c r="D51" s="175">
        <f t="shared" si="38"/>
        <v>10320226</v>
      </c>
      <c r="E51" s="175">
        <f t="shared" si="38"/>
        <v>14271768</v>
      </c>
      <c r="F51" s="175">
        <f t="shared" si="38"/>
        <v>948313593.30734217</v>
      </c>
      <c r="G51" s="175">
        <f t="shared" si="38"/>
        <v>160406020</v>
      </c>
      <c r="H51" s="175">
        <f t="shared" si="38"/>
        <v>310692463</v>
      </c>
      <c r="I51" s="175">
        <f t="shared" si="38"/>
        <v>545823149</v>
      </c>
      <c r="J51" s="175">
        <f t="shared" si="38"/>
        <v>278963053</v>
      </c>
      <c r="K51" s="175">
        <f t="shared" si="38"/>
        <v>163381372</v>
      </c>
      <c r="L51" s="175">
        <f t="shared" si="38"/>
        <v>193368078</v>
      </c>
      <c r="M51" s="175">
        <f t="shared" si="38"/>
        <v>205975605</v>
      </c>
      <c r="N51" s="175">
        <f t="shared" si="38"/>
        <v>595950466</v>
      </c>
      <c r="O51" s="175">
        <f t="shared" si="38"/>
        <v>0</v>
      </c>
      <c r="P51" s="175">
        <f t="shared" si="38"/>
        <v>310002591</v>
      </c>
      <c r="Q51" s="175">
        <f t="shared" si="38"/>
        <v>399568511.66293609</v>
      </c>
      <c r="R51" s="175">
        <f t="shared" si="38"/>
        <v>260729313</v>
      </c>
      <c r="S51" s="175">
        <f t="shared" si="38"/>
        <v>576756238</v>
      </c>
      <c r="T51" s="175">
        <f t="shared" si="38"/>
        <v>286961272</v>
      </c>
      <c r="U51" s="175">
        <f t="shared" si="38"/>
        <v>5407062242.9702787</v>
      </c>
      <c r="V51" s="175">
        <f t="shared" si="38"/>
        <v>52333005</v>
      </c>
      <c r="W51" s="175">
        <f t="shared" si="38"/>
        <v>25796001</v>
      </c>
      <c r="X51" s="175">
        <f t="shared" si="38"/>
        <v>5433599246.9702787</v>
      </c>
      <c r="Y51" s="175">
        <f t="shared" si="38"/>
        <v>170170518</v>
      </c>
      <c r="Z51" s="175">
        <f t="shared" si="38"/>
        <v>1259006056.3073423</v>
      </c>
      <c r="AA51" s="175">
        <f t="shared" si="38"/>
        <v>3977885668.6629362</v>
      </c>
      <c r="AB51" s="176"/>
    </row>
    <row r="52" spans="1:135">
      <c r="B52" s="175">
        <f>B49-B51</f>
        <v>0</v>
      </c>
      <c r="C52" s="175">
        <f>C49-C51</f>
        <v>0</v>
      </c>
      <c r="D52" s="175">
        <f>D49-D51</f>
        <v>-59132</v>
      </c>
      <c r="E52" s="175">
        <f>E49-E51</f>
        <v>59132</v>
      </c>
      <c r="F52" s="175">
        <f t="shared" ref="F52:N52" si="39">F49-F51</f>
        <v>0</v>
      </c>
      <c r="G52" s="175">
        <f t="shared" si="39"/>
        <v>0</v>
      </c>
      <c r="H52" s="175">
        <f t="shared" si="39"/>
        <v>0</v>
      </c>
      <c r="I52" s="175">
        <f t="shared" si="39"/>
        <v>0</v>
      </c>
      <c r="J52" s="175">
        <f t="shared" si="39"/>
        <v>0</v>
      </c>
      <c r="K52" s="175">
        <f t="shared" si="39"/>
        <v>0</v>
      </c>
      <c r="L52" s="175">
        <f t="shared" si="39"/>
        <v>0</v>
      </c>
      <c r="M52" s="175">
        <f t="shared" si="39"/>
        <v>0</v>
      </c>
      <c r="N52" s="175">
        <f t="shared" si="39"/>
        <v>0</v>
      </c>
      <c r="P52" s="175">
        <f t="shared" ref="P52:AA52" si="40">P49-P51</f>
        <v>0</v>
      </c>
      <c r="Q52" s="175">
        <f t="shared" si="40"/>
        <v>0</v>
      </c>
      <c r="R52" s="175">
        <f t="shared" si="40"/>
        <v>0</v>
      </c>
      <c r="S52" s="175">
        <f t="shared" si="40"/>
        <v>0</v>
      </c>
      <c r="T52" s="175">
        <f t="shared" si="40"/>
        <v>0</v>
      </c>
      <c r="U52" s="175">
        <f t="shared" si="40"/>
        <v>0</v>
      </c>
      <c r="V52" s="175">
        <f t="shared" si="40"/>
        <v>0</v>
      </c>
      <c r="W52" s="175">
        <f t="shared" si="40"/>
        <v>0</v>
      </c>
      <c r="X52" s="175">
        <f t="shared" si="40"/>
        <v>0</v>
      </c>
      <c r="Y52" s="175">
        <f t="shared" si="40"/>
        <v>0</v>
      </c>
      <c r="Z52" s="175">
        <f t="shared" si="40"/>
        <v>0</v>
      </c>
      <c r="AA52" s="175">
        <f t="shared" si="40"/>
        <v>0</v>
      </c>
    </row>
    <row r="53" spans="1:135" s="127" customFormat="1">
      <c r="BD53" s="177"/>
      <c r="CF53" s="177"/>
    </row>
    <row r="54" spans="1:135" s="127" customFormat="1">
      <c r="BD54" s="177"/>
      <c r="CF54" s="177"/>
    </row>
    <row r="55" spans="1:135" s="127" customFormat="1"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BD55" s="177"/>
      <c r="CF55" s="177"/>
    </row>
    <row r="56" spans="1:135" s="127" customFormat="1"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  <c r="AN56" s="179"/>
      <c r="AO56" s="179"/>
      <c r="AP56" s="179"/>
      <c r="AR56" s="179"/>
      <c r="AS56" s="179"/>
      <c r="AT56" s="179"/>
      <c r="AU56" s="179"/>
      <c r="AV56" s="179"/>
      <c r="AW56" s="179"/>
      <c r="AX56" s="179"/>
      <c r="AY56" s="179"/>
      <c r="AZ56" s="179"/>
      <c r="BA56" s="179"/>
      <c r="BB56" s="179"/>
      <c r="BC56" s="179"/>
      <c r="BD56" s="177"/>
      <c r="BF56" s="179"/>
      <c r="BG56" s="179"/>
      <c r="BH56" s="179"/>
      <c r="BI56" s="179"/>
      <c r="BJ56" s="179"/>
      <c r="BK56" s="179"/>
      <c r="BL56" s="179"/>
      <c r="BM56" s="179"/>
      <c r="BN56" s="179"/>
      <c r="BO56" s="179"/>
      <c r="BP56" s="179"/>
      <c r="BQ56" s="179"/>
      <c r="BR56" s="179"/>
      <c r="BT56" s="179"/>
      <c r="BU56" s="179"/>
      <c r="BV56" s="179"/>
      <c r="BW56" s="179"/>
      <c r="BX56" s="179"/>
      <c r="BY56" s="179"/>
      <c r="BZ56" s="179"/>
      <c r="CA56" s="179"/>
      <c r="CB56" s="179"/>
      <c r="CC56" s="179"/>
      <c r="CD56" s="179"/>
      <c r="CE56" s="179"/>
      <c r="CF56" s="177"/>
    </row>
    <row r="57" spans="1:135" s="127" customFormat="1">
      <c r="BD57" s="177"/>
      <c r="CF57" s="177"/>
    </row>
    <row r="58" spans="1:135" s="127" customFormat="1">
      <c r="BD58" s="177"/>
      <c r="CF58" s="177"/>
    </row>
    <row r="59" spans="1:135" s="127" customFormat="1">
      <c r="BD59" s="177"/>
      <c r="CF59" s="177"/>
    </row>
    <row r="60" spans="1:135" s="127" customFormat="1">
      <c r="BD60" s="177"/>
      <c r="CF60" s="177"/>
    </row>
    <row r="61" spans="1:135" s="127" customFormat="1">
      <c r="BD61" s="177"/>
      <c r="CF61" s="177"/>
    </row>
    <row r="62" spans="1:135" s="127" customFormat="1">
      <c r="BD62" s="177"/>
      <c r="CF62" s="177"/>
    </row>
    <row r="63" spans="1:135" s="127" customFormat="1" ht="9" customHeight="1">
      <c r="BD63" s="177"/>
      <c r="CF63" s="177"/>
    </row>
    <row r="64" spans="1:135" s="127" customFormat="1" ht="9" customHeight="1">
      <c r="BD64" s="177"/>
      <c r="CF64" s="177"/>
    </row>
    <row r="65" spans="56:84" s="127" customFormat="1" ht="9" customHeight="1">
      <c r="BD65" s="177"/>
      <c r="CF65" s="177"/>
    </row>
    <row r="66" spans="56:84" s="127" customFormat="1" ht="9" customHeight="1">
      <c r="BD66" s="177"/>
      <c r="CF66" s="177"/>
    </row>
    <row r="67" spans="56:84" s="127" customFormat="1" ht="9" customHeight="1">
      <c r="BD67" s="177"/>
      <c r="CF67" s="177"/>
    </row>
    <row r="68" spans="56:84" s="127" customFormat="1" ht="9" customHeight="1">
      <c r="BD68" s="177"/>
      <c r="CF68" s="177"/>
    </row>
    <row r="69" spans="56:84" s="127" customFormat="1" ht="9" customHeight="1">
      <c r="BD69" s="177"/>
      <c r="CF69" s="177"/>
    </row>
    <row r="70" spans="56:84" s="127" customFormat="1" ht="9" customHeight="1">
      <c r="BD70" s="177"/>
      <c r="CF70" s="177"/>
    </row>
    <row r="71" spans="56:84" s="127" customFormat="1" ht="9" customHeight="1">
      <c r="BD71" s="177"/>
      <c r="CF71" s="177"/>
    </row>
    <row r="72" spans="56:84" s="127" customFormat="1" ht="9" customHeight="1">
      <c r="BD72" s="177"/>
      <c r="CF72" s="177"/>
    </row>
    <row r="73" spans="56:84" s="127" customFormat="1" ht="9" customHeight="1">
      <c r="BD73" s="177"/>
      <c r="CF73" s="177"/>
    </row>
    <row r="74" spans="56:84" s="127" customFormat="1" ht="9" customHeight="1">
      <c r="BD74" s="177"/>
      <c r="CF74" s="177"/>
    </row>
    <row r="75" spans="56:84" s="127" customFormat="1" ht="9" customHeight="1">
      <c r="BD75" s="177"/>
      <c r="CF75" s="177"/>
    </row>
    <row r="76" spans="56:84" s="127" customFormat="1" ht="9" customHeight="1">
      <c r="BD76" s="177"/>
      <c r="CF76" s="177"/>
    </row>
    <row r="77" spans="56:84" s="127" customFormat="1" ht="9" customHeight="1">
      <c r="BD77" s="177"/>
      <c r="CF77" s="177"/>
    </row>
    <row r="78" spans="56:84" s="127" customFormat="1" ht="9" customHeight="1">
      <c r="BD78" s="177"/>
      <c r="CF78" s="177"/>
    </row>
    <row r="79" spans="56:84" s="127" customFormat="1" ht="9" customHeight="1">
      <c r="BD79" s="177"/>
      <c r="CF79" s="177"/>
    </row>
    <row r="80" spans="56:84" s="127" customFormat="1" ht="9" customHeight="1">
      <c r="BD80" s="177"/>
      <c r="CF80" s="177"/>
    </row>
    <row r="81" spans="56:84" s="127" customFormat="1" ht="9" customHeight="1">
      <c r="BD81" s="177"/>
      <c r="CF81" s="177"/>
    </row>
    <row r="82" spans="56:84" s="127" customFormat="1" ht="9" customHeight="1">
      <c r="BD82" s="177"/>
      <c r="CF82" s="177"/>
    </row>
    <row r="83" spans="56:84" s="127" customFormat="1" ht="9" customHeight="1">
      <c r="BD83" s="177"/>
      <c r="CF83" s="177"/>
    </row>
    <row r="84" spans="56:84" s="127" customFormat="1" ht="9" customHeight="1">
      <c r="BD84" s="177"/>
      <c r="CF84" s="177"/>
    </row>
    <row r="85" spans="56:84" s="127" customFormat="1" ht="9" customHeight="1">
      <c r="BD85" s="177"/>
      <c r="CF85" s="177"/>
    </row>
    <row r="86" spans="56:84" s="127" customFormat="1" ht="9" customHeight="1">
      <c r="BD86" s="177"/>
      <c r="CF86" s="177"/>
    </row>
    <row r="87" spans="56:84" s="127" customFormat="1" ht="9" customHeight="1">
      <c r="BD87" s="177"/>
      <c r="CF87" s="177"/>
    </row>
    <row r="88" spans="56:84" s="127" customFormat="1" ht="9" customHeight="1">
      <c r="BD88" s="177"/>
      <c r="CF88" s="177"/>
    </row>
    <row r="89" spans="56:84" s="127" customFormat="1" ht="9" customHeight="1">
      <c r="BD89" s="177"/>
      <c r="CF89" s="177"/>
    </row>
    <row r="90" spans="56:84" s="127" customFormat="1" ht="9" customHeight="1">
      <c r="BD90" s="177"/>
      <c r="CF90" s="177"/>
    </row>
    <row r="91" spans="56:84" s="127" customFormat="1" ht="9" customHeight="1">
      <c r="BD91" s="177"/>
      <c r="CF91" s="177"/>
    </row>
    <row r="92" spans="56:84" s="127" customFormat="1" ht="9" customHeight="1">
      <c r="BD92" s="177"/>
      <c r="CF92" s="177"/>
    </row>
    <row r="93" spans="56:84" s="127" customFormat="1" ht="9" customHeight="1">
      <c r="BD93" s="177"/>
      <c r="CF93" s="177"/>
    </row>
    <row r="94" spans="56:84" s="127" customFormat="1" ht="9" customHeight="1">
      <c r="BD94" s="177"/>
      <c r="CF94" s="177"/>
    </row>
    <row r="95" spans="56:84" s="127" customFormat="1" ht="9" customHeight="1">
      <c r="BD95" s="177"/>
      <c r="CF95" s="177"/>
    </row>
    <row r="96" spans="56:84" s="127" customFormat="1" ht="9" customHeight="1">
      <c r="BD96" s="177"/>
      <c r="CF96" s="177"/>
    </row>
    <row r="97" spans="56:84" s="127" customFormat="1" ht="9" customHeight="1">
      <c r="BD97" s="177"/>
      <c r="CF97" s="177"/>
    </row>
    <row r="98" spans="56:84" s="127" customFormat="1" ht="9" customHeight="1">
      <c r="BD98" s="177"/>
      <c r="CF98" s="177"/>
    </row>
    <row r="99" spans="56:84" s="127" customFormat="1" ht="11.1" customHeight="1">
      <c r="BD99" s="177"/>
      <c r="CF99" s="177"/>
    </row>
    <row r="100" spans="56:84" s="127" customFormat="1" ht="11.1" customHeight="1">
      <c r="BD100" s="177"/>
      <c r="CF100" s="177"/>
    </row>
    <row r="101" spans="56:84" s="127" customFormat="1" ht="11.1" customHeight="1">
      <c r="BD101" s="177"/>
      <c r="CF101" s="177"/>
    </row>
    <row r="102" spans="56:84" s="127" customFormat="1" ht="9" customHeight="1">
      <c r="BD102" s="177"/>
      <c r="CF102" s="177"/>
    </row>
    <row r="103" spans="56:84" s="127" customFormat="1" ht="9" customHeight="1">
      <c r="BD103" s="177"/>
      <c r="CF103" s="177"/>
    </row>
    <row r="104" spans="56:84" s="127" customFormat="1" ht="9" customHeight="1">
      <c r="BD104" s="177"/>
      <c r="CF104" s="177"/>
    </row>
    <row r="105" spans="56:84" s="127" customFormat="1" ht="9" customHeight="1">
      <c r="BD105" s="177"/>
      <c r="CF105" s="177"/>
    </row>
    <row r="106" spans="56:84" s="127" customFormat="1" ht="9" customHeight="1">
      <c r="BD106" s="177"/>
      <c r="CF106" s="177"/>
    </row>
    <row r="107" spans="56:84" s="127" customFormat="1" ht="9" customHeight="1">
      <c r="BD107" s="177"/>
      <c r="CF107" s="177"/>
    </row>
    <row r="108" spans="56:84" s="127" customFormat="1" ht="9" customHeight="1">
      <c r="BD108" s="177"/>
      <c r="CF108" s="177"/>
    </row>
    <row r="109" spans="56:84" s="127" customFormat="1" ht="9" customHeight="1">
      <c r="BD109" s="177"/>
      <c r="CF109" s="177"/>
    </row>
    <row r="110" spans="56:84" s="127" customFormat="1" ht="9" customHeight="1">
      <c r="BD110" s="177"/>
      <c r="CF110" s="177"/>
    </row>
    <row r="111" spans="56:84" s="127" customFormat="1" ht="9" customHeight="1">
      <c r="BD111" s="177"/>
      <c r="CF111" s="177"/>
    </row>
    <row r="112" spans="56:84" s="127" customFormat="1" ht="9" customHeight="1">
      <c r="BD112" s="177"/>
      <c r="CF112" s="177"/>
    </row>
    <row r="113" spans="56:84" s="127" customFormat="1" ht="9" customHeight="1">
      <c r="BD113" s="177"/>
      <c r="CF113" s="177"/>
    </row>
    <row r="114" spans="56:84" s="127" customFormat="1" ht="9" customHeight="1">
      <c r="BD114" s="177"/>
      <c r="CF114" s="177"/>
    </row>
    <row r="115" spans="56:84" s="127" customFormat="1" ht="9" customHeight="1">
      <c r="BD115" s="177"/>
      <c r="CF115" s="177"/>
    </row>
    <row r="116" spans="56:84" s="127" customFormat="1" ht="9" customHeight="1">
      <c r="BD116" s="177"/>
      <c r="CF116" s="177"/>
    </row>
    <row r="117" spans="56:84" s="127" customFormat="1" ht="9" customHeight="1">
      <c r="BD117" s="177"/>
      <c r="CF117" s="177"/>
    </row>
    <row r="118" spans="56:84" s="127" customFormat="1" ht="9" customHeight="1">
      <c r="BD118" s="177"/>
      <c r="CF118" s="177"/>
    </row>
    <row r="119" spans="56:84" s="127" customFormat="1" ht="9" customHeight="1">
      <c r="BD119" s="177"/>
      <c r="CF119" s="177"/>
    </row>
    <row r="120" spans="56:84" s="127" customFormat="1" ht="9" customHeight="1">
      <c r="BD120" s="177"/>
      <c r="CF120" s="177"/>
    </row>
    <row r="121" spans="56:84" s="127" customFormat="1" ht="9" customHeight="1">
      <c r="BD121" s="177"/>
      <c r="CF121" s="177"/>
    </row>
    <row r="122" spans="56:84" s="127" customFormat="1" ht="9" customHeight="1">
      <c r="BD122" s="177"/>
      <c r="CF122" s="177"/>
    </row>
    <row r="123" spans="56:84" s="127" customFormat="1" ht="9" customHeight="1">
      <c r="BD123" s="177"/>
      <c r="CF123" s="177"/>
    </row>
    <row r="124" spans="56:84" s="127" customFormat="1" ht="9" customHeight="1">
      <c r="BD124" s="177"/>
      <c r="CF124" s="177"/>
    </row>
    <row r="125" spans="56:84" s="127" customFormat="1" ht="9" customHeight="1">
      <c r="BD125" s="177"/>
      <c r="CF125" s="177"/>
    </row>
    <row r="126" spans="56:84" s="127" customFormat="1" ht="9" customHeight="1">
      <c r="BD126" s="177"/>
      <c r="CF126" s="177"/>
    </row>
    <row r="127" spans="56:84" s="127" customFormat="1" ht="9" customHeight="1">
      <c r="BD127" s="177"/>
      <c r="CF127" s="177"/>
    </row>
    <row r="128" spans="56:84" s="127" customFormat="1" ht="9" customHeight="1">
      <c r="BD128" s="177"/>
      <c r="CF128" s="177"/>
    </row>
    <row r="129" spans="56:84" s="127" customFormat="1" ht="9" customHeight="1">
      <c r="BD129" s="177"/>
      <c r="CF129" s="177"/>
    </row>
    <row r="130" spans="56:84" s="127" customFormat="1" ht="9" customHeight="1">
      <c r="BD130" s="177"/>
      <c r="CF130" s="177"/>
    </row>
    <row r="131" spans="56:84" s="127" customFormat="1" ht="9" customHeight="1">
      <c r="BD131" s="177"/>
      <c r="CF131" s="177"/>
    </row>
    <row r="132" spans="56:84" s="127" customFormat="1" ht="9" customHeight="1">
      <c r="BD132" s="177"/>
      <c r="CF132" s="177"/>
    </row>
    <row r="133" spans="56:84" s="127" customFormat="1" ht="9" customHeight="1">
      <c r="BD133" s="177"/>
      <c r="CF133" s="177"/>
    </row>
    <row r="134" spans="56:84" s="127" customFormat="1" ht="9" customHeight="1">
      <c r="BD134" s="177"/>
      <c r="CF134" s="177"/>
    </row>
    <row r="135" spans="56:84" s="127" customFormat="1" ht="9" customHeight="1">
      <c r="BD135" s="177"/>
      <c r="CF135" s="177"/>
    </row>
    <row r="136" spans="56:84" s="127" customFormat="1" ht="9" customHeight="1">
      <c r="BD136" s="177"/>
      <c r="CF136" s="177"/>
    </row>
    <row r="137" spans="56:84" s="127" customFormat="1" ht="9" customHeight="1">
      <c r="BD137" s="177"/>
      <c r="CF137" s="177"/>
    </row>
    <row r="138" spans="56:84" s="127" customFormat="1" ht="9" customHeight="1">
      <c r="BD138" s="177"/>
      <c r="CF138" s="177"/>
    </row>
    <row r="139" spans="56:84" s="127" customFormat="1" ht="9" customHeight="1">
      <c r="BD139" s="177"/>
      <c r="CF139" s="177"/>
    </row>
    <row r="140" spans="56:84" s="127" customFormat="1" ht="9" customHeight="1">
      <c r="BD140" s="177"/>
      <c r="CF140" s="177"/>
    </row>
    <row r="141" spans="56:84" s="127" customFormat="1" ht="9" customHeight="1">
      <c r="BD141" s="177"/>
      <c r="CF141" s="177"/>
    </row>
    <row r="142" spans="56:84" s="127" customFormat="1" ht="9" customHeight="1">
      <c r="BD142" s="177"/>
      <c r="CF142" s="177"/>
    </row>
    <row r="143" spans="56:84" s="127" customFormat="1" ht="9" customHeight="1">
      <c r="BD143" s="177"/>
      <c r="CF143" s="177"/>
    </row>
    <row r="144" spans="56:84" s="127" customFormat="1" ht="9.9499999999999993" customHeight="1">
      <c r="BD144" s="177"/>
      <c r="CF144" s="177"/>
    </row>
    <row r="145" spans="56:84" s="127" customFormat="1">
      <c r="BD145" s="177"/>
      <c r="CF145" s="177"/>
    </row>
    <row r="146" spans="56:84" s="127" customFormat="1">
      <c r="BD146" s="177"/>
      <c r="CF146" s="177"/>
    </row>
    <row r="147" spans="56:84" s="127" customFormat="1">
      <c r="BD147" s="177"/>
      <c r="CF147" s="177"/>
    </row>
    <row r="148" spans="56:84" s="127" customFormat="1">
      <c r="BD148" s="177"/>
      <c r="CF148" s="177"/>
    </row>
    <row r="149" spans="56:84" s="127" customFormat="1">
      <c r="BD149" s="177"/>
      <c r="CF149" s="177"/>
    </row>
    <row r="150" spans="56:84" s="127" customFormat="1">
      <c r="BD150" s="177"/>
      <c r="CF150" s="177"/>
    </row>
    <row r="151" spans="56:84" s="127" customFormat="1">
      <c r="BD151" s="177"/>
      <c r="CF151" s="177"/>
    </row>
    <row r="152" spans="56:84" s="127" customFormat="1">
      <c r="BD152" s="177"/>
      <c r="CF152" s="177"/>
    </row>
    <row r="153" spans="56:84" s="127" customFormat="1">
      <c r="BD153" s="177"/>
      <c r="CF153" s="177"/>
    </row>
    <row r="154" spans="56:84" s="127" customFormat="1">
      <c r="BD154" s="177"/>
      <c r="CF154" s="177"/>
    </row>
    <row r="155" spans="56:84" s="127" customFormat="1">
      <c r="BD155" s="177"/>
      <c r="CF155" s="177"/>
    </row>
    <row r="156" spans="56:84" s="127" customFormat="1">
      <c r="BD156" s="177"/>
      <c r="CF156" s="177"/>
    </row>
    <row r="157" spans="56:84" s="127" customFormat="1">
      <c r="BD157" s="177"/>
      <c r="CF157" s="177"/>
    </row>
    <row r="158" spans="56:84" s="127" customFormat="1">
      <c r="BD158" s="177"/>
      <c r="CF158" s="177"/>
    </row>
    <row r="159" spans="56:84" s="127" customFormat="1">
      <c r="BD159" s="177"/>
      <c r="CF159" s="177"/>
    </row>
    <row r="160" spans="56:84" s="127" customFormat="1">
      <c r="BD160" s="177"/>
      <c r="CF160" s="177"/>
    </row>
    <row r="161" spans="56:84" s="127" customFormat="1">
      <c r="BD161" s="177"/>
      <c r="CF161" s="177"/>
    </row>
    <row r="162" spans="56:84" s="127" customFormat="1">
      <c r="BD162" s="177"/>
      <c r="CF162" s="177"/>
    </row>
    <row r="163" spans="56:84" s="127" customFormat="1">
      <c r="BD163" s="177"/>
      <c r="CF163" s="177"/>
    </row>
    <row r="164" spans="56:84" s="127" customFormat="1">
      <c r="BD164" s="177"/>
      <c r="CF164" s="177"/>
    </row>
    <row r="165" spans="56:84" s="127" customFormat="1">
      <c r="BD165" s="177"/>
      <c r="CF165" s="177"/>
    </row>
    <row r="166" spans="56:84" s="127" customFormat="1">
      <c r="BD166" s="177"/>
      <c r="CF166" s="177"/>
    </row>
    <row r="167" spans="56:84" s="127" customFormat="1">
      <c r="BD167" s="177"/>
      <c r="CF167" s="177"/>
    </row>
    <row r="168" spans="56:84" s="127" customFormat="1">
      <c r="BD168" s="177"/>
      <c r="CF168" s="177"/>
    </row>
    <row r="169" spans="56:84" s="127" customFormat="1">
      <c r="BD169" s="177"/>
      <c r="CF169" s="177"/>
    </row>
    <row r="170" spans="56:84" s="127" customFormat="1">
      <c r="BD170" s="177"/>
      <c r="CF170" s="177"/>
    </row>
    <row r="171" spans="56:84" s="127" customFormat="1">
      <c r="BD171" s="177"/>
      <c r="CF171" s="177"/>
    </row>
    <row r="172" spans="56:84" s="127" customFormat="1">
      <c r="BD172" s="177"/>
      <c r="CF172" s="177"/>
    </row>
    <row r="173" spans="56:84" s="127" customFormat="1">
      <c r="BD173" s="177"/>
      <c r="CF173" s="177"/>
    </row>
    <row r="174" spans="56:84" s="127" customFormat="1">
      <c r="BD174" s="177"/>
      <c r="CF174" s="177"/>
    </row>
    <row r="175" spans="56:84" s="127" customFormat="1">
      <c r="BD175" s="177"/>
      <c r="CF175" s="177"/>
    </row>
    <row r="176" spans="56:84" s="127" customFormat="1">
      <c r="BD176" s="177"/>
      <c r="CF176" s="177"/>
    </row>
    <row r="177" spans="56:84" s="127" customFormat="1">
      <c r="BD177" s="177"/>
      <c r="CF177" s="177"/>
    </row>
    <row r="178" spans="56:84" s="127" customFormat="1">
      <c r="BD178" s="177"/>
      <c r="CF178" s="177"/>
    </row>
    <row r="179" spans="56:84" s="127" customFormat="1">
      <c r="BD179" s="177"/>
      <c r="CF179" s="177"/>
    </row>
    <row r="180" spans="56:84" s="127" customFormat="1">
      <c r="BD180" s="177"/>
      <c r="CF180" s="177"/>
    </row>
    <row r="181" spans="56:84" s="127" customFormat="1">
      <c r="BD181" s="177"/>
      <c r="CF181" s="177"/>
    </row>
    <row r="182" spans="56:84" s="127" customFormat="1">
      <c r="BD182" s="177"/>
      <c r="CF182" s="177"/>
    </row>
    <row r="183" spans="56:84" s="127" customFormat="1">
      <c r="BD183" s="177"/>
      <c r="CF183" s="177"/>
    </row>
    <row r="184" spans="56:84" s="127" customFormat="1">
      <c r="BD184" s="177"/>
      <c r="CF184" s="177"/>
    </row>
    <row r="185" spans="56:84" s="127" customFormat="1">
      <c r="BD185" s="177"/>
      <c r="CF185" s="177"/>
    </row>
    <row r="186" spans="56:84" s="127" customFormat="1">
      <c r="BD186" s="177"/>
      <c r="CF186" s="177"/>
    </row>
    <row r="187" spans="56:84" s="127" customFormat="1">
      <c r="BD187" s="177"/>
      <c r="CF187" s="177"/>
    </row>
    <row r="188" spans="56:84" s="127" customFormat="1">
      <c r="BD188" s="177"/>
      <c r="CF188" s="177"/>
    </row>
    <row r="189" spans="56:84" s="127" customFormat="1">
      <c r="BD189" s="177"/>
      <c r="CF189" s="177"/>
    </row>
    <row r="190" spans="56:84" s="127" customFormat="1">
      <c r="BD190" s="177"/>
      <c r="CF190" s="177"/>
    </row>
    <row r="191" spans="56:84" s="127" customFormat="1">
      <c r="BD191" s="177"/>
      <c r="CF191" s="177"/>
    </row>
    <row r="192" spans="56:84" s="127" customFormat="1">
      <c r="BD192" s="177"/>
      <c r="CF192" s="177"/>
    </row>
    <row r="193" spans="56:84" s="127" customFormat="1">
      <c r="BD193" s="177"/>
      <c r="CF193" s="177"/>
    </row>
    <row r="194" spans="56:84" s="127" customFormat="1">
      <c r="BD194" s="177"/>
      <c r="CF194" s="177"/>
    </row>
    <row r="195" spans="56:84" s="127" customFormat="1">
      <c r="BD195" s="177"/>
      <c r="CF195" s="177"/>
    </row>
    <row r="196" spans="56:84" s="127" customFormat="1">
      <c r="BD196" s="177"/>
      <c r="CF196" s="177"/>
    </row>
    <row r="197" spans="56:84" s="127" customFormat="1">
      <c r="BD197" s="177"/>
      <c r="CF197" s="177"/>
    </row>
    <row r="198" spans="56:84" s="127" customFormat="1">
      <c r="BD198" s="177"/>
      <c r="CF198" s="177"/>
    </row>
    <row r="199" spans="56:84" s="127" customFormat="1">
      <c r="BD199" s="177"/>
      <c r="CF199" s="177"/>
    </row>
    <row r="200" spans="56:84" s="127" customFormat="1">
      <c r="BD200" s="177"/>
      <c r="CF200" s="177"/>
    </row>
    <row r="201" spans="56:84" s="127" customFormat="1">
      <c r="BD201" s="177"/>
      <c r="CF201" s="177"/>
    </row>
    <row r="202" spans="56:84" s="127" customFormat="1">
      <c r="BD202" s="177"/>
      <c r="CF202" s="177"/>
    </row>
    <row r="203" spans="56:84" s="127" customFormat="1">
      <c r="BD203" s="177"/>
      <c r="CF203" s="177"/>
    </row>
    <row r="204" spans="56:84" s="127" customFormat="1">
      <c r="BD204" s="177"/>
      <c r="CF204" s="177"/>
    </row>
    <row r="205" spans="56:84" s="127" customFormat="1">
      <c r="BD205" s="177"/>
      <c r="CF205" s="177"/>
    </row>
    <row r="206" spans="56:84" s="127" customFormat="1">
      <c r="BD206" s="177"/>
      <c r="CF206" s="177"/>
    </row>
    <row r="207" spans="56:84" s="127" customFormat="1">
      <c r="BD207" s="177"/>
      <c r="CF207" s="177"/>
    </row>
    <row r="208" spans="56:84" s="127" customFormat="1">
      <c r="BD208" s="177"/>
      <c r="CF208" s="177"/>
    </row>
    <row r="209" spans="56:84" s="127" customFormat="1">
      <c r="BD209" s="177"/>
      <c r="CF209" s="177"/>
    </row>
    <row r="210" spans="56:84" s="127" customFormat="1">
      <c r="BD210" s="177"/>
      <c r="CF210" s="177"/>
    </row>
    <row r="211" spans="56:84" s="127" customFormat="1">
      <c r="BD211" s="177"/>
      <c r="CF211" s="177"/>
    </row>
    <row r="212" spans="56:84" s="127" customFormat="1">
      <c r="BD212" s="177"/>
      <c r="CF212" s="177"/>
    </row>
    <row r="213" spans="56:84" s="127" customFormat="1">
      <c r="BD213" s="177"/>
      <c r="CF213" s="177"/>
    </row>
    <row r="214" spans="56:84" s="127" customFormat="1">
      <c r="BD214" s="177"/>
      <c r="CF214" s="177"/>
    </row>
    <row r="215" spans="56:84" s="127" customFormat="1">
      <c r="BD215" s="177"/>
      <c r="CF215" s="177"/>
    </row>
    <row r="216" spans="56:84" s="127" customFormat="1">
      <c r="BD216" s="177"/>
      <c r="CF216" s="177"/>
    </row>
    <row r="217" spans="56:84" s="127" customFormat="1">
      <c r="BD217" s="177"/>
      <c r="CF217" s="177"/>
    </row>
    <row r="218" spans="56:84" s="127" customFormat="1">
      <c r="BD218" s="177"/>
      <c r="CF218" s="177"/>
    </row>
    <row r="219" spans="56:84" s="127" customFormat="1">
      <c r="BD219" s="177"/>
      <c r="CF219" s="177"/>
    </row>
    <row r="220" spans="56:84" s="127" customFormat="1">
      <c r="BD220" s="177"/>
      <c r="CF220" s="177"/>
    </row>
    <row r="221" spans="56:84" s="127" customFormat="1">
      <c r="BD221" s="177"/>
      <c r="CF221" s="177"/>
    </row>
    <row r="222" spans="56:84" s="127" customFormat="1">
      <c r="BD222" s="177"/>
      <c r="CF222" s="177"/>
    </row>
    <row r="223" spans="56:84" s="127" customFormat="1">
      <c r="BD223" s="177"/>
      <c r="CF223" s="177"/>
    </row>
    <row r="224" spans="56:84" s="127" customFormat="1">
      <c r="BD224" s="177"/>
      <c r="CF224" s="177"/>
    </row>
    <row r="225" spans="56:84" s="127" customFormat="1">
      <c r="BD225" s="177"/>
      <c r="CF225" s="177"/>
    </row>
    <row r="226" spans="56:84" s="127" customFormat="1">
      <c r="BD226" s="177"/>
      <c r="CF226" s="177"/>
    </row>
    <row r="227" spans="56:84" s="127" customFormat="1">
      <c r="BD227" s="177"/>
      <c r="CF227" s="177"/>
    </row>
    <row r="228" spans="56:84" s="127" customFormat="1">
      <c r="BD228" s="177"/>
      <c r="CF228" s="177"/>
    </row>
    <row r="229" spans="56:84" s="127" customFormat="1">
      <c r="BD229" s="177"/>
      <c r="CF229" s="177"/>
    </row>
    <row r="230" spans="56:84" s="127" customFormat="1">
      <c r="BD230" s="177"/>
      <c r="CF230" s="177"/>
    </row>
    <row r="231" spans="56:84" s="127" customFormat="1">
      <c r="BD231" s="177"/>
      <c r="CF231" s="177"/>
    </row>
    <row r="232" spans="56:84" s="127" customFormat="1">
      <c r="BD232" s="177"/>
      <c r="CF232" s="177"/>
    </row>
    <row r="233" spans="56:84" s="127" customFormat="1">
      <c r="BD233" s="177"/>
      <c r="CF233" s="177"/>
    </row>
    <row r="234" spans="56:84" s="127" customFormat="1">
      <c r="BD234" s="177"/>
      <c r="CF234" s="177"/>
    </row>
    <row r="235" spans="56:84" s="127" customFormat="1">
      <c r="BD235" s="177"/>
      <c r="CF235" s="177"/>
    </row>
    <row r="236" spans="56:84" s="127" customFormat="1">
      <c r="BD236" s="177"/>
      <c r="CF236" s="177"/>
    </row>
    <row r="237" spans="56:84" s="127" customFormat="1">
      <c r="BD237" s="177"/>
      <c r="CF237" s="177"/>
    </row>
    <row r="238" spans="56:84" s="127" customFormat="1">
      <c r="BD238" s="177"/>
      <c r="CF238" s="177"/>
    </row>
    <row r="239" spans="56:84" s="127" customFormat="1">
      <c r="BD239" s="177"/>
      <c r="CF239" s="177"/>
    </row>
    <row r="240" spans="56:84" s="127" customFormat="1">
      <c r="BD240" s="177"/>
      <c r="CF240" s="177"/>
    </row>
    <row r="241" spans="56:84" s="127" customFormat="1">
      <c r="BD241" s="177"/>
      <c r="CF241" s="177"/>
    </row>
    <row r="242" spans="56:84" s="127" customFormat="1">
      <c r="BD242" s="177"/>
      <c r="CF242" s="177"/>
    </row>
    <row r="243" spans="56:84" s="127" customFormat="1">
      <c r="BD243" s="177"/>
      <c r="CF243" s="177"/>
    </row>
    <row r="244" spans="56:84" s="127" customFormat="1">
      <c r="BD244" s="177"/>
      <c r="CF244" s="177"/>
    </row>
    <row r="245" spans="56:84" s="127" customFormat="1">
      <c r="BD245" s="177"/>
      <c r="CF245" s="177"/>
    </row>
    <row r="246" spans="56:84" s="127" customFormat="1">
      <c r="BD246" s="177"/>
      <c r="CF246" s="177"/>
    </row>
    <row r="247" spans="56:84" s="127" customFormat="1">
      <c r="BD247" s="177"/>
      <c r="CF247" s="177"/>
    </row>
    <row r="248" spans="56:84" s="127" customFormat="1">
      <c r="BD248" s="177"/>
      <c r="CF248" s="177"/>
    </row>
    <row r="249" spans="56:84" s="127" customFormat="1">
      <c r="BD249" s="177"/>
      <c r="CF249" s="177"/>
    </row>
    <row r="250" spans="56:84" s="127" customFormat="1">
      <c r="BD250" s="177"/>
      <c r="CF250" s="177"/>
    </row>
    <row r="251" spans="56:84" s="127" customFormat="1">
      <c r="BD251" s="177"/>
      <c r="CF251" s="177"/>
    </row>
    <row r="252" spans="56:84" s="127" customFormat="1">
      <c r="BD252" s="177"/>
      <c r="CF252" s="177"/>
    </row>
    <row r="253" spans="56:84" s="127" customFormat="1">
      <c r="BD253" s="177"/>
      <c r="CF253" s="177"/>
    </row>
    <row r="254" spans="56:84" s="127" customFormat="1">
      <c r="BD254" s="177"/>
      <c r="CF254" s="177"/>
    </row>
    <row r="255" spans="56:84" s="127" customFormat="1">
      <c r="BD255" s="177"/>
      <c r="CF255" s="177"/>
    </row>
    <row r="256" spans="56:84" s="127" customFormat="1">
      <c r="BD256" s="177"/>
      <c r="CF256" s="177"/>
    </row>
    <row r="257" spans="56:84" s="127" customFormat="1">
      <c r="BD257" s="177"/>
      <c r="CF257" s="177"/>
    </row>
    <row r="258" spans="56:84" s="127" customFormat="1">
      <c r="BD258" s="177"/>
      <c r="CF258" s="177"/>
    </row>
    <row r="259" spans="56:84" s="127" customFormat="1">
      <c r="BD259" s="177"/>
      <c r="CF259" s="177"/>
    </row>
    <row r="260" spans="56:84" s="127" customFormat="1">
      <c r="BD260" s="177"/>
      <c r="CF260" s="177"/>
    </row>
    <row r="261" spans="56:84" s="127" customFormat="1">
      <c r="BD261" s="177"/>
      <c r="CF261" s="177"/>
    </row>
    <row r="262" spans="56:84" s="127" customFormat="1">
      <c r="BD262" s="177"/>
      <c r="CF262" s="177"/>
    </row>
    <row r="263" spans="56:84" s="127" customFormat="1">
      <c r="BD263" s="177"/>
      <c r="CF263" s="177"/>
    </row>
    <row r="264" spans="56:84" s="127" customFormat="1">
      <c r="BD264" s="177"/>
      <c r="CF264" s="177"/>
    </row>
    <row r="265" spans="56:84" s="127" customFormat="1">
      <c r="BD265" s="177"/>
      <c r="CF265" s="177"/>
    </row>
    <row r="266" spans="56:84" s="127" customFormat="1">
      <c r="BD266" s="177"/>
      <c r="CF266" s="177"/>
    </row>
    <row r="267" spans="56:84" s="127" customFormat="1">
      <c r="BD267" s="177"/>
      <c r="CF267" s="177"/>
    </row>
    <row r="268" spans="56:84" s="127" customFormat="1">
      <c r="BD268" s="177"/>
      <c r="CF268" s="177"/>
    </row>
    <row r="269" spans="56:84" s="127" customFormat="1">
      <c r="BD269" s="177"/>
      <c r="CF269" s="177"/>
    </row>
    <row r="270" spans="56:84" s="127" customFormat="1">
      <c r="BD270" s="177"/>
      <c r="CF270" s="177"/>
    </row>
    <row r="271" spans="56:84" s="127" customFormat="1">
      <c r="BD271" s="177"/>
      <c r="CF271" s="177"/>
    </row>
    <row r="272" spans="56:84" s="127" customFormat="1">
      <c r="BD272" s="177"/>
      <c r="CF272" s="177"/>
    </row>
    <row r="273" spans="56:84" s="127" customFormat="1">
      <c r="BD273" s="177"/>
      <c r="CF273" s="177"/>
    </row>
    <row r="274" spans="56:84" s="127" customFormat="1">
      <c r="BD274" s="177"/>
      <c r="CF274" s="177"/>
    </row>
    <row r="275" spans="56:84" s="127" customFormat="1">
      <c r="BD275" s="177"/>
      <c r="CF275" s="177"/>
    </row>
    <row r="276" spans="56:84" s="127" customFormat="1">
      <c r="BD276" s="177"/>
      <c r="CF276" s="177"/>
    </row>
    <row r="277" spans="56:84" s="127" customFormat="1">
      <c r="BD277" s="177"/>
      <c r="CF277" s="177"/>
    </row>
    <row r="278" spans="56:84" s="127" customFormat="1">
      <c r="BD278" s="177"/>
      <c r="CF278" s="177"/>
    </row>
    <row r="279" spans="56:84" s="127" customFormat="1">
      <c r="BD279" s="177"/>
      <c r="CF279" s="177"/>
    </row>
    <row r="280" spans="56:84" s="127" customFormat="1">
      <c r="BD280" s="177"/>
      <c r="CF280" s="177"/>
    </row>
    <row r="281" spans="56:84" s="127" customFormat="1">
      <c r="BD281" s="177"/>
      <c r="CF281" s="177"/>
    </row>
    <row r="282" spans="56:84" s="127" customFormat="1">
      <c r="BD282" s="177"/>
      <c r="CF282" s="177"/>
    </row>
    <row r="283" spans="56:84" s="127" customFormat="1">
      <c r="BD283" s="177"/>
      <c r="CF283" s="177"/>
    </row>
    <row r="284" spans="56:84" s="127" customFormat="1">
      <c r="BD284" s="177"/>
      <c r="CF284" s="177"/>
    </row>
    <row r="285" spans="56:84" s="127" customFormat="1">
      <c r="BD285" s="177"/>
      <c r="CF285" s="177"/>
    </row>
    <row r="286" spans="56:84" s="127" customFormat="1">
      <c r="BD286" s="177"/>
      <c r="CF286" s="177"/>
    </row>
    <row r="287" spans="56:84" s="127" customFormat="1">
      <c r="BD287" s="177"/>
      <c r="CF287" s="177"/>
    </row>
    <row r="288" spans="56:84" s="127" customFormat="1">
      <c r="BD288" s="177"/>
      <c r="CF288" s="177"/>
    </row>
    <row r="289" spans="56:84" s="127" customFormat="1">
      <c r="BD289" s="177"/>
      <c r="CF289" s="177"/>
    </row>
    <row r="290" spans="56:84" s="127" customFormat="1">
      <c r="BD290" s="177"/>
      <c r="CF290" s="177"/>
    </row>
    <row r="291" spans="56:84" s="127" customFormat="1">
      <c r="BD291" s="177"/>
      <c r="CF291" s="177"/>
    </row>
    <row r="292" spans="56:84" s="127" customFormat="1">
      <c r="BD292" s="177"/>
      <c r="CF292" s="177"/>
    </row>
    <row r="293" spans="56:84" s="127" customFormat="1">
      <c r="BD293" s="177"/>
      <c r="CF293" s="177"/>
    </row>
    <row r="294" spans="56:84" s="127" customFormat="1">
      <c r="BD294" s="177"/>
      <c r="CF294" s="177"/>
    </row>
    <row r="295" spans="56:84" s="127" customFormat="1">
      <c r="BD295" s="177"/>
      <c r="CF295" s="177"/>
    </row>
    <row r="296" spans="56:84" s="127" customFormat="1">
      <c r="BD296" s="177"/>
      <c r="CF296" s="177"/>
    </row>
    <row r="297" spans="56:84" s="127" customFormat="1">
      <c r="BD297" s="177"/>
      <c r="CF297" s="177"/>
    </row>
    <row r="298" spans="56:84" s="127" customFormat="1">
      <c r="BD298" s="177"/>
      <c r="CF298" s="177"/>
    </row>
    <row r="299" spans="56:84" s="127" customFormat="1">
      <c r="BD299" s="177"/>
      <c r="CF299" s="177"/>
    </row>
    <row r="300" spans="56:84" s="127" customFormat="1">
      <c r="BD300" s="177"/>
      <c r="CF300" s="177"/>
    </row>
    <row r="301" spans="56:84" s="127" customFormat="1">
      <c r="BD301" s="177"/>
      <c r="CF301" s="177"/>
    </row>
    <row r="302" spans="56:84" s="127" customFormat="1">
      <c r="BD302" s="177"/>
      <c r="CF302" s="177"/>
    </row>
    <row r="303" spans="56:84" s="127" customFormat="1">
      <c r="BD303" s="177"/>
      <c r="CF303" s="177"/>
    </row>
    <row r="304" spans="56:84" s="127" customFormat="1">
      <c r="BD304" s="177"/>
      <c r="CF304" s="177"/>
    </row>
    <row r="305" spans="56:84" s="127" customFormat="1">
      <c r="BD305" s="177"/>
      <c r="CF305" s="177"/>
    </row>
    <row r="306" spans="56:84" s="127" customFormat="1">
      <c r="BD306" s="177"/>
      <c r="CF306" s="177"/>
    </row>
    <row r="307" spans="56:84" s="127" customFormat="1">
      <c r="BD307" s="177"/>
      <c r="CF307" s="177"/>
    </row>
    <row r="308" spans="56:84" s="127" customFormat="1">
      <c r="BD308" s="177"/>
      <c r="CF308" s="177"/>
    </row>
    <row r="309" spans="56:84" s="127" customFormat="1">
      <c r="BD309" s="177"/>
      <c r="CF309" s="177"/>
    </row>
    <row r="310" spans="56:84" s="127" customFormat="1">
      <c r="BD310" s="177"/>
      <c r="CF310" s="177"/>
    </row>
    <row r="311" spans="56:84" s="127" customFormat="1">
      <c r="BD311" s="177"/>
      <c r="CF311" s="177"/>
    </row>
    <row r="312" spans="56:84" s="127" customFormat="1">
      <c r="BD312" s="177"/>
      <c r="CF312" s="177"/>
    </row>
    <row r="313" spans="56:84" s="127" customFormat="1">
      <c r="BD313" s="177"/>
      <c r="CF313" s="177"/>
    </row>
    <row r="314" spans="56:84" s="127" customFormat="1">
      <c r="BD314" s="177"/>
      <c r="CF314" s="177"/>
    </row>
    <row r="315" spans="56:84" s="127" customFormat="1">
      <c r="BD315" s="177"/>
      <c r="CF315" s="177"/>
    </row>
    <row r="316" spans="56:84" s="127" customFormat="1">
      <c r="BD316" s="177"/>
      <c r="CF316" s="177"/>
    </row>
    <row r="317" spans="56:84" s="127" customFormat="1">
      <c r="BD317" s="177"/>
      <c r="CF317" s="177"/>
    </row>
    <row r="318" spans="56:84" s="127" customFormat="1">
      <c r="BD318" s="177"/>
      <c r="CF318" s="177"/>
    </row>
    <row r="319" spans="56:84" s="127" customFormat="1">
      <c r="BD319" s="177"/>
      <c r="CF319" s="177"/>
    </row>
    <row r="320" spans="56:84" s="127" customFormat="1">
      <c r="BD320" s="177"/>
      <c r="CF320" s="177"/>
    </row>
    <row r="321" spans="56:84" s="127" customFormat="1">
      <c r="BD321" s="177"/>
      <c r="CF321" s="177"/>
    </row>
    <row r="322" spans="56:84" s="127" customFormat="1">
      <c r="BD322" s="177"/>
      <c r="CF322" s="177"/>
    </row>
    <row r="323" spans="56:84" s="127" customFormat="1">
      <c r="BD323" s="177"/>
      <c r="CF323" s="177"/>
    </row>
    <row r="324" spans="56:84" s="127" customFormat="1">
      <c r="BD324" s="177"/>
      <c r="CF324" s="177"/>
    </row>
    <row r="325" spans="56:84" s="127" customFormat="1">
      <c r="BD325" s="177"/>
      <c r="CF325" s="177"/>
    </row>
    <row r="326" spans="56:84" s="127" customFormat="1">
      <c r="BD326" s="177"/>
      <c r="CF326" s="177"/>
    </row>
    <row r="327" spans="56:84" s="127" customFormat="1">
      <c r="BD327" s="177"/>
      <c r="CF327" s="177"/>
    </row>
    <row r="328" spans="56:84" s="127" customFormat="1">
      <c r="BD328" s="177"/>
      <c r="CF328" s="177"/>
    </row>
    <row r="329" spans="56:84" s="127" customFormat="1">
      <c r="BD329" s="177"/>
      <c r="CF329" s="177"/>
    </row>
    <row r="330" spans="56:84" s="127" customFormat="1">
      <c r="BD330" s="177"/>
      <c r="CF330" s="177"/>
    </row>
    <row r="331" spans="56:84" s="127" customFormat="1">
      <c r="BD331" s="177"/>
      <c r="CF331" s="177"/>
    </row>
    <row r="332" spans="56:84" s="127" customFormat="1">
      <c r="BD332" s="177"/>
      <c r="CF332" s="177"/>
    </row>
    <row r="333" spans="56:84" s="127" customFormat="1">
      <c r="BD333" s="177"/>
      <c r="CF333" s="177"/>
    </row>
  </sheetData>
  <mergeCells count="3">
    <mergeCell ref="Y2:AA2"/>
    <mergeCell ref="BA2:BC2"/>
    <mergeCell ref="CC2:CE2"/>
  </mergeCells>
  <phoneticPr fontId="2"/>
  <pageMargins left="0.78740157480314965" right="0.59055118110236227" top="0.78740157480314965" bottom="0.78740157480314965" header="0.51181102362204722" footer="0.51181102362204722"/>
  <pageSetup paperSize="9" scale="84" orientation="landscape" r:id="rId1"/>
  <headerFooter alignWithMargins="0"/>
  <colBreaks count="5" manualBreakCount="5">
    <brk id="14" max="49" man="1"/>
    <brk id="28" max="49" man="1"/>
    <brk id="42" max="49" man="1"/>
    <brk id="56" max="49" man="1"/>
    <brk id="70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R503"/>
  <sheetViews>
    <sheetView showGridLines="0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9" customHeight="1"/>
  <cols>
    <col min="1" max="1" width="1.7109375" style="20" customWidth="1"/>
    <col min="2" max="2" width="9.7109375" style="20" customWidth="1"/>
    <col min="3" max="3" width="13.85546875" style="20" customWidth="1"/>
    <col min="4" max="4" width="13.28515625" style="20" bestFit="1" customWidth="1"/>
    <col min="5" max="5" width="12.42578125" style="20" customWidth="1"/>
    <col min="6" max="6" width="11.7109375" style="20" customWidth="1"/>
    <col min="7" max="7" width="12.85546875" style="20" customWidth="1"/>
    <col min="8" max="8" width="11.7109375" style="20" customWidth="1"/>
    <col min="9" max="9" width="11.85546875" style="20" customWidth="1"/>
    <col min="10" max="10" width="12.42578125" style="20" customWidth="1"/>
    <col min="11" max="11" width="12.7109375" style="20" bestFit="1" customWidth="1"/>
    <col min="12" max="12" width="12.5703125" style="20" customWidth="1"/>
    <col min="13" max="13" width="12" style="20" customWidth="1"/>
    <col min="14" max="14" width="12.42578125" style="29" bestFit="1" customWidth="1"/>
    <col min="15" max="15" width="2" style="29" customWidth="1"/>
    <col min="16" max="16" width="10.42578125" style="45" customWidth="1"/>
    <col min="17" max="17" width="13.140625" style="29" customWidth="1"/>
    <col min="18" max="18" width="11.5703125" style="20" customWidth="1"/>
    <col min="19" max="21" width="11.85546875" style="20" customWidth="1"/>
    <col min="22" max="22" width="10.7109375" style="20" customWidth="1"/>
    <col min="23" max="23" width="10" style="20" customWidth="1"/>
    <col min="24" max="24" width="10.7109375" style="20" customWidth="1"/>
    <col min="25" max="25" width="11.140625" style="20" customWidth="1"/>
    <col min="26" max="26" width="13.5703125" style="20" customWidth="1"/>
    <col min="27" max="27" width="11.42578125" style="20" customWidth="1"/>
    <col min="28" max="28" width="12.140625" style="20" customWidth="1"/>
    <col min="29" max="29" width="12.7109375" style="20" bestFit="1" customWidth="1"/>
    <col min="30" max="30" width="1.28515625" style="29" customWidth="1"/>
    <col min="31" max="31" width="9.42578125" style="20" customWidth="1"/>
    <col min="32" max="32" width="13.42578125" style="49" customWidth="1"/>
    <col min="33" max="33" width="12.42578125" style="45" customWidth="1"/>
    <col min="34" max="34" width="12.5703125" style="49" customWidth="1"/>
    <col min="35" max="35" width="12.5703125" style="20" customWidth="1"/>
    <col min="36" max="36" width="11.42578125" style="20" customWidth="1"/>
    <col min="37" max="37" width="13.28515625" style="20" customWidth="1"/>
    <col min="38" max="38" width="12.7109375" style="20" customWidth="1"/>
    <col min="39" max="39" width="14.28515625" style="20" customWidth="1"/>
    <col min="40" max="40" width="11.7109375" style="20" customWidth="1"/>
    <col min="41" max="41" width="11.28515625" style="20" customWidth="1"/>
    <col min="42" max="42" width="22.5703125" style="20" customWidth="1"/>
    <col min="43" max="43" width="9.140625" style="20"/>
    <col min="44" max="54" width="11.42578125" style="20" customWidth="1"/>
    <col min="55" max="55" width="11.85546875" style="45" customWidth="1"/>
    <col min="56" max="56" width="4.140625" style="20" customWidth="1"/>
    <col min="57" max="57" width="11.42578125" style="29" customWidth="1"/>
    <col min="58" max="69" width="11.42578125" style="20" customWidth="1"/>
    <col min="70" max="70" width="11" style="20" bestFit="1" customWidth="1"/>
    <col min="71" max="71" width="2.140625" style="20" customWidth="1"/>
    <col min="72" max="72" width="9.42578125" style="20" customWidth="1"/>
    <col min="73" max="74" width="11.42578125" style="45" customWidth="1"/>
    <col min="75" max="75" width="11.42578125" style="49" customWidth="1"/>
    <col min="76" max="82" width="11.42578125" style="20" customWidth="1"/>
    <col min="83" max="83" width="10.85546875" style="20" customWidth="1"/>
    <col min="84" max="93" width="11.42578125" style="20" customWidth="1"/>
    <col min="94" max="94" width="18.28515625" style="45" customWidth="1"/>
    <col min="95" max="95" width="12.7109375" style="45" customWidth="1"/>
    <col min="96" max="96" width="12.7109375" style="20" customWidth="1"/>
    <col min="97" max="97" width="11.42578125" style="45" customWidth="1"/>
    <col min="98" max="109" width="11.42578125" style="20" customWidth="1"/>
    <col min="110" max="110" width="11.42578125" style="29" customWidth="1"/>
    <col min="111" max="111" width="11.42578125" style="20" customWidth="1"/>
    <col min="112" max="113" width="11.42578125" style="45" customWidth="1"/>
    <col min="114" max="114" width="11.42578125" style="49" customWidth="1"/>
    <col min="115" max="119" width="11.42578125" style="20" customWidth="1"/>
    <col min="120" max="121" width="11.28515625" style="20" customWidth="1"/>
    <col min="122" max="16384" width="9.140625" style="20"/>
  </cols>
  <sheetData>
    <row r="1" spans="2:121" ht="12">
      <c r="B1" s="185" t="s">
        <v>122</v>
      </c>
      <c r="C1" s="52"/>
      <c r="D1" s="26" t="str">
        <f>生産!$C$1</f>
        <v>平成22年度</v>
      </c>
      <c r="E1" s="2" t="s">
        <v>62</v>
      </c>
      <c r="F1" s="2"/>
      <c r="G1" s="1"/>
      <c r="H1" s="1"/>
      <c r="I1" s="1"/>
      <c r="J1" s="1"/>
      <c r="K1" s="1"/>
      <c r="L1" s="1"/>
      <c r="N1" s="3" t="s">
        <v>36</v>
      </c>
      <c r="O1" s="3"/>
      <c r="P1" s="185" t="s">
        <v>122</v>
      </c>
      <c r="Q1" s="3"/>
      <c r="R1" s="27" t="str">
        <f>$D$1</f>
        <v>平成22年度</v>
      </c>
      <c r="S1" s="2" t="s">
        <v>39</v>
      </c>
      <c r="T1" s="1"/>
      <c r="U1" s="26"/>
      <c r="V1" s="2"/>
      <c r="W1" s="2"/>
      <c r="X1" s="1"/>
      <c r="Y1" s="1"/>
      <c r="Z1" s="1"/>
      <c r="AA1" s="1"/>
      <c r="AB1" s="1"/>
      <c r="AC1" s="3" t="s">
        <v>36</v>
      </c>
      <c r="AD1" s="3"/>
      <c r="AE1" s="185" t="s">
        <v>122</v>
      </c>
      <c r="AF1" s="3"/>
      <c r="AG1" s="27" t="str">
        <f>$D$1</f>
        <v>平成22年度</v>
      </c>
      <c r="AH1" s="2" t="s">
        <v>39</v>
      </c>
      <c r="AJ1" s="1"/>
      <c r="AK1" s="26"/>
      <c r="AL1" s="2"/>
      <c r="AM1" s="2"/>
      <c r="AN1" s="1"/>
      <c r="AO1" s="3" t="s">
        <v>36</v>
      </c>
      <c r="AP1" s="3"/>
      <c r="AQ1" s="185" t="s">
        <v>122</v>
      </c>
      <c r="AS1" s="27" t="str">
        <f>$D$1</f>
        <v>平成22年度</v>
      </c>
      <c r="AT1" s="5" t="s">
        <v>38</v>
      </c>
      <c r="AU1" s="26"/>
      <c r="AV1" s="5"/>
      <c r="AW1" s="2"/>
      <c r="AX1" s="1"/>
      <c r="AY1" s="1"/>
      <c r="AZ1" s="1"/>
      <c r="BA1" s="3"/>
      <c r="BB1" s="1"/>
      <c r="BC1" s="3" t="s">
        <v>37</v>
      </c>
      <c r="BE1" s="185" t="s">
        <v>122</v>
      </c>
      <c r="BG1" s="27" t="str">
        <f>$D$1</f>
        <v>平成22年度</v>
      </c>
      <c r="BH1" s="5" t="s">
        <v>38</v>
      </c>
      <c r="BI1" s="26"/>
      <c r="BJ1" s="5"/>
      <c r="BK1" s="2"/>
      <c r="BL1" s="3"/>
      <c r="BM1" s="1"/>
      <c r="BN1" s="1"/>
      <c r="BO1" s="1"/>
      <c r="BP1" s="1"/>
      <c r="BR1" s="3" t="s">
        <v>37</v>
      </c>
      <c r="BS1" s="1"/>
      <c r="BT1" s="185" t="s">
        <v>122</v>
      </c>
      <c r="BU1" s="20"/>
      <c r="BV1" s="27" t="str">
        <f>$D$1</f>
        <v>平成22年度</v>
      </c>
      <c r="BW1" s="5" t="s">
        <v>38</v>
      </c>
      <c r="BX1" s="26"/>
      <c r="BY1" s="1"/>
      <c r="BZ1" s="26"/>
      <c r="CA1" s="5"/>
      <c r="CB1" s="2"/>
      <c r="CC1" s="1"/>
      <c r="CD1" s="3" t="s">
        <v>37</v>
      </c>
      <c r="CE1" s="185" t="s">
        <v>122</v>
      </c>
      <c r="CG1" s="27" t="str">
        <f>$D$1</f>
        <v>平成22年度</v>
      </c>
      <c r="CH1" s="2" t="s">
        <v>40</v>
      </c>
      <c r="CI1" s="26"/>
      <c r="CJ1" s="2"/>
      <c r="CK1" s="28"/>
      <c r="CL1" s="8"/>
      <c r="CM1" s="8"/>
      <c r="CN1" s="8"/>
      <c r="CO1" s="8"/>
      <c r="CP1" s="8"/>
      <c r="CQ1" s="3" t="s">
        <v>37</v>
      </c>
      <c r="CS1" s="185" t="s">
        <v>122</v>
      </c>
      <c r="CT1" s="3"/>
      <c r="CU1" s="27" t="str">
        <f>$D$1</f>
        <v>平成22年度</v>
      </c>
      <c r="CV1" s="2" t="s">
        <v>40</v>
      </c>
      <c r="CW1" s="1"/>
      <c r="CX1" s="26"/>
      <c r="CY1" s="2"/>
      <c r="CZ1" s="28"/>
      <c r="DA1" s="8"/>
      <c r="DB1" s="8"/>
      <c r="DC1" s="8"/>
      <c r="DD1" s="8"/>
      <c r="DE1" s="8"/>
      <c r="DF1" s="3" t="s">
        <v>37</v>
      </c>
      <c r="DH1" s="185" t="s">
        <v>122</v>
      </c>
      <c r="DI1" s="3"/>
      <c r="DJ1" s="27" t="str">
        <f>$D$1</f>
        <v>平成22年度</v>
      </c>
      <c r="DK1" s="2" t="s">
        <v>40</v>
      </c>
      <c r="DM1" s="1"/>
      <c r="DN1" s="26"/>
      <c r="DO1" s="2"/>
      <c r="DP1" s="3" t="s">
        <v>37</v>
      </c>
    </row>
    <row r="2" spans="2:121" ht="18" customHeight="1">
      <c r="B2" s="65"/>
      <c r="C2" s="76" t="s">
        <v>73</v>
      </c>
      <c r="D2" s="72"/>
      <c r="E2" s="72"/>
      <c r="F2" s="72"/>
      <c r="G2" s="73"/>
      <c r="H2" s="72" t="s">
        <v>74</v>
      </c>
      <c r="I2" s="72"/>
      <c r="J2" s="72"/>
      <c r="K2" s="72"/>
      <c r="L2" s="72"/>
      <c r="M2" s="77"/>
      <c r="N2" s="78"/>
      <c r="O2" s="1"/>
      <c r="P2" s="65"/>
      <c r="Q2" s="72"/>
      <c r="R2" s="72"/>
      <c r="S2" s="72"/>
      <c r="T2" s="72"/>
      <c r="U2" s="72"/>
      <c r="V2" s="72"/>
      <c r="W2" s="71"/>
      <c r="X2" s="71"/>
      <c r="Y2" s="73"/>
      <c r="Z2" s="182" t="s">
        <v>118</v>
      </c>
      <c r="AA2" s="72"/>
      <c r="AB2" s="72"/>
      <c r="AC2" s="73"/>
      <c r="AD2" s="1"/>
      <c r="AE2" s="65"/>
      <c r="AF2" s="72"/>
      <c r="AG2" s="72"/>
      <c r="AH2" s="72"/>
      <c r="AI2" s="72"/>
      <c r="AJ2" s="72"/>
      <c r="AK2" s="72"/>
      <c r="AL2" s="72"/>
      <c r="AM2" s="96" t="s">
        <v>34</v>
      </c>
      <c r="AN2" s="96" t="s">
        <v>75</v>
      </c>
      <c r="AO2" s="96" t="s">
        <v>35</v>
      </c>
      <c r="AP2" s="29"/>
      <c r="AQ2" s="65"/>
      <c r="AR2" s="105" t="s">
        <v>73</v>
      </c>
      <c r="AS2" s="72"/>
      <c r="AT2" s="72"/>
      <c r="AU2" s="72"/>
      <c r="AV2" s="72"/>
      <c r="AW2" s="80" t="s">
        <v>74</v>
      </c>
      <c r="AX2" s="72"/>
      <c r="AY2" s="72"/>
      <c r="AZ2" s="72"/>
      <c r="BA2" s="72"/>
      <c r="BB2" s="72"/>
      <c r="BC2" s="73"/>
      <c r="BE2" s="65"/>
      <c r="BF2" s="72"/>
      <c r="BG2" s="72"/>
      <c r="BH2" s="72"/>
      <c r="BI2" s="72"/>
      <c r="BJ2" s="72"/>
      <c r="BK2" s="72"/>
      <c r="BL2" s="71"/>
      <c r="BM2" s="71"/>
      <c r="BN2" s="73"/>
      <c r="BO2" s="182" t="s">
        <v>118</v>
      </c>
      <c r="BP2" s="72"/>
      <c r="BQ2" s="72"/>
      <c r="BR2" s="73"/>
      <c r="BS2" s="1"/>
      <c r="BT2" s="65"/>
      <c r="BU2" s="72"/>
      <c r="BV2" s="72"/>
      <c r="BW2" s="72"/>
      <c r="BX2" s="72"/>
      <c r="BY2" s="72"/>
      <c r="BZ2" s="72"/>
      <c r="CA2" s="72"/>
      <c r="CB2" s="95" t="s">
        <v>34</v>
      </c>
      <c r="CC2" s="96" t="s">
        <v>75</v>
      </c>
      <c r="CD2" s="96" t="s">
        <v>35</v>
      </c>
      <c r="CE2" s="65"/>
      <c r="CF2" s="92" t="s">
        <v>73</v>
      </c>
      <c r="CG2" s="72"/>
      <c r="CH2" s="72"/>
      <c r="CI2" s="72"/>
      <c r="CJ2" s="73"/>
      <c r="CK2" s="72" t="s">
        <v>74</v>
      </c>
      <c r="CL2" s="72"/>
      <c r="CM2" s="72"/>
      <c r="CN2" s="72"/>
      <c r="CO2" s="72"/>
      <c r="CP2" s="77"/>
      <c r="CQ2" s="78"/>
      <c r="CS2" s="65"/>
      <c r="CT2" s="72"/>
      <c r="CU2" s="72"/>
      <c r="CV2" s="72"/>
      <c r="CW2" s="72"/>
      <c r="CX2" s="72"/>
      <c r="CY2" s="72"/>
      <c r="CZ2" s="71"/>
      <c r="DA2" s="71"/>
      <c r="DB2" s="73"/>
      <c r="DC2" s="182" t="s">
        <v>118</v>
      </c>
      <c r="DD2" s="72"/>
      <c r="DE2" s="72"/>
      <c r="DF2" s="73"/>
      <c r="DH2" s="65"/>
      <c r="DI2" s="72"/>
      <c r="DJ2" s="72"/>
      <c r="DK2" s="72"/>
      <c r="DL2" s="72"/>
      <c r="DM2" s="72"/>
      <c r="DN2" s="72"/>
      <c r="DO2" s="72"/>
      <c r="DP2" s="95" t="s">
        <v>34</v>
      </c>
      <c r="DQ2" s="29"/>
    </row>
    <row r="3" spans="2:121" ht="15.75" customHeight="1">
      <c r="B3" s="75"/>
      <c r="C3" s="79"/>
      <c r="D3" s="65" t="s">
        <v>76</v>
      </c>
      <c r="E3" s="80" t="s">
        <v>77</v>
      </c>
      <c r="F3" s="72"/>
      <c r="G3" s="73"/>
      <c r="H3" s="81"/>
      <c r="I3" s="81"/>
      <c r="J3" s="81"/>
      <c r="K3" s="80" t="s">
        <v>78</v>
      </c>
      <c r="L3" s="72"/>
      <c r="M3" s="73"/>
      <c r="N3" s="65" t="s">
        <v>79</v>
      </c>
      <c r="O3" s="1"/>
      <c r="P3" s="75"/>
      <c r="Q3" s="72"/>
      <c r="R3" s="72"/>
      <c r="S3" s="72"/>
      <c r="T3" s="72"/>
      <c r="U3" s="72"/>
      <c r="V3" s="73"/>
      <c r="W3" s="80" t="s">
        <v>41</v>
      </c>
      <c r="X3" s="72"/>
      <c r="Y3" s="73"/>
      <c r="Z3" s="81"/>
      <c r="AA3" s="80" t="s">
        <v>47</v>
      </c>
      <c r="AB3" s="72"/>
      <c r="AC3" s="73"/>
      <c r="AD3" s="1"/>
      <c r="AE3" s="75"/>
      <c r="AF3" s="72" t="s">
        <v>48</v>
      </c>
      <c r="AG3" s="72"/>
      <c r="AH3" s="73"/>
      <c r="AI3" s="80" t="s">
        <v>80</v>
      </c>
      <c r="AJ3" s="72"/>
      <c r="AK3" s="72"/>
      <c r="AL3" s="72"/>
      <c r="AM3" s="75"/>
      <c r="AN3" s="75" t="s">
        <v>53</v>
      </c>
      <c r="AO3" s="98" t="s">
        <v>34</v>
      </c>
      <c r="AP3" s="29"/>
      <c r="AQ3" s="75"/>
      <c r="AR3" s="79"/>
      <c r="AS3" s="99" t="s">
        <v>63</v>
      </c>
      <c r="AT3" s="80" t="s">
        <v>64</v>
      </c>
      <c r="AU3" s="72"/>
      <c r="AV3" s="72"/>
      <c r="AW3" s="79"/>
      <c r="AX3" s="81"/>
      <c r="AY3" s="81"/>
      <c r="AZ3" s="80" t="s">
        <v>65</v>
      </c>
      <c r="BA3" s="72"/>
      <c r="BB3" s="73"/>
      <c r="BC3" s="73" t="s">
        <v>66</v>
      </c>
      <c r="BE3" s="75"/>
      <c r="BF3" s="72"/>
      <c r="BG3" s="72"/>
      <c r="BH3" s="72"/>
      <c r="BI3" s="72"/>
      <c r="BJ3" s="72"/>
      <c r="BK3" s="73"/>
      <c r="BL3" s="80" t="s">
        <v>41</v>
      </c>
      <c r="BM3" s="72"/>
      <c r="BN3" s="73"/>
      <c r="BO3" s="81"/>
      <c r="BP3" s="80" t="s">
        <v>47</v>
      </c>
      <c r="BQ3" s="72"/>
      <c r="BR3" s="73"/>
      <c r="BS3" s="1"/>
      <c r="BT3" s="75"/>
      <c r="BU3" s="72" t="s">
        <v>48</v>
      </c>
      <c r="BV3" s="72"/>
      <c r="BW3" s="73"/>
      <c r="BX3" s="80" t="s">
        <v>67</v>
      </c>
      <c r="BY3" s="72"/>
      <c r="BZ3" s="72"/>
      <c r="CA3" s="72"/>
      <c r="CB3" s="75"/>
      <c r="CC3" s="75"/>
      <c r="CD3" s="98" t="s">
        <v>34</v>
      </c>
      <c r="CE3" s="75"/>
      <c r="CF3" s="81"/>
      <c r="CG3" s="99" t="s">
        <v>63</v>
      </c>
      <c r="CH3" s="80" t="s">
        <v>64</v>
      </c>
      <c r="CI3" s="72"/>
      <c r="CJ3" s="73"/>
      <c r="CK3" s="81"/>
      <c r="CL3" s="81"/>
      <c r="CM3" s="81"/>
      <c r="CN3" s="80" t="s">
        <v>65</v>
      </c>
      <c r="CO3" s="72"/>
      <c r="CP3" s="73"/>
      <c r="CQ3" s="65" t="s">
        <v>66</v>
      </c>
      <c r="CS3" s="75"/>
      <c r="CT3" s="72"/>
      <c r="CU3" s="72"/>
      <c r="CV3" s="72"/>
      <c r="CW3" s="72"/>
      <c r="CX3" s="72"/>
      <c r="CY3" s="73"/>
      <c r="CZ3" s="80" t="s">
        <v>41</v>
      </c>
      <c r="DA3" s="72"/>
      <c r="DB3" s="73"/>
      <c r="DC3" s="81"/>
      <c r="DD3" s="80" t="s">
        <v>47</v>
      </c>
      <c r="DE3" s="72"/>
      <c r="DF3" s="73"/>
      <c r="DH3" s="75"/>
      <c r="DI3" s="72" t="s">
        <v>48</v>
      </c>
      <c r="DJ3" s="72"/>
      <c r="DK3" s="73"/>
      <c r="DL3" s="80" t="s">
        <v>67</v>
      </c>
      <c r="DM3" s="72"/>
      <c r="DN3" s="72"/>
      <c r="DO3" s="72"/>
      <c r="DP3" s="75"/>
      <c r="DQ3" s="29"/>
    </row>
    <row r="4" spans="2:121" ht="11.25" customHeight="1">
      <c r="B4" s="75"/>
      <c r="C4" s="82"/>
      <c r="D4" s="83"/>
      <c r="E4" s="82"/>
      <c r="F4" s="200" t="s">
        <v>123</v>
      </c>
      <c r="G4" s="200" t="s">
        <v>124</v>
      </c>
      <c r="H4" s="84"/>
      <c r="I4" s="86"/>
      <c r="J4" s="87"/>
      <c r="K4" s="82"/>
      <c r="L4" s="86"/>
      <c r="M4" s="87"/>
      <c r="N4" s="83"/>
      <c r="O4" s="30"/>
      <c r="P4" s="75"/>
      <c r="Q4" s="71" t="s">
        <v>42</v>
      </c>
      <c r="R4" s="92"/>
      <c r="S4" s="93"/>
      <c r="T4" s="94" t="s">
        <v>43</v>
      </c>
      <c r="U4" s="181" t="s">
        <v>116</v>
      </c>
      <c r="V4" s="95" t="s">
        <v>44</v>
      </c>
      <c r="W4" s="82"/>
      <c r="X4" s="86"/>
      <c r="Y4" s="87"/>
      <c r="Z4" s="84"/>
      <c r="AA4" s="82"/>
      <c r="AB4" s="96" t="s">
        <v>49</v>
      </c>
      <c r="AC4" s="96" t="s">
        <v>50</v>
      </c>
      <c r="AD4" s="4"/>
      <c r="AE4" s="75"/>
      <c r="AF4" s="84"/>
      <c r="AG4" s="96" t="s">
        <v>49</v>
      </c>
      <c r="AH4" s="96" t="s">
        <v>50</v>
      </c>
      <c r="AI4" s="82"/>
      <c r="AJ4" s="95" t="s">
        <v>51</v>
      </c>
      <c r="AK4" s="99" t="s">
        <v>68</v>
      </c>
      <c r="AL4" s="96" t="s">
        <v>52</v>
      </c>
      <c r="AM4" s="83"/>
      <c r="AN4" s="83"/>
      <c r="AO4" s="83"/>
      <c r="AP4" s="29"/>
      <c r="AQ4" s="75"/>
      <c r="AR4" s="82"/>
      <c r="AS4" s="83"/>
      <c r="AT4" s="82"/>
      <c r="AU4" s="84"/>
      <c r="AV4" s="84"/>
      <c r="AW4" s="82"/>
      <c r="AX4" s="86"/>
      <c r="AY4" s="87"/>
      <c r="AZ4" s="82"/>
      <c r="BA4" s="86"/>
      <c r="BB4" s="87"/>
      <c r="BC4" s="85"/>
      <c r="BE4" s="75"/>
      <c r="BF4" s="105" t="s">
        <v>42</v>
      </c>
      <c r="BG4" s="92"/>
      <c r="BH4" s="93"/>
      <c r="BI4" s="94" t="s">
        <v>43</v>
      </c>
      <c r="BJ4" s="181" t="s">
        <v>116</v>
      </c>
      <c r="BK4" s="95" t="s">
        <v>44</v>
      </c>
      <c r="BL4" s="82"/>
      <c r="BM4" s="86"/>
      <c r="BN4" s="87"/>
      <c r="BO4" s="84"/>
      <c r="BP4" s="82"/>
      <c r="BQ4" s="96" t="s">
        <v>49</v>
      </c>
      <c r="BR4" s="96" t="s">
        <v>50</v>
      </c>
      <c r="BS4" s="4"/>
      <c r="BT4" s="75"/>
      <c r="BU4" s="84"/>
      <c r="BV4" s="96" t="s">
        <v>49</v>
      </c>
      <c r="BW4" s="96" t="s">
        <v>50</v>
      </c>
      <c r="BX4" s="82"/>
      <c r="BY4" s="95" t="s">
        <v>51</v>
      </c>
      <c r="BZ4" s="99" t="s">
        <v>68</v>
      </c>
      <c r="CA4" s="96" t="s">
        <v>52</v>
      </c>
      <c r="CB4" s="83"/>
      <c r="CC4" s="83"/>
      <c r="CD4" s="83"/>
      <c r="CE4" s="75"/>
      <c r="CF4" s="84"/>
      <c r="CG4" s="83"/>
      <c r="CH4" s="82"/>
      <c r="CI4" s="84"/>
      <c r="CJ4" s="85"/>
      <c r="CK4" s="84"/>
      <c r="CL4" s="86"/>
      <c r="CM4" s="87"/>
      <c r="CN4" s="82"/>
      <c r="CO4" s="86"/>
      <c r="CP4" s="87"/>
      <c r="CQ4" s="83"/>
      <c r="CS4" s="75"/>
      <c r="CT4" s="105" t="s">
        <v>42</v>
      </c>
      <c r="CU4" s="92"/>
      <c r="CV4" s="93"/>
      <c r="CW4" s="94" t="s">
        <v>43</v>
      </c>
      <c r="CX4" s="181" t="s">
        <v>116</v>
      </c>
      <c r="CY4" s="95" t="s">
        <v>44</v>
      </c>
      <c r="CZ4" s="82"/>
      <c r="DA4" s="86"/>
      <c r="DB4" s="87"/>
      <c r="DC4" s="84"/>
      <c r="DD4" s="82"/>
      <c r="DE4" s="96" t="s">
        <v>49</v>
      </c>
      <c r="DF4" s="96" t="s">
        <v>50</v>
      </c>
      <c r="DH4" s="75"/>
      <c r="DI4" s="84"/>
      <c r="DJ4" s="96" t="s">
        <v>49</v>
      </c>
      <c r="DK4" s="96" t="s">
        <v>50</v>
      </c>
      <c r="DL4" s="82"/>
      <c r="DM4" s="95" t="s">
        <v>51</v>
      </c>
      <c r="DN4" s="99" t="s">
        <v>68</v>
      </c>
      <c r="DO4" s="96" t="s">
        <v>52</v>
      </c>
      <c r="DP4" s="83"/>
      <c r="DQ4" s="29"/>
    </row>
    <row r="5" spans="2:121" ht="12.75" customHeight="1">
      <c r="B5" s="66"/>
      <c r="C5" s="88"/>
      <c r="D5" s="66"/>
      <c r="E5" s="89"/>
      <c r="F5" s="201"/>
      <c r="G5" s="201"/>
      <c r="H5" s="74"/>
      <c r="I5" s="91" t="s">
        <v>45</v>
      </c>
      <c r="J5" s="91" t="s">
        <v>46</v>
      </c>
      <c r="K5" s="89"/>
      <c r="L5" s="91" t="s">
        <v>45</v>
      </c>
      <c r="M5" s="91" t="s">
        <v>46</v>
      </c>
      <c r="N5" s="66"/>
      <c r="O5" s="4"/>
      <c r="P5" s="66"/>
      <c r="Q5" s="74"/>
      <c r="R5" s="91" t="s">
        <v>45</v>
      </c>
      <c r="S5" s="91" t="s">
        <v>46</v>
      </c>
      <c r="T5" s="66"/>
      <c r="U5" s="97" t="s">
        <v>117</v>
      </c>
      <c r="V5" s="66"/>
      <c r="W5" s="89"/>
      <c r="X5" s="91" t="s">
        <v>45</v>
      </c>
      <c r="Y5" s="91" t="s">
        <v>46</v>
      </c>
      <c r="Z5" s="74"/>
      <c r="AA5" s="89"/>
      <c r="AB5" s="66" t="s">
        <v>71</v>
      </c>
      <c r="AC5" s="66"/>
      <c r="AD5" s="4"/>
      <c r="AE5" s="66"/>
      <c r="AF5" s="74"/>
      <c r="AG5" s="66" t="s">
        <v>71</v>
      </c>
      <c r="AH5" s="66"/>
      <c r="AI5" s="89"/>
      <c r="AJ5" s="66"/>
      <c r="AK5" s="100" t="s">
        <v>72</v>
      </c>
      <c r="AL5" s="66"/>
      <c r="AM5" s="66"/>
      <c r="AN5" s="66"/>
      <c r="AO5" s="66"/>
      <c r="AP5" s="29"/>
      <c r="AQ5" s="66"/>
      <c r="AR5" s="88"/>
      <c r="AS5" s="66"/>
      <c r="AT5" s="89"/>
      <c r="AU5" s="90" t="s">
        <v>69</v>
      </c>
      <c r="AV5" s="183" t="s">
        <v>70</v>
      </c>
      <c r="AW5" s="89"/>
      <c r="AX5" s="91" t="s">
        <v>45</v>
      </c>
      <c r="AY5" s="91" t="s">
        <v>46</v>
      </c>
      <c r="AZ5" s="89"/>
      <c r="BA5" s="91" t="s">
        <v>45</v>
      </c>
      <c r="BB5" s="91" t="s">
        <v>46</v>
      </c>
      <c r="BC5" s="101"/>
      <c r="BE5" s="66"/>
      <c r="BF5" s="89"/>
      <c r="BG5" s="91" t="s">
        <v>45</v>
      </c>
      <c r="BH5" s="91" t="s">
        <v>46</v>
      </c>
      <c r="BI5" s="66"/>
      <c r="BJ5" s="97" t="s">
        <v>117</v>
      </c>
      <c r="BK5" s="66"/>
      <c r="BL5" s="89"/>
      <c r="BM5" s="91" t="s">
        <v>45</v>
      </c>
      <c r="BN5" s="91" t="s">
        <v>46</v>
      </c>
      <c r="BO5" s="74"/>
      <c r="BP5" s="89"/>
      <c r="BQ5" s="66" t="s">
        <v>71</v>
      </c>
      <c r="BR5" s="66"/>
      <c r="BS5" s="4"/>
      <c r="BT5" s="66"/>
      <c r="BU5" s="74"/>
      <c r="BV5" s="66" t="s">
        <v>71</v>
      </c>
      <c r="BW5" s="66"/>
      <c r="BX5" s="89"/>
      <c r="BY5" s="66"/>
      <c r="BZ5" s="100" t="s">
        <v>72</v>
      </c>
      <c r="CA5" s="66"/>
      <c r="CB5" s="66"/>
      <c r="CC5" s="66"/>
      <c r="CD5" s="66"/>
      <c r="CE5" s="66"/>
      <c r="CF5" s="106"/>
      <c r="CG5" s="66"/>
      <c r="CH5" s="89"/>
      <c r="CI5" s="90" t="s">
        <v>69</v>
      </c>
      <c r="CJ5" s="90" t="s">
        <v>70</v>
      </c>
      <c r="CK5" s="74"/>
      <c r="CL5" s="91" t="s">
        <v>45</v>
      </c>
      <c r="CM5" s="91" t="s">
        <v>46</v>
      </c>
      <c r="CN5" s="89"/>
      <c r="CO5" s="91" t="s">
        <v>45</v>
      </c>
      <c r="CP5" s="91" t="s">
        <v>46</v>
      </c>
      <c r="CQ5" s="66"/>
      <c r="CS5" s="66"/>
      <c r="CT5" s="89"/>
      <c r="CU5" s="91" t="s">
        <v>45</v>
      </c>
      <c r="CV5" s="91" t="s">
        <v>46</v>
      </c>
      <c r="CW5" s="66"/>
      <c r="CX5" s="97" t="s">
        <v>117</v>
      </c>
      <c r="CY5" s="66"/>
      <c r="CZ5" s="89"/>
      <c r="DA5" s="91" t="s">
        <v>45</v>
      </c>
      <c r="DB5" s="91" t="s">
        <v>46</v>
      </c>
      <c r="DC5" s="74"/>
      <c r="DD5" s="89"/>
      <c r="DE5" s="66" t="s">
        <v>71</v>
      </c>
      <c r="DF5" s="66"/>
      <c r="DH5" s="66"/>
      <c r="DI5" s="74"/>
      <c r="DJ5" s="66" t="s">
        <v>71</v>
      </c>
      <c r="DK5" s="66"/>
      <c r="DL5" s="89"/>
      <c r="DM5" s="66"/>
      <c r="DN5" s="100" t="s">
        <v>72</v>
      </c>
      <c r="DO5" s="66"/>
      <c r="DP5" s="66"/>
      <c r="DQ5" s="29"/>
    </row>
    <row r="6" spans="2:121" ht="12">
      <c r="B6" s="65" t="s">
        <v>0</v>
      </c>
      <c r="C6" s="1">
        <v>1322268793</v>
      </c>
      <c r="D6" s="1">
        <v>1122159352</v>
      </c>
      <c r="E6" s="1">
        <v>200109441</v>
      </c>
      <c r="F6" s="1">
        <v>175646296</v>
      </c>
      <c r="G6" s="1">
        <v>24463145</v>
      </c>
      <c r="H6" s="1">
        <v>110697485</v>
      </c>
      <c r="I6" s="1">
        <v>173205360</v>
      </c>
      <c r="J6" s="1">
        <v>62507875</v>
      </c>
      <c r="K6" s="1">
        <v>5568150</v>
      </c>
      <c r="L6" s="1">
        <v>65579410</v>
      </c>
      <c r="M6" s="1">
        <v>60011260</v>
      </c>
      <c r="N6" s="22">
        <v>102453101</v>
      </c>
      <c r="O6" s="1"/>
      <c r="P6" s="65" t="s">
        <v>0</v>
      </c>
      <c r="Q6" s="1">
        <v>31870013</v>
      </c>
      <c r="R6" s="1">
        <v>34102626</v>
      </c>
      <c r="S6" s="1">
        <v>2232613</v>
      </c>
      <c r="T6" s="1">
        <v>12926853</v>
      </c>
      <c r="U6" s="1">
        <v>53294693</v>
      </c>
      <c r="V6" s="1">
        <v>4361542</v>
      </c>
      <c r="W6" s="1">
        <v>2676234</v>
      </c>
      <c r="X6" s="1">
        <v>2940236</v>
      </c>
      <c r="Y6" s="1">
        <v>264002</v>
      </c>
      <c r="Z6" s="1">
        <v>458608023</v>
      </c>
      <c r="AA6" s="1">
        <v>221260039</v>
      </c>
      <c r="AB6" s="1">
        <v>186297058</v>
      </c>
      <c r="AC6" s="22">
        <v>34962981</v>
      </c>
      <c r="AD6" s="1">
        <v>0</v>
      </c>
      <c r="AE6" s="65" t="s">
        <v>0</v>
      </c>
      <c r="AF6" s="1">
        <v>29497760</v>
      </c>
      <c r="AG6" s="23">
        <v>13343050</v>
      </c>
      <c r="AH6" s="1">
        <v>16154710</v>
      </c>
      <c r="AI6" s="1">
        <v>207850224</v>
      </c>
      <c r="AJ6" s="1">
        <v>4289270</v>
      </c>
      <c r="AK6" s="1">
        <v>75067480</v>
      </c>
      <c r="AL6" s="1">
        <v>128493474</v>
      </c>
      <c r="AM6" s="23">
        <v>1891574301</v>
      </c>
      <c r="AN6" s="23">
        <v>734474</v>
      </c>
      <c r="AO6" s="22">
        <v>2575.4135626312163</v>
      </c>
      <c r="AQ6" s="65" t="s">
        <v>0</v>
      </c>
      <c r="AR6" s="8">
        <v>2.1177119965562836</v>
      </c>
      <c r="AS6" s="8">
        <v>1.7986572893045214</v>
      </c>
      <c r="AT6" s="8">
        <v>3.9446002977163266</v>
      </c>
      <c r="AU6" s="8">
        <v>5.6884345628457869</v>
      </c>
      <c r="AV6" s="107">
        <v>-7.065276502432309</v>
      </c>
      <c r="AW6" s="8">
        <v>-3.089707754815207</v>
      </c>
      <c r="AX6" s="8">
        <v>-1.7603880240226306</v>
      </c>
      <c r="AY6" s="8">
        <v>0.68545917561142933</v>
      </c>
      <c r="AZ6" s="8">
        <v>-46.898160797536093</v>
      </c>
      <c r="BA6" s="8">
        <v>-5.5295187976412707</v>
      </c>
      <c r="BB6" s="8">
        <v>1.8312094480273822</v>
      </c>
      <c r="BC6" s="31">
        <v>1.1993873300917914</v>
      </c>
      <c r="BD6" s="1"/>
      <c r="BE6" s="65" t="s">
        <v>0</v>
      </c>
      <c r="BF6" s="8">
        <v>-0.1433429664001129</v>
      </c>
      <c r="BG6" s="8">
        <v>-1.8923790488752656</v>
      </c>
      <c r="BH6" s="8">
        <v>-21.515729631242785</v>
      </c>
      <c r="BI6" s="8">
        <v>34.402126753033521</v>
      </c>
      <c r="BJ6" s="8">
        <v>-1.681335408893899</v>
      </c>
      <c r="BK6" s="8">
        <v>-20.684411559105957</v>
      </c>
      <c r="BL6" s="8">
        <v>6.9591720261475514</v>
      </c>
      <c r="BM6" s="8">
        <v>4.7211560002721109</v>
      </c>
      <c r="BN6" s="8">
        <v>-13.604277864863715</v>
      </c>
      <c r="BO6" s="8">
        <v>9.0273851626333368</v>
      </c>
      <c r="BP6" s="32">
        <v>13.299581984732631</v>
      </c>
      <c r="BQ6" s="36">
        <v>17.828544136660703</v>
      </c>
      <c r="BR6" s="31">
        <v>-5.9604227729912207</v>
      </c>
      <c r="BS6" s="1"/>
      <c r="BT6" s="65" t="s">
        <v>0</v>
      </c>
      <c r="BU6" s="8">
        <v>25.394976346798614</v>
      </c>
      <c r="BV6" s="8">
        <v>50.132872100954437</v>
      </c>
      <c r="BW6" s="8">
        <v>10.373649008774914</v>
      </c>
      <c r="BX6" s="8">
        <v>2.9858072877544326</v>
      </c>
      <c r="BY6" s="8">
        <v>87.524154948419891</v>
      </c>
      <c r="BZ6" s="8">
        <v>4.2343418850111787</v>
      </c>
      <c r="CA6" s="8">
        <v>0.76430904686112411</v>
      </c>
      <c r="CB6" s="8">
        <v>3.3810968906574814</v>
      </c>
      <c r="CC6" s="8">
        <v>0.24116051846099465</v>
      </c>
      <c r="CD6" s="33">
        <v>3.1323823027948929</v>
      </c>
      <c r="CE6" s="65" t="s">
        <v>0</v>
      </c>
      <c r="CF6" s="8">
        <f>C6/$AM6*100</f>
        <v>69.903085081086644</v>
      </c>
      <c r="CG6" s="8">
        <f t="shared" ref="CG6:CG51" si="0">D6/$AM6*100</f>
        <v>59.324095881761508</v>
      </c>
      <c r="CH6" s="8">
        <f t="shared" ref="CH6:CH51" si="1">E6/$AM6*100</f>
        <v>10.578989199325139</v>
      </c>
      <c r="CI6" s="8">
        <f t="shared" ref="CI6:CI51" si="2">F6/$AM6*100</f>
        <v>9.2857201489332351</v>
      </c>
      <c r="CJ6" s="8">
        <f t="shared" ref="CJ6:CJ51" si="3">G6/$AM6*100</f>
        <v>1.2932690503919042</v>
      </c>
      <c r="CK6" s="8">
        <f t="shared" ref="CK6:CK51" si="4">H6/$AM6*100</f>
        <v>5.8521351734097173</v>
      </c>
      <c r="CL6" s="8">
        <f t="shared" ref="CL6:CL51" si="5">I6/$AM6*100</f>
        <v>9.1566775837688859</v>
      </c>
      <c r="CM6" s="8">
        <f t="shared" ref="CM6:CM51" si="6">J6/$AM6*100</f>
        <v>3.304542410359169</v>
      </c>
      <c r="CN6" s="8">
        <f t="shared" ref="CN6:CN51" si="7">K6/$AM6*100</f>
        <v>0.29436591505056614</v>
      </c>
      <c r="CO6" s="8">
        <f t="shared" ref="CO6:CO51" si="8">L6/$AM6*100</f>
        <v>3.4669222332599241</v>
      </c>
      <c r="CP6" s="107">
        <f t="shared" ref="CP6:CP51" si="9">M6/$AM6*100</f>
        <v>3.1725563182093581</v>
      </c>
      <c r="CQ6" s="31">
        <f t="shared" ref="CQ6:CQ51" si="10">N6/$AM6*100</f>
        <v>5.4162874250214292</v>
      </c>
      <c r="CS6" s="65" t="s">
        <v>0</v>
      </c>
      <c r="CT6" s="34">
        <f t="shared" ref="CT6:CT51" si="11">Q6/$AM6*100</f>
        <v>1.6848406633115913</v>
      </c>
      <c r="CU6" s="34">
        <f t="shared" ref="CU6:CU51" si="12">R6/$AM6*100</f>
        <v>1.8028700211232147</v>
      </c>
      <c r="CV6" s="34">
        <f t="shared" ref="CV6:CV51" si="13">S6/$AM6*100</f>
        <v>0.11802935781162317</v>
      </c>
      <c r="CW6" s="34">
        <f t="shared" ref="CW6:CW51" si="14">T6/$AM6*100</f>
        <v>0.68339123623989229</v>
      </c>
      <c r="CX6" s="34">
        <f t="shared" ref="CX6:CX51" si="15">U6/$AM6*100</f>
        <v>2.8174781699997311</v>
      </c>
      <c r="CY6" s="34">
        <f t="shared" ref="CY6:CY51" si="16">V6/$AM6*100</f>
        <v>0.23057735547021477</v>
      </c>
      <c r="CZ6" s="34">
        <f t="shared" ref="CZ6:CZ51" si="17">W6/$AM6*100</f>
        <v>0.14148183333772202</v>
      </c>
      <c r="DA6" s="34">
        <f t="shared" ref="DA6:DA51" si="18">X6/$AM6*100</f>
        <v>0.15543856767590966</v>
      </c>
      <c r="DB6" s="34">
        <f t="shared" ref="DB6:DB51" si="19">Y6/$AM6*100</f>
        <v>1.3956734338187648E-2</v>
      </c>
      <c r="DC6" s="34">
        <f t="shared" ref="DC6:DC51" si="20">Z6/$AM6*100</f>
        <v>24.244779745503635</v>
      </c>
      <c r="DD6" s="35">
        <f t="shared" ref="DD6:DD51" si="21">AA6/$AM6*100</f>
        <v>11.69713708221922</v>
      </c>
      <c r="DE6" s="8">
        <f t="shared" ref="DE6:DE51" si="22">AB6/$AM6*100</f>
        <v>9.8487835186549209</v>
      </c>
      <c r="DF6" s="31">
        <f t="shared" ref="DF6:DF51" si="23">AC6/$AM6*100</f>
        <v>1.8483535635643003</v>
      </c>
      <c r="DH6" s="65" t="s">
        <v>0</v>
      </c>
      <c r="DI6" s="8">
        <f t="shared" ref="DI6:DI51" si="24">AF6/$AM6*100</f>
        <v>1.5594290948235925</v>
      </c>
      <c r="DJ6" s="8">
        <f t="shared" ref="DJ6:DJ51" si="25">AG6/$AM6*100</f>
        <v>0.70539391410350949</v>
      </c>
      <c r="DK6" s="8">
        <f t="shared" ref="DK6:DK51" si="26">AH6/$AM6*100</f>
        <v>0.85403518072008322</v>
      </c>
      <c r="DL6" s="8">
        <f t="shared" ref="DL6:DL51" si="27">AI6/$AM6*100</f>
        <v>10.988213568460825</v>
      </c>
      <c r="DM6" s="8">
        <f t="shared" ref="DM6:DM51" si="28">AJ6/$AM6*100</f>
        <v>0.22675662265724555</v>
      </c>
      <c r="DN6" s="8">
        <f t="shared" ref="DN6:DN51" si="29">AK6/$AM6*100</f>
        <v>3.9685187074234838</v>
      </c>
      <c r="DO6" s="8">
        <f t="shared" ref="DO6:DO51" si="30">AL6/$AM6*100</f>
        <v>6.7929382383800947</v>
      </c>
      <c r="DP6" s="187">
        <f t="shared" ref="DP6:DP51" si="31">AM6/$AM6*100</f>
        <v>100</v>
      </c>
      <c r="DQ6" s="21"/>
    </row>
    <row r="7" spans="2:121" ht="12">
      <c r="B7" s="67" t="s">
        <v>1</v>
      </c>
      <c r="C7" s="1">
        <v>182478408</v>
      </c>
      <c r="D7" s="1">
        <v>154863113</v>
      </c>
      <c r="E7" s="1">
        <v>27615295</v>
      </c>
      <c r="F7" s="1">
        <v>24260123</v>
      </c>
      <c r="G7" s="1">
        <v>3355172</v>
      </c>
      <c r="H7" s="1">
        <v>13016671</v>
      </c>
      <c r="I7" s="1">
        <v>17571609</v>
      </c>
      <c r="J7" s="1">
        <v>4554938</v>
      </c>
      <c r="K7" s="1">
        <v>-1148662</v>
      </c>
      <c r="L7" s="1">
        <v>3025205</v>
      </c>
      <c r="M7" s="1">
        <v>4173867</v>
      </c>
      <c r="N7" s="7">
        <v>13854066</v>
      </c>
      <c r="O7" s="1"/>
      <c r="P7" s="67" t="s">
        <v>1</v>
      </c>
      <c r="Q7" s="1">
        <v>3026274</v>
      </c>
      <c r="R7" s="1">
        <v>3376640</v>
      </c>
      <c r="S7" s="1">
        <v>350366</v>
      </c>
      <c r="T7" s="1">
        <v>1079368</v>
      </c>
      <c r="U7" s="1">
        <v>8476176</v>
      </c>
      <c r="V7" s="1">
        <v>1272248</v>
      </c>
      <c r="W7" s="1">
        <v>311267</v>
      </c>
      <c r="X7" s="1">
        <v>341972</v>
      </c>
      <c r="Y7" s="1">
        <v>30705</v>
      </c>
      <c r="Z7" s="1">
        <v>74332233</v>
      </c>
      <c r="AA7" s="1">
        <v>31992853</v>
      </c>
      <c r="AB7" s="1">
        <v>28291931</v>
      </c>
      <c r="AC7" s="7">
        <v>3700922</v>
      </c>
      <c r="AD7" s="1">
        <v>0</v>
      </c>
      <c r="AE7" s="67" t="s">
        <v>1</v>
      </c>
      <c r="AF7" s="1">
        <v>2799778</v>
      </c>
      <c r="AG7" s="1">
        <v>1588904</v>
      </c>
      <c r="AH7" s="1">
        <v>1210874</v>
      </c>
      <c r="AI7" s="1">
        <v>39539602</v>
      </c>
      <c r="AJ7" s="1">
        <v>3955208</v>
      </c>
      <c r="AK7" s="1">
        <v>10677780</v>
      </c>
      <c r="AL7" s="1">
        <v>24906614</v>
      </c>
      <c r="AM7" s="1">
        <v>269827312</v>
      </c>
      <c r="AN7" s="1">
        <v>132266</v>
      </c>
      <c r="AO7" s="7">
        <v>2040.0353227586832</v>
      </c>
      <c r="AQ7" s="67" t="s">
        <v>1</v>
      </c>
      <c r="AR7" s="8">
        <v>1.5643755280928855</v>
      </c>
      <c r="AS7" s="8">
        <v>1.2420017909393251</v>
      </c>
      <c r="AT7" s="8">
        <v>3.4109367047197874</v>
      </c>
      <c r="AU7" s="8">
        <v>5.1081705331127836</v>
      </c>
      <c r="AV7" s="8">
        <v>-7.4006926790683574</v>
      </c>
      <c r="AW7" s="8">
        <v>-3.3522908803524278</v>
      </c>
      <c r="AX7" s="8">
        <v>-2.4144681711752294</v>
      </c>
      <c r="AY7" s="8">
        <v>0.36873617845297391</v>
      </c>
      <c r="AZ7" s="8">
        <v>-25.655619793575347</v>
      </c>
      <c r="BA7" s="8">
        <v>-3.6246464618146899</v>
      </c>
      <c r="BB7" s="8">
        <v>2.9791886096552358</v>
      </c>
      <c r="BC7" s="9">
        <v>-1.6835145385857013</v>
      </c>
      <c r="BD7" s="1"/>
      <c r="BE7" s="67" t="s">
        <v>1</v>
      </c>
      <c r="BF7" s="8">
        <v>-11.070539126448537</v>
      </c>
      <c r="BG7" s="8">
        <v>-12.353185017831034</v>
      </c>
      <c r="BH7" s="8">
        <v>-22.062605105572707</v>
      </c>
      <c r="BI7" s="8">
        <v>7.2967747386837516</v>
      </c>
      <c r="BJ7" s="8">
        <v>-2.0115197656093935</v>
      </c>
      <c r="BK7" s="8">
        <v>23.262048405801874</v>
      </c>
      <c r="BL7" s="8">
        <v>6.963502094480126</v>
      </c>
      <c r="BM7" s="8">
        <v>4.7252727061143744</v>
      </c>
      <c r="BN7" s="8">
        <v>-13.601958411885533</v>
      </c>
      <c r="BO7" s="8">
        <v>14.981855903925142</v>
      </c>
      <c r="BP7" s="36">
        <v>26.760519461789311</v>
      </c>
      <c r="BQ7" s="36">
        <v>33.310258897805319</v>
      </c>
      <c r="BR7" s="9">
        <v>-7.8500191972798135</v>
      </c>
      <c r="BS7" s="1"/>
      <c r="BT7" s="67" t="s">
        <v>1</v>
      </c>
      <c r="BU7" s="8">
        <v>18.689127256279047</v>
      </c>
      <c r="BV7" s="8">
        <v>32.330481407235226</v>
      </c>
      <c r="BW7" s="8">
        <v>4.5471970492346792</v>
      </c>
      <c r="BX7" s="8">
        <v>6.7219009796488951</v>
      </c>
      <c r="BY7" s="8">
        <v>86.465090667712644</v>
      </c>
      <c r="BZ7" s="8">
        <v>4.3903203014809202</v>
      </c>
      <c r="CA7" s="8">
        <v>0.83921699424028984</v>
      </c>
      <c r="CB7" s="8">
        <v>4.6723420669268272</v>
      </c>
      <c r="CC7" s="8">
        <v>-0.62137001946007675</v>
      </c>
      <c r="CD7" s="37">
        <v>5.3268112947657809</v>
      </c>
      <c r="CE7" s="67" t="s">
        <v>1</v>
      </c>
      <c r="CF7" s="8">
        <f t="shared" ref="CF7:CF51" si="32">C7/$AM7*100</f>
        <v>67.627849326090455</v>
      </c>
      <c r="CG7" s="8">
        <f t="shared" si="0"/>
        <v>57.393416497437443</v>
      </c>
      <c r="CH7" s="8">
        <f t="shared" si="1"/>
        <v>10.234432828653016</v>
      </c>
      <c r="CI7" s="8">
        <f t="shared" si="2"/>
        <v>8.9909812391415738</v>
      </c>
      <c r="CJ7" s="8">
        <f t="shared" si="3"/>
        <v>1.2434515895114426</v>
      </c>
      <c r="CK7" s="8">
        <f t="shared" si="4"/>
        <v>4.8240746659478262</v>
      </c>
      <c r="CL7" s="8">
        <f t="shared" si="5"/>
        <v>6.5121684197780541</v>
      </c>
      <c r="CM7" s="8">
        <f t="shared" si="6"/>
        <v>1.6880937538302276</v>
      </c>
      <c r="CN7" s="8">
        <f t="shared" si="7"/>
        <v>-0.42570264347443082</v>
      </c>
      <c r="CO7" s="8">
        <f t="shared" si="8"/>
        <v>1.1211633757816186</v>
      </c>
      <c r="CP7" s="8">
        <f t="shared" si="9"/>
        <v>1.5468660192560493</v>
      </c>
      <c r="CQ7" s="9">
        <f t="shared" si="10"/>
        <v>5.1344194541729715</v>
      </c>
      <c r="CS7" s="67" t="s">
        <v>1</v>
      </c>
      <c r="CT7" s="34">
        <f t="shared" si="11"/>
        <v>1.1215595550979658</v>
      </c>
      <c r="CU7" s="34">
        <f t="shared" si="12"/>
        <v>1.2514077892900626</v>
      </c>
      <c r="CV7" s="34">
        <f t="shared" si="13"/>
        <v>0.1298482341920969</v>
      </c>
      <c r="CW7" s="34">
        <f t="shared" si="14"/>
        <v>0.40002177392628069</v>
      </c>
      <c r="CX7" s="34">
        <f t="shared" si="15"/>
        <v>3.14133359487345</v>
      </c>
      <c r="CY7" s="34">
        <f t="shared" si="16"/>
        <v>0.47150453027527472</v>
      </c>
      <c r="CZ7" s="34">
        <f t="shared" si="17"/>
        <v>0.11535785524928625</v>
      </c>
      <c r="DA7" s="34">
        <f t="shared" si="18"/>
        <v>0.12673735563136765</v>
      </c>
      <c r="DB7" s="34">
        <f t="shared" si="19"/>
        <v>1.1379500382081411E-2</v>
      </c>
      <c r="DC7" s="34">
        <f t="shared" si="20"/>
        <v>27.548076007961715</v>
      </c>
      <c r="DD7" s="34">
        <f t="shared" si="21"/>
        <v>11.856788240917583</v>
      </c>
      <c r="DE7" s="8">
        <f t="shared" si="22"/>
        <v>10.485199140997262</v>
      </c>
      <c r="DF7" s="9">
        <f t="shared" si="23"/>
        <v>1.3715890999203224</v>
      </c>
      <c r="DH7" s="67" t="s">
        <v>1</v>
      </c>
      <c r="DI7" s="8">
        <f t="shared" si="24"/>
        <v>1.0376184602098397</v>
      </c>
      <c r="DJ7" s="8">
        <f t="shared" si="25"/>
        <v>0.5888595888321343</v>
      </c>
      <c r="DK7" s="8">
        <f t="shared" si="26"/>
        <v>0.44875887137770548</v>
      </c>
      <c r="DL7" s="8">
        <f t="shared" si="27"/>
        <v>14.65366930683429</v>
      </c>
      <c r="DM7" s="8">
        <f t="shared" si="28"/>
        <v>1.4658293746038578</v>
      </c>
      <c r="DN7" s="8">
        <f t="shared" si="29"/>
        <v>3.9572643409796853</v>
      </c>
      <c r="DO7" s="8">
        <f t="shared" si="30"/>
        <v>9.2305755912507479</v>
      </c>
      <c r="DP7" s="188">
        <f t="shared" si="31"/>
        <v>100</v>
      </c>
      <c r="DQ7" s="21"/>
    </row>
    <row r="8" spans="2:121" ht="12">
      <c r="B8" s="67" t="s">
        <v>2</v>
      </c>
      <c r="C8" s="1">
        <v>50178749</v>
      </c>
      <c r="D8" s="1">
        <v>42597270</v>
      </c>
      <c r="E8" s="1">
        <v>7581479</v>
      </c>
      <c r="F8" s="1">
        <v>6659765</v>
      </c>
      <c r="G8" s="1">
        <v>921714</v>
      </c>
      <c r="H8" s="1">
        <v>3555115</v>
      </c>
      <c r="I8" s="1">
        <v>4860150</v>
      </c>
      <c r="J8" s="1">
        <v>1305035</v>
      </c>
      <c r="K8" s="1">
        <v>-153563</v>
      </c>
      <c r="L8" s="1">
        <v>1040823</v>
      </c>
      <c r="M8" s="1">
        <v>1194386</v>
      </c>
      <c r="N8" s="7">
        <v>3634840</v>
      </c>
      <c r="O8" s="1"/>
      <c r="P8" s="67" t="s">
        <v>2</v>
      </c>
      <c r="Q8" s="1">
        <v>879217</v>
      </c>
      <c r="R8" s="1">
        <v>982582</v>
      </c>
      <c r="S8" s="1">
        <v>103365</v>
      </c>
      <c r="T8" s="1">
        <v>309675</v>
      </c>
      <c r="U8" s="1">
        <v>2375898</v>
      </c>
      <c r="V8" s="1">
        <v>70050</v>
      </c>
      <c r="W8" s="1">
        <v>73838</v>
      </c>
      <c r="X8" s="1">
        <v>81122</v>
      </c>
      <c r="Y8" s="1">
        <v>7284</v>
      </c>
      <c r="Z8" s="1">
        <v>19901134</v>
      </c>
      <c r="AA8" s="1">
        <v>8952952</v>
      </c>
      <c r="AB8" s="1">
        <v>7656006</v>
      </c>
      <c r="AC8" s="7">
        <v>1296946</v>
      </c>
      <c r="AD8" s="1">
        <v>0</v>
      </c>
      <c r="AE8" s="67" t="s">
        <v>2</v>
      </c>
      <c r="AF8" s="1">
        <v>1260619</v>
      </c>
      <c r="AG8" s="1">
        <v>1026450</v>
      </c>
      <c r="AH8" s="1">
        <v>234169</v>
      </c>
      <c r="AI8" s="1">
        <v>9687563</v>
      </c>
      <c r="AJ8" s="1">
        <v>523185</v>
      </c>
      <c r="AK8" s="1">
        <v>3415957</v>
      </c>
      <c r="AL8" s="1">
        <v>5748421</v>
      </c>
      <c r="AM8" s="1">
        <v>73634998</v>
      </c>
      <c r="AN8" s="1">
        <v>35611</v>
      </c>
      <c r="AO8" s="7">
        <v>2067.7599056471313</v>
      </c>
      <c r="AQ8" s="67" t="s">
        <v>2</v>
      </c>
      <c r="AR8" s="8">
        <v>1.2691900868270747</v>
      </c>
      <c r="AS8" s="8">
        <v>0.94512494086866994</v>
      </c>
      <c r="AT8" s="8">
        <v>3.1293796780896219</v>
      </c>
      <c r="AU8" s="8">
        <v>4.8294556609273922</v>
      </c>
      <c r="AV8" s="8">
        <v>-7.6876390247908555</v>
      </c>
      <c r="AW8" s="8">
        <v>-5.1467496403430504</v>
      </c>
      <c r="AX8" s="8">
        <v>-5.3160476163758439</v>
      </c>
      <c r="AY8" s="8">
        <v>-5.7741904739900418</v>
      </c>
      <c r="AZ8" s="8">
        <v>-8.711011057780798</v>
      </c>
      <c r="BA8" s="8">
        <v>-5.5666195175548028</v>
      </c>
      <c r="BB8" s="8">
        <v>-3.9446372347569434</v>
      </c>
      <c r="BC8" s="9">
        <v>-4.8786449307637838</v>
      </c>
      <c r="BD8" s="1"/>
      <c r="BE8" s="67" t="s">
        <v>2</v>
      </c>
      <c r="BF8" s="8">
        <v>-7.6191697023633775</v>
      </c>
      <c r="BG8" s="8">
        <v>-9.4393635385839065</v>
      </c>
      <c r="BH8" s="8">
        <v>-22.43824473992256</v>
      </c>
      <c r="BI8" s="8">
        <v>-11.852359997039684</v>
      </c>
      <c r="BJ8" s="8">
        <v>-2.6341143565522964</v>
      </c>
      <c r="BK8" s="8">
        <v>-10.245239986674527</v>
      </c>
      <c r="BL8" s="8">
        <v>8.5725208798964818</v>
      </c>
      <c r="BM8" s="8">
        <v>6.3016786130803402</v>
      </c>
      <c r="BN8" s="8">
        <v>-12.293798916315472</v>
      </c>
      <c r="BO8" s="8">
        <v>10.882737878672225</v>
      </c>
      <c r="BP8" s="36">
        <v>20.711610421244387</v>
      </c>
      <c r="BQ8" s="36">
        <v>27.010180050392606</v>
      </c>
      <c r="BR8" s="9">
        <v>-6.6235259474290871</v>
      </c>
      <c r="BS8" s="1"/>
      <c r="BT8" s="67" t="s">
        <v>2</v>
      </c>
      <c r="BU8" s="8">
        <v>8.0753515439470647</v>
      </c>
      <c r="BV8" s="8">
        <v>10.015723422111183</v>
      </c>
      <c r="BW8" s="8">
        <v>0.31959147127746623</v>
      </c>
      <c r="BX8" s="8">
        <v>3.4479580867372519</v>
      </c>
      <c r="BY8" s="8">
        <v>56.299199660625035</v>
      </c>
      <c r="BZ8" s="8">
        <v>1.2105119224580243</v>
      </c>
      <c r="CA8" s="8">
        <v>1.6549012270729548</v>
      </c>
      <c r="CB8" s="8">
        <v>3.3534681830266102</v>
      </c>
      <c r="CC8" s="8">
        <v>-1.0090621004058486</v>
      </c>
      <c r="CD8" s="37">
        <v>4.4069996466316317</v>
      </c>
      <c r="CE8" s="67" t="s">
        <v>2</v>
      </c>
      <c r="CF8" s="8">
        <f t="shared" si="32"/>
        <v>68.145243923276809</v>
      </c>
      <c r="CG8" s="8">
        <f t="shared" si="0"/>
        <v>57.849217297459553</v>
      </c>
      <c r="CH8" s="8">
        <f t="shared" si="1"/>
        <v>10.29602662581725</v>
      </c>
      <c r="CI8" s="8">
        <f t="shared" si="2"/>
        <v>9.0442930411976103</v>
      </c>
      <c r="CJ8" s="8">
        <f t="shared" si="3"/>
        <v>1.2517335846196398</v>
      </c>
      <c r="CK8" s="8">
        <f t="shared" si="4"/>
        <v>4.8280234895911853</v>
      </c>
      <c r="CL8" s="8">
        <f t="shared" si="5"/>
        <v>6.6003261112331391</v>
      </c>
      <c r="CM8" s="8">
        <f t="shared" si="6"/>
        <v>1.7723026216419535</v>
      </c>
      <c r="CN8" s="8">
        <f t="shared" si="7"/>
        <v>-0.20854621331014364</v>
      </c>
      <c r="CO8" s="8">
        <f t="shared" si="8"/>
        <v>1.4134895474567679</v>
      </c>
      <c r="CP8" s="8">
        <f t="shared" si="9"/>
        <v>1.6220357607669114</v>
      </c>
      <c r="CQ8" s="9">
        <f t="shared" si="10"/>
        <v>4.9362940160601347</v>
      </c>
      <c r="CS8" s="67" t="s">
        <v>2</v>
      </c>
      <c r="CT8" s="34">
        <f t="shared" si="11"/>
        <v>1.1940205389833785</v>
      </c>
      <c r="CU8" s="34">
        <f t="shared" si="12"/>
        <v>1.3343953645520572</v>
      </c>
      <c r="CV8" s="34">
        <f t="shared" si="13"/>
        <v>0.14037482556867864</v>
      </c>
      <c r="CW8" s="34">
        <f t="shared" si="14"/>
        <v>0.42055409575756358</v>
      </c>
      <c r="CX8" s="34">
        <f t="shared" si="15"/>
        <v>3.2265879874132679</v>
      </c>
      <c r="CY8" s="34">
        <f t="shared" si="16"/>
        <v>9.5131393905924996E-2</v>
      </c>
      <c r="CZ8" s="34">
        <f t="shared" si="17"/>
        <v>0.10027568684119473</v>
      </c>
      <c r="DA8" s="34">
        <f t="shared" si="18"/>
        <v>0.11016772214755816</v>
      </c>
      <c r="DB8" s="34">
        <f t="shared" si="19"/>
        <v>9.8920353063634212E-3</v>
      </c>
      <c r="DC8" s="34">
        <f t="shared" si="20"/>
        <v>27.026732587132006</v>
      </c>
      <c r="DD8" s="34">
        <f t="shared" si="21"/>
        <v>12.158555365208267</v>
      </c>
      <c r="DE8" s="8">
        <f t="shared" si="22"/>
        <v>10.397238009023916</v>
      </c>
      <c r="DF8" s="9">
        <f t="shared" si="23"/>
        <v>1.7613173561843511</v>
      </c>
      <c r="DH8" s="67" t="s">
        <v>2</v>
      </c>
      <c r="DI8" s="8">
        <f t="shared" si="24"/>
        <v>1.7119834782911247</v>
      </c>
      <c r="DJ8" s="8">
        <f t="shared" si="25"/>
        <v>1.3939702965701173</v>
      </c>
      <c r="DK8" s="8">
        <f t="shared" si="26"/>
        <v>0.31801318172100718</v>
      </c>
      <c r="DL8" s="8">
        <f t="shared" si="27"/>
        <v>13.156193743632613</v>
      </c>
      <c r="DM8" s="8">
        <f t="shared" si="28"/>
        <v>0.71051132506311743</v>
      </c>
      <c r="DN8" s="8">
        <f t="shared" si="29"/>
        <v>4.6390399847637669</v>
      </c>
      <c r="DO8" s="8">
        <f t="shared" si="30"/>
        <v>7.8066424338057283</v>
      </c>
      <c r="DP8" s="188">
        <f t="shared" si="31"/>
        <v>100</v>
      </c>
      <c r="DQ8" s="21"/>
    </row>
    <row r="9" spans="2:121" ht="12">
      <c r="B9" s="67" t="s">
        <v>3</v>
      </c>
      <c r="C9" s="1">
        <v>77805060</v>
      </c>
      <c r="D9" s="1">
        <v>66030805</v>
      </c>
      <c r="E9" s="1">
        <v>11774255</v>
      </c>
      <c r="F9" s="1">
        <v>10345268</v>
      </c>
      <c r="G9" s="1">
        <v>1428987</v>
      </c>
      <c r="H9" s="1">
        <v>5394367</v>
      </c>
      <c r="I9" s="1">
        <v>6227368</v>
      </c>
      <c r="J9" s="1">
        <v>833001</v>
      </c>
      <c r="K9" s="1">
        <v>-99528</v>
      </c>
      <c r="L9" s="1">
        <v>566652</v>
      </c>
      <c r="M9" s="1">
        <v>666180</v>
      </c>
      <c r="N9" s="7">
        <v>5366800</v>
      </c>
      <c r="O9" s="1"/>
      <c r="P9" s="67" t="s">
        <v>3</v>
      </c>
      <c r="Q9" s="1">
        <v>1393679</v>
      </c>
      <c r="R9" s="1">
        <v>1547962</v>
      </c>
      <c r="S9" s="1">
        <v>154283</v>
      </c>
      <c r="T9" s="1">
        <v>382810</v>
      </c>
      <c r="U9" s="1">
        <v>3184712</v>
      </c>
      <c r="V9" s="1">
        <v>405599</v>
      </c>
      <c r="W9" s="1">
        <v>127095</v>
      </c>
      <c r="X9" s="1">
        <v>139633</v>
      </c>
      <c r="Y9" s="1">
        <v>12538</v>
      </c>
      <c r="Z9" s="1">
        <v>23709600</v>
      </c>
      <c r="AA9" s="1">
        <v>8963076</v>
      </c>
      <c r="AB9" s="1">
        <v>8123386</v>
      </c>
      <c r="AC9" s="7">
        <v>839690</v>
      </c>
      <c r="AD9" s="1">
        <v>0</v>
      </c>
      <c r="AE9" s="67" t="s">
        <v>3</v>
      </c>
      <c r="AF9" s="1">
        <v>-740950</v>
      </c>
      <c r="AG9" s="1">
        <v>-1041474</v>
      </c>
      <c r="AH9" s="1">
        <v>300524</v>
      </c>
      <c r="AI9" s="1">
        <v>15487474</v>
      </c>
      <c r="AJ9" s="1">
        <v>214645</v>
      </c>
      <c r="AK9" s="1">
        <v>4320480</v>
      </c>
      <c r="AL9" s="1">
        <v>10952349</v>
      </c>
      <c r="AM9" s="1">
        <v>106909027</v>
      </c>
      <c r="AN9" s="1">
        <v>55321</v>
      </c>
      <c r="AO9" s="7">
        <v>1932.5215921621084</v>
      </c>
      <c r="AQ9" s="67" t="s">
        <v>3</v>
      </c>
      <c r="AR9" s="8">
        <v>2.1664000423976115</v>
      </c>
      <c r="AS9" s="8">
        <v>1.8432336330101682</v>
      </c>
      <c r="AT9" s="8">
        <v>4.0174293886780532</v>
      </c>
      <c r="AU9" s="8">
        <v>5.720241749206199</v>
      </c>
      <c r="AV9" s="8">
        <v>-6.8450295275911373</v>
      </c>
      <c r="AW9" s="8">
        <v>-1.5107054632826435</v>
      </c>
      <c r="AX9" s="8">
        <v>-2.2637620719171898</v>
      </c>
      <c r="AY9" s="8">
        <v>-6.8748211283225418</v>
      </c>
      <c r="AZ9" s="8">
        <v>56.03148938426061</v>
      </c>
      <c r="BA9" s="8">
        <v>24.135936750372966</v>
      </c>
      <c r="BB9" s="8">
        <v>-2.439667330073414</v>
      </c>
      <c r="BC9" s="9">
        <v>-3.8968959886426862</v>
      </c>
      <c r="BD9" s="1"/>
      <c r="BE9" s="67" t="s">
        <v>3</v>
      </c>
      <c r="BF9" s="8">
        <v>-13.527178822805293</v>
      </c>
      <c r="BG9" s="8">
        <v>-14.421114841611599</v>
      </c>
      <c r="BH9" s="8">
        <v>-21.730241430216569</v>
      </c>
      <c r="BI9" s="8">
        <v>9.6113594259584296</v>
      </c>
      <c r="BJ9" s="8">
        <v>-2.2584183521580896</v>
      </c>
      <c r="BK9" s="8">
        <v>11.067632030056245</v>
      </c>
      <c r="BL9" s="8">
        <v>6.7549746751446831</v>
      </c>
      <c r="BM9" s="8">
        <v>4.5211949727904903</v>
      </c>
      <c r="BN9" s="8">
        <v>-13.768913342503438</v>
      </c>
      <c r="BO9" s="8">
        <v>9.5297730367149907</v>
      </c>
      <c r="BP9" s="36">
        <v>21.01095880423879</v>
      </c>
      <c r="BQ9" s="36">
        <v>25.186811981055357</v>
      </c>
      <c r="BR9" s="9">
        <v>-8.5124626968933956</v>
      </c>
      <c r="BS9" s="1"/>
      <c r="BT9" s="67" t="s">
        <v>3</v>
      </c>
      <c r="BU9" s="8">
        <v>18.136027108636736</v>
      </c>
      <c r="BV9" s="8">
        <v>13.591202759176859</v>
      </c>
      <c r="BW9" s="8">
        <v>0.11192985728943196</v>
      </c>
      <c r="BX9" s="8">
        <v>2.2613952895037341</v>
      </c>
      <c r="BY9" s="8">
        <v>73.335648297693652</v>
      </c>
      <c r="BZ9" s="8">
        <v>5.4941448708316436</v>
      </c>
      <c r="CA9" s="8">
        <v>0.24404877131273692</v>
      </c>
      <c r="CB9" s="8">
        <v>3.5147173105564673</v>
      </c>
      <c r="CC9" s="8">
        <v>-0.1660260227744392</v>
      </c>
      <c r="CD9" s="37">
        <v>3.686864487805086</v>
      </c>
      <c r="CE9" s="67" t="s">
        <v>3</v>
      </c>
      <c r="CF9" s="8">
        <f t="shared" si="32"/>
        <v>72.776885341964629</v>
      </c>
      <c r="CG9" s="8">
        <f t="shared" si="0"/>
        <v>61.763544999806243</v>
      </c>
      <c r="CH9" s="8">
        <f t="shared" si="1"/>
        <v>11.013340342158385</v>
      </c>
      <c r="CI9" s="8">
        <f t="shared" si="2"/>
        <v>9.6767020431305575</v>
      </c>
      <c r="CJ9" s="8">
        <f t="shared" si="3"/>
        <v>1.3366382990278267</v>
      </c>
      <c r="CK9" s="8">
        <f t="shared" si="4"/>
        <v>5.0457544618753296</v>
      </c>
      <c r="CL9" s="8">
        <f t="shared" si="5"/>
        <v>5.8249225296943354</v>
      </c>
      <c r="CM9" s="8">
        <f t="shared" si="6"/>
        <v>0.77916806781900649</v>
      </c>
      <c r="CN9" s="8">
        <f t="shared" si="7"/>
        <v>-9.3095974019106922E-2</v>
      </c>
      <c r="CO9" s="8">
        <f t="shared" si="8"/>
        <v>0.53003194950039156</v>
      </c>
      <c r="CP9" s="8">
        <f t="shared" si="9"/>
        <v>0.62312792351949853</v>
      </c>
      <c r="CQ9" s="9">
        <f t="shared" si="10"/>
        <v>5.0199689872773794</v>
      </c>
      <c r="CS9" s="67" t="s">
        <v>3</v>
      </c>
      <c r="CT9" s="34">
        <f t="shared" si="11"/>
        <v>1.3036120888089273</v>
      </c>
      <c r="CU9" s="34">
        <f t="shared" si="12"/>
        <v>1.4479245050092917</v>
      </c>
      <c r="CV9" s="34">
        <f t="shared" si="13"/>
        <v>0.14431241620036445</v>
      </c>
      <c r="CW9" s="34">
        <f t="shared" si="14"/>
        <v>0.3580707922821148</v>
      </c>
      <c r="CX9" s="34">
        <f t="shared" si="15"/>
        <v>2.9788990596649989</v>
      </c>
      <c r="CY9" s="34">
        <f t="shared" si="16"/>
        <v>0.37938704652133814</v>
      </c>
      <c r="CZ9" s="34">
        <f t="shared" si="17"/>
        <v>0.11888144861705643</v>
      </c>
      <c r="DA9" s="34">
        <f t="shared" si="18"/>
        <v>0.13060917671620004</v>
      </c>
      <c r="DB9" s="34">
        <f t="shared" si="19"/>
        <v>1.1727728099143584E-2</v>
      </c>
      <c r="DC9" s="34">
        <f t="shared" si="20"/>
        <v>22.177360196160048</v>
      </c>
      <c r="DD9" s="34">
        <f t="shared" si="21"/>
        <v>8.3838346036018088</v>
      </c>
      <c r="DE9" s="8">
        <f t="shared" si="22"/>
        <v>7.5984098143555263</v>
      </c>
      <c r="DF9" s="9">
        <f t="shared" si="23"/>
        <v>0.78542478924628134</v>
      </c>
      <c r="DH9" s="67" t="s">
        <v>3</v>
      </c>
      <c r="DI9" s="8">
        <f t="shared" si="24"/>
        <v>-0.69306589049772194</v>
      </c>
      <c r="DJ9" s="8">
        <f t="shared" si="25"/>
        <v>-0.97416843949014709</v>
      </c>
      <c r="DK9" s="8">
        <f t="shared" si="26"/>
        <v>0.28110254899242515</v>
      </c>
      <c r="DL9" s="8">
        <f t="shared" si="27"/>
        <v>14.486591483055964</v>
      </c>
      <c r="DM9" s="8">
        <f t="shared" si="28"/>
        <v>0.20077350437395711</v>
      </c>
      <c r="DN9" s="8">
        <f t="shared" si="29"/>
        <v>4.0412677219483069</v>
      </c>
      <c r="DO9" s="8">
        <f t="shared" si="30"/>
        <v>10.244550256733699</v>
      </c>
      <c r="DP9" s="188">
        <f t="shared" si="31"/>
        <v>100</v>
      </c>
      <c r="DQ9" s="21"/>
    </row>
    <row r="10" spans="2:121" ht="12">
      <c r="B10" s="67" t="s">
        <v>4</v>
      </c>
      <c r="C10" s="1">
        <v>37097332</v>
      </c>
      <c r="D10" s="1">
        <v>31478222</v>
      </c>
      <c r="E10" s="1">
        <v>5619110</v>
      </c>
      <c r="F10" s="1">
        <v>4920241</v>
      </c>
      <c r="G10" s="1">
        <v>698869</v>
      </c>
      <c r="H10" s="1">
        <v>2332188</v>
      </c>
      <c r="I10" s="1">
        <v>3250480</v>
      </c>
      <c r="J10" s="1">
        <v>918292</v>
      </c>
      <c r="K10" s="1">
        <v>-216048</v>
      </c>
      <c r="L10" s="1">
        <v>615187</v>
      </c>
      <c r="M10" s="1">
        <v>831235</v>
      </c>
      <c r="N10" s="7">
        <v>2480947</v>
      </c>
      <c r="O10" s="1"/>
      <c r="P10" s="67" t="s">
        <v>4</v>
      </c>
      <c r="Q10" s="1">
        <v>709982</v>
      </c>
      <c r="R10" s="1">
        <v>790401</v>
      </c>
      <c r="S10" s="1">
        <v>80419</v>
      </c>
      <c r="T10" s="1">
        <v>133222</v>
      </c>
      <c r="U10" s="1">
        <v>1627214</v>
      </c>
      <c r="V10" s="1">
        <v>10529</v>
      </c>
      <c r="W10" s="1">
        <v>67289</v>
      </c>
      <c r="X10" s="1">
        <v>73927</v>
      </c>
      <c r="Y10" s="1">
        <v>6638</v>
      </c>
      <c r="Z10" s="1">
        <v>12792071</v>
      </c>
      <c r="AA10" s="1">
        <v>5238070</v>
      </c>
      <c r="AB10" s="1">
        <v>4449072</v>
      </c>
      <c r="AC10" s="7">
        <v>788998</v>
      </c>
      <c r="AD10" s="1">
        <v>0</v>
      </c>
      <c r="AE10" s="67" t="s">
        <v>4</v>
      </c>
      <c r="AF10" s="1">
        <v>1051907</v>
      </c>
      <c r="AG10" s="1">
        <v>829720</v>
      </c>
      <c r="AH10" s="1">
        <v>222187</v>
      </c>
      <c r="AI10" s="1">
        <v>6502094</v>
      </c>
      <c r="AJ10" s="1">
        <v>236070</v>
      </c>
      <c r="AK10" s="1">
        <v>1748558</v>
      </c>
      <c r="AL10" s="1">
        <v>4517466</v>
      </c>
      <c r="AM10" s="1">
        <v>52221591</v>
      </c>
      <c r="AN10" s="1">
        <v>26978</v>
      </c>
      <c r="AO10" s="7">
        <v>1935.7102453851287</v>
      </c>
      <c r="AQ10" s="67" t="s">
        <v>4</v>
      </c>
      <c r="AR10" s="8">
        <v>0.84044459101338831</v>
      </c>
      <c r="AS10" s="8">
        <v>0.51823461616917543</v>
      </c>
      <c r="AT10" s="8">
        <v>2.6843604126737688</v>
      </c>
      <c r="AU10" s="8">
        <v>4.3731036898115416</v>
      </c>
      <c r="AV10" s="8">
        <v>-7.816368497626387</v>
      </c>
      <c r="AW10" s="8">
        <v>-6.584238843083785</v>
      </c>
      <c r="AX10" s="8">
        <v>-5.6403634718986249</v>
      </c>
      <c r="AY10" s="8">
        <v>-3.1552082344628301</v>
      </c>
      <c r="AZ10" s="8">
        <v>-5.1251733450113131</v>
      </c>
      <c r="BA10" s="8">
        <v>-2.4876323744097539</v>
      </c>
      <c r="BB10" s="8">
        <v>-0.61705220971884134</v>
      </c>
      <c r="BC10" s="9">
        <v>-6.0624521972238421</v>
      </c>
      <c r="BD10" s="1"/>
      <c r="BE10" s="67" t="s">
        <v>4</v>
      </c>
      <c r="BF10" s="8">
        <v>-11.899239956568946</v>
      </c>
      <c r="BG10" s="8">
        <v>-13.16536242758754</v>
      </c>
      <c r="BH10" s="8">
        <v>-22.942258676529772</v>
      </c>
      <c r="BI10" s="8">
        <v>-4.3817781191011074</v>
      </c>
      <c r="BJ10" s="8">
        <v>-3.4112075750794508</v>
      </c>
      <c r="BK10" s="8">
        <v>-5.789191123836793</v>
      </c>
      <c r="BL10" s="8">
        <v>10.26825950870983</v>
      </c>
      <c r="BM10" s="8">
        <v>7.9620299379335524</v>
      </c>
      <c r="BN10" s="8">
        <v>-10.923242082662373</v>
      </c>
      <c r="BO10" s="8">
        <v>15.76336839125557</v>
      </c>
      <c r="BP10" s="36">
        <v>23.146450864682009</v>
      </c>
      <c r="BQ10" s="36">
        <v>30.417661003405343</v>
      </c>
      <c r="BR10" s="9">
        <v>-6.3087946459318438</v>
      </c>
      <c r="BS10" s="1"/>
      <c r="BT10" s="67" t="s">
        <v>4</v>
      </c>
      <c r="BU10" s="8">
        <v>94.570233671395087</v>
      </c>
      <c r="BV10" s="8">
        <v>160.3582231928807</v>
      </c>
      <c r="BW10" s="8">
        <v>0.10813392386470642</v>
      </c>
      <c r="BX10" s="8">
        <v>3.9332458337389422</v>
      </c>
      <c r="BY10" s="8">
        <v>89.138951872000519</v>
      </c>
      <c r="BZ10" s="8">
        <v>8.2876137570561106</v>
      </c>
      <c r="CA10" s="8">
        <v>2.1809014584584768E-2</v>
      </c>
      <c r="CB10" s="8">
        <v>3.74826574123861</v>
      </c>
      <c r="CC10" s="8">
        <v>-1.4538281706604326</v>
      </c>
      <c r="CD10" s="37">
        <v>5.278839162730681</v>
      </c>
      <c r="CE10" s="67" t="s">
        <v>4</v>
      </c>
      <c r="CF10" s="8">
        <f t="shared" si="32"/>
        <v>71.038302911912439</v>
      </c>
      <c r="CG10" s="8">
        <f t="shared" si="0"/>
        <v>60.278174979387359</v>
      </c>
      <c r="CH10" s="8">
        <f t="shared" si="1"/>
        <v>10.760127932525073</v>
      </c>
      <c r="CI10" s="8">
        <f t="shared" si="2"/>
        <v>9.4218519692362488</v>
      </c>
      <c r="CJ10" s="8">
        <f t="shared" si="3"/>
        <v>1.3382759632888244</v>
      </c>
      <c r="CK10" s="8">
        <f t="shared" si="4"/>
        <v>4.4659458958268807</v>
      </c>
      <c r="CL10" s="8">
        <f t="shared" si="5"/>
        <v>6.224398640018455</v>
      </c>
      <c r="CM10" s="8">
        <f t="shared" si="6"/>
        <v>1.7584527441915738</v>
      </c>
      <c r="CN10" s="8">
        <f t="shared" si="7"/>
        <v>-0.41371393682739388</v>
      </c>
      <c r="CO10" s="8">
        <f t="shared" si="8"/>
        <v>1.1780318987217375</v>
      </c>
      <c r="CP10" s="8">
        <f t="shared" si="9"/>
        <v>1.5917458355491312</v>
      </c>
      <c r="CQ10" s="9">
        <f t="shared" si="10"/>
        <v>4.7508069985841681</v>
      </c>
      <c r="CS10" s="67" t="s">
        <v>4</v>
      </c>
      <c r="CT10" s="34">
        <f t="shared" si="11"/>
        <v>1.3595564332768031</v>
      </c>
      <c r="CU10" s="34">
        <f t="shared" si="12"/>
        <v>1.513552124445998</v>
      </c>
      <c r="CV10" s="34">
        <f t="shared" si="13"/>
        <v>0.15399569116919476</v>
      </c>
      <c r="CW10" s="34">
        <f t="shared" si="14"/>
        <v>0.25510904100949355</v>
      </c>
      <c r="CX10" s="34">
        <f t="shared" si="15"/>
        <v>3.1159793656995243</v>
      </c>
      <c r="CY10" s="34">
        <f t="shared" si="16"/>
        <v>2.0162158598346802E-2</v>
      </c>
      <c r="CZ10" s="34">
        <f t="shared" si="17"/>
        <v>0.12885283407010711</v>
      </c>
      <c r="DA10" s="34">
        <f t="shared" si="18"/>
        <v>0.14156405154335494</v>
      </c>
      <c r="DB10" s="34">
        <f t="shared" si="19"/>
        <v>1.2711217473247799E-2</v>
      </c>
      <c r="DC10" s="34">
        <f t="shared" si="20"/>
        <v>24.495751192260688</v>
      </c>
      <c r="DD10" s="34">
        <f t="shared" si="21"/>
        <v>10.030468049125504</v>
      </c>
      <c r="DE10" s="8">
        <f t="shared" si="22"/>
        <v>8.5196025528980908</v>
      </c>
      <c r="DF10" s="9">
        <f t="shared" si="23"/>
        <v>1.5108654962274128</v>
      </c>
      <c r="DH10" s="67" t="s">
        <v>4</v>
      </c>
      <c r="DI10" s="8">
        <f t="shared" si="24"/>
        <v>2.0143143474889533</v>
      </c>
      <c r="DJ10" s="8">
        <f t="shared" si="25"/>
        <v>1.5888447366530827</v>
      </c>
      <c r="DK10" s="8">
        <f t="shared" si="26"/>
        <v>0.42546961083587054</v>
      </c>
      <c r="DL10" s="8">
        <f t="shared" si="27"/>
        <v>12.450968795646231</v>
      </c>
      <c r="DM10" s="8">
        <f t="shared" si="28"/>
        <v>0.45205440025754862</v>
      </c>
      <c r="DN10" s="8">
        <f t="shared" si="29"/>
        <v>3.3483430253972921</v>
      </c>
      <c r="DO10" s="8">
        <f t="shared" si="30"/>
        <v>8.6505713699913898</v>
      </c>
      <c r="DP10" s="188">
        <f t="shared" si="31"/>
        <v>100</v>
      </c>
      <c r="DQ10" s="21"/>
    </row>
    <row r="11" spans="2:121" ht="12">
      <c r="B11" s="67" t="s">
        <v>5</v>
      </c>
      <c r="C11" s="1">
        <v>99798479</v>
      </c>
      <c r="D11" s="1">
        <v>84684842</v>
      </c>
      <c r="E11" s="1">
        <v>15113637</v>
      </c>
      <c r="F11" s="1">
        <v>13278337</v>
      </c>
      <c r="G11" s="1">
        <v>1835300</v>
      </c>
      <c r="H11" s="1">
        <v>6543588</v>
      </c>
      <c r="I11" s="1">
        <v>8505828</v>
      </c>
      <c r="J11" s="1">
        <v>1962240</v>
      </c>
      <c r="K11" s="1">
        <v>-483064</v>
      </c>
      <c r="L11" s="1">
        <v>1276071</v>
      </c>
      <c r="M11" s="1">
        <v>1759135</v>
      </c>
      <c r="N11" s="7">
        <v>6789631</v>
      </c>
      <c r="O11" s="1"/>
      <c r="P11" s="67" t="s">
        <v>5</v>
      </c>
      <c r="Q11" s="1">
        <v>1498629</v>
      </c>
      <c r="R11" s="1">
        <v>1678353</v>
      </c>
      <c r="S11" s="1">
        <v>179724</v>
      </c>
      <c r="T11" s="1">
        <v>322465</v>
      </c>
      <c r="U11" s="1">
        <v>4515577</v>
      </c>
      <c r="V11" s="1">
        <v>452960</v>
      </c>
      <c r="W11" s="1">
        <v>237021</v>
      </c>
      <c r="X11" s="1">
        <v>260402</v>
      </c>
      <c r="Y11" s="1">
        <v>23381</v>
      </c>
      <c r="Z11" s="1">
        <v>36759216</v>
      </c>
      <c r="AA11" s="1">
        <v>14596582</v>
      </c>
      <c r="AB11" s="1">
        <v>12588823</v>
      </c>
      <c r="AC11" s="7">
        <v>2007759</v>
      </c>
      <c r="AD11" s="1">
        <v>0</v>
      </c>
      <c r="AE11" s="67" t="s">
        <v>5</v>
      </c>
      <c r="AF11" s="1">
        <v>215502</v>
      </c>
      <c r="AG11" s="1">
        <v>-179956</v>
      </c>
      <c r="AH11" s="1">
        <v>395458</v>
      </c>
      <c r="AI11" s="1">
        <v>21947132</v>
      </c>
      <c r="AJ11" s="1">
        <v>2765458</v>
      </c>
      <c r="AK11" s="1">
        <v>5455988</v>
      </c>
      <c r="AL11" s="1">
        <v>13725686</v>
      </c>
      <c r="AM11" s="1">
        <v>143101283</v>
      </c>
      <c r="AN11" s="1">
        <v>69541</v>
      </c>
      <c r="AO11" s="7">
        <v>2057.7973138148718</v>
      </c>
      <c r="AQ11" s="67" t="s">
        <v>5</v>
      </c>
      <c r="AR11" s="8">
        <v>1.6110380347824365</v>
      </c>
      <c r="AS11" s="8">
        <v>1.2901289849101407</v>
      </c>
      <c r="AT11" s="8">
        <v>3.4474552129317217</v>
      </c>
      <c r="AU11" s="8">
        <v>5.1451644270898003</v>
      </c>
      <c r="AV11" s="8">
        <v>-7.373060009922332</v>
      </c>
      <c r="AW11" s="8">
        <v>0.31459128045135826</v>
      </c>
      <c r="AX11" s="8">
        <v>-1.1402113754747685</v>
      </c>
      <c r="AY11" s="8">
        <v>-5.7007089362880032</v>
      </c>
      <c r="AZ11" s="8">
        <v>2.2962398137604492</v>
      </c>
      <c r="BA11" s="8">
        <v>-4.1306425293677478</v>
      </c>
      <c r="BB11" s="8">
        <v>-3.6338058876924233</v>
      </c>
      <c r="BC11" s="9">
        <v>-0.29891393331587857</v>
      </c>
      <c r="BD11" s="1"/>
      <c r="BE11" s="67" t="s">
        <v>5</v>
      </c>
      <c r="BF11" s="8">
        <v>-13.545855115671863</v>
      </c>
      <c r="BG11" s="8">
        <v>-14.522035231108656</v>
      </c>
      <c r="BH11" s="8">
        <v>-21.877472245646672</v>
      </c>
      <c r="BI11" s="8">
        <v>79.085537203852013</v>
      </c>
      <c r="BJ11" s="8">
        <v>-2.6631536471109629</v>
      </c>
      <c r="BK11" s="8">
        <v>76.000435182990572</v>
      </c>
      <c r="BL11" s="8">
        <v>14.228639450208918</v>
      </c>
      <c r="BM11" s="8">
        <v>11.838273821283469</v>
      </c>
      <c r="BN11" s="8">
        <v>-7.7345014008918351</v>
      </c>
      <c r="BO11" s="8">
        <v>15.043555054366125</v>
      </c>
      <c r="BP11" s="36">
        <v>27.008604585579597</v>
      </c>
      <c r="BQ11" s="36">
        <v>34.576747026153093</v>
      </c>
      <c r="BR11" s="9">
        <v>-6.1009881625340059</v>
      </c>
      <c r="BS11" s="1"/>
      <c r="BT11" s="67" t="s">
        <v>5</v>
      </c>
      <c r="BU11" s="8">
        <v>2749.0481226864094</v>
      </c>
      <c r="BV11" s="8">
        <v>53.228539645905457</v>
      </c>
      <c r="BW11" s="8">
        <v>0.799857259380098</v>
      </c>
      <c r="BX11" s="8">
        <v>7.3089905832978888</v>
      </c>
      <c r="BY11" s="8">
        <v>84.535115253622024</v>
      </c>
      <c r="BZ11" s="8">
        <v>2.3697831354417502</v>
      </c>
      <c r="CA11" s="8">
        <v>0.7464997570827856</v>
      </c>
      <c r="CB11" s="8">
        <v>4.6890951958451312</v>
      </c>
      <c r="CC11" s="8">
        <v>-0.58896687776078227</v>
      </c>
      <c r="CD11" s="37">
        <v>5.3093322821782012</v>
      </c>
      <c r="CE11" s="67" t="s">
        <v>5</v>
      </c>
      <c r="CF11" s="8">
        <f t="shared" si="32"/>
        <v>69.739751389929879</v>
      </c>
      <c r="CG11" s="8">
        <f t="shared" si="0"/>
        <v>59.178254886785332</v>
      </c>
      <c r="CH11" s="8">
        <f t="shared" si="1"/>
        <v>10.561496503144561</v>
      </c>
      <c r="CI11" s="8">
        <f t="shared" si="2"/>
        <v>9.2789783023818178</v>
      </c>
      <c r="CJ11" s="8">
        <f t="shared" si="3"/>
        <v>1.2825182007627423</v>
      </c>
      <c r="CK11" s="8">
        <f t="shared" si="4"/>
        <v>4.5726969477974562</v>
      </c>
      <c r="CL11" s="8">
        <f t="shared" si="5"/>
        <v>5.9439215510038439</v>
      </c>
      <c r="CM11" s="8">
        <f t="shared" si="6"/>
        <v>1.3712246032063877</v>
      </c>
      <c r="CN11" s="8">
        <f t="shared" si="7"/>
        <v>-0.33756790286778909</v>
      </c>
      <c r="CO11" s="8">
        <f t="shared" si="8"/>
        <v>0.89172575762301176</v>
      </c>
      <c r="CP11" s="8">
        <f t="shared" si="9"/>
        <v>1.2292936604908009</v>
      </c>
      <c r="CQ11" s="9">
        <f t="shared" si="10"/>
        <v>4.7446332119887424</v>
      </c>
      <c r="CS11" s="67" t="s">
        <v>5</v>
      </c>
      <c r="CT11" s="34">
        <f t="shared" si="11"/>
        <v>1.0472505686758937</v>
      </c>
      <c r="CU11" s="34">
        <f t="shared" si="12"/>
        <v>1.172842734051518</v>
      </c>
      <c r="CV11" s="34">
        <f t="shared" si="13"/>
        <v>0.1255921653756242</v>
      </c>
      <c r="CW11" s="34">
        <f t="shared" si="14"/>
        <v>0.22534039754206814</v>
      </c>
      <c r="CX11" s="34">
        <f t="shared" si="15"/>
        <v>3.1555111913287317</v>
      </c>
      <c r="CY11" s="34">
        <f t="shared" si="16"/>
        <v>0.3165310544420486</v>
      </c>
      <c r="CZ11" s="34">
        <f t="shared" si="17"/>
        <v>0.16563163867650299</v>
      </c>
      <c r="DA11" s="34">
        <f t="shared" si="18"/>
        <v>0.18197041601646577</v>
      </c>
      <c r="DB11" s="34">
        <f t="shared" si="19"/>
        <v>1.6338777339962772E-2</v>
      </c>
      <c r="DC11" s="34">
        <f t="shared" si="20"/>
        <v>25.687551662272657</v>
      </c>
      <c r="DD11" s="34">
        <f t="shared" si="21"/>
        <v>10.200175493884286</v>
      </c>
      <c r="DE11" s="8">
        <f t="shared" si="22"/>
        <v>8.7971419515504969</v>
      </c>
      <c r="DF11" s="9">
        <f t="shared" si="23"/>
        <v>1.403033542333789</v>
      </c>
      <c r="DH11" s="67" t="s">
        <v>5</v>
      </c>
      <c r="DI11" s="8">
        <f t="shared" si="24"/>
        <v>0.15059403765094126</v>
      </c>
      <c r="DJ11" s="8">
        <f t="shared" si="25"/>
        <v>-0.12575428831060864</v>
      </c>
      <c r="DK11" s="8">
        <f t="shared" si="26"/>
        <v>0.2763483259615499</v>
      </c>
      <c r="DL11" s="8">
        <f t="shared" si="27"/>
        <v>15.336782130737431</v>
      </c>
      <c r="DM11" s="8">
        <f t="shared" si="28"/>
        <v>1.9325179635181888</v>
      </c>
      <c r="DN11" s="8">
        <f t="shared" si="29"/>
        <v>3.8126758094824345</v>
      </c>
      <c r="DO11" s="8">
        <f t="shared" si="30"/>
        <v>9.5915883577368071</v>
      </c>
      <c r="DP11" s="188">
        <f t="shared" si="31"/>
        <v>100</v>
      </c>
      <c r="DQ11" s="21"/>
    </row>
    <row r="12" spans="2:121" ht="12">
      <c r="B12" s="67" t="s">
        <v>6</v>
      </c>
      <c r="C12" s="1">
        <v>72345189</v>
      </c>
      <c r="D12" s="1">
        <v>61386363</v>
      </c>
      <c r="E12" s="1">
        <v>10958826</v>
      </c>
      <c r="F12" s="1">
        <v>9627739</v>
      </c>
      <c r="G12" s="1">
        <v>1331087</v>
      </c>
      <c r="H12" s="1">
        <v>6095622</v>
      </c>
      <c r="I12" s="1">
        <v>7816839</v>
      </c>
      <c r="J12" s="1">
        <v>1721217</v>
      </c>
      <c r="K12" s="1">
        <v>-632595</v>
      </c>
      <c r="L12" s="1">
        <v>933050</v>
      </c>
      <c r="M12" s="1">
        <v>1565645</v>
      </c>
      <c r="N12" s="7">
        <v>6596146</v>
      </c>
      <c r="O12" s="1"/>
      <c r="P12" s="67" t="s">
        <v>6</v>
      </c>
      <c r="Q12" s="1">
        <v>1134778</v>
      </c>
      <c r="R12" s="1">
        <v>1277322</v>
      </c>
      <c r="S12" s="1">
        <v>142544</v>
      </c>
      <c r="T12" s="1">
        <v>290719</v>
      </c>
      <c r="U12" s="1">
        <v>3680169</v>
      </c>
      <c r="V12" s="1">
        <v>1490480</v>
      </c>
      <c r="W12" s="1">
        <v>132071</v>
      </c>
      <c r="X12" s="1">
        <v>145099</v>
      </c>
      <c r="Y12" s="1">
        <v>13028</v>
      </c>
      <c r="Z12" s="1">
        <v>26631544</v>
      </c>
      <c r="AA12" s="1">
        <v>11201125</v>
      </c>
      <c r="AB12" s="1">
        <v>9941041</v>
      </c>
      <c r="AC12" s="7">
        <v>1260084</v>
      </c>
      <c r="AD12" s="1">
        <v>0</v>
      </c>
      <c r="AE12" s="67" t="s">
        <v>6</v>
      </c>
      <c r="AF12" s="1">
        <v>594914</v>
      </c>
      <c r="AG12" s="1">
        <v>250277</v>
      </c>
      <c r="AH12" s="1">
        <v>344637</v>
      </c>
      <c r="AI12" s="1">
        <v>14835505</v>
      </c>
      <c r="AJ12" s="1">
        <v>1075227</v>
      </c>
      <c r="AK12" s="1">
        <v>4269531</v>
      </c>
      <c r="AL12" s="1">
        <v>9490747</v>
      </c>
      <c r="AM12" s="1">
        <v>105072355</v>
      </c>
      <c r="AN12" s="1">
        <v>55391</v>
      </c>
      <c r="AO12" s="7">
        <v>1896.921070209962</v>
      </c>
      <c r="AQ12" s="67" t="s">
        <v>6</v>
      </c>
      <c r="AR12" s="8">
        <v>1.959317683179171</v>
      </c>
      <c r="AS12" s="8">
        <v>1.6369199218360977</v>
      </c>
      <c r="AT12" s="8">
        <v>3.803744439250544</v>
      </c>
      <c r="AU12" s="8">
        <v>5.5102778870632436</v>
      </c>
      <c r="AV12" s="8">
        <v>-7.0680885972108278</v>
      </c>
      <c r="AW12" s="8">
        <v>-2.7520049469370487</v>
      </c>
      <c r="AX12" s="8">
        <v>-2.3935609640123627</v>
      </c>
      <c r="AY12" s="8">
        <v>-1.1026156525456401</v>
      </c>
      <c r="AZ12" s="8">
        <v>-17.464376037523536</v>
      </c>
      <c r="BA12" s="8">
        <v>-7.0005960414079329</v>
      </c>
      <c r="BB12" s="8">
        <v>1.5447248331201666</v>
      </c>
      <c r="BC12" s="9">
        <v>-1.2812647930776291</v>
      </c>
      <c r="BD12" s="1"/>
      <c r="BE12" s="67" t="s">
        <v>6</v>
      </c>
      <c r="BF12" s="8">
        <v>-16.577800354779114</v>
      </c>
      <c r="BG12" s="8">
        <v>-17.250882348368236</v>
      </c>
      <c r="BH12" s="8">
        <v>-22.245192963316516</v>
      </c>
      <c r="BI12" s="8">
        <v>47.594074284669901</v>
      </c>
      <c r="BJ12" s="8">
        <v>-1.4030663845709315</v>
      </c>
      <c r="BK12" s="8">
        <v>7.0775588144225106</v>
      </c>
      <c r="BL12" s="8">
        <v>5.736313707908347</v>
      </c>
      <c r="BM12" s="8">
        <v>3.5238299086757991</v>
      </c>
      <c r="BN12" s="8">
        <v>-14.592893667234824</v>
      </c>
      <c r="BO12" s="8">
        <v>14.794675784189037</v>
      </c>
      <c r="BP12" s="36">
        <v>29.954616748377095</v>
      </c>
      <c r="BQ12" s="36">
        <v>36.301408460359845</v>
      </c>
      <c r="BR12" s="9">
        <v>-4.9591426981054942</v>
      </c>
      <c r="BS12" s="1"/>
      <c r="BT12" s="67" t="s">
        <v>6</v>
      </c>
      <c r="BU12" s="8">
        <v>36.701187748883832</v>
      </c>
      <c r="BV12" s="8">
        <v>166.09643293817447</v>
      </c>
      <c r="BW12" s="8">
        <v>1.025684620300289</v>
      </c>
      <c r="BX12" s="8">
        <v>4.8828572242599115</v>
      </c>
      <c r="BY12" s="8">
        <v>76.976950121141897</v>
      </c>
      <c r="BZ12" s="8">
        <v>5.3962903836179885</v>
      </c>
      <c r="CA12" s="8">
        <v>4.6350809320760883E-2</v>
      </c>
      <c r="CB12" s="8">
        <v>4.6304357987516767</v>
      </c>
      <c r="CC12" s="8">
        <v>-0.75965242318373194</v>
      </c>
      <c r="CD12" s="37">
        <v>5.4313475854800428</v>
      </c>
      <c r="CE12" s="67" t="s">
        <v>6</v>
      </c>
      <c r="CF12" s="8">
        <f t="shared" si="32"/>
        <v>68.852733908933516</v>
      </c>
      <c r="CG12" s="8">
        <f t="shared" si="0"/>
        <v>58.422943884716396</v>
      </c>
      <c r="CH12" s="8">
        <f t="shared" si="1"/>
        <v>10.429790024217121</v>
      </c>
      <c r="CI12" s="8">
        <f t="shared" si="2"/>
        <v>9.1629610852445449</v>
      </c>
      <c r="CJ12" s="8">
        <f t="shared" si="3"/>
        <v>1.2668289389725775</v>
      </c>
      <c r="CK12" s="8">
        <f t="shared" si="4"/>
        <v>5.8013565985077609</v>
      </c>
      <c r="CL12" s="8">
        <f t="shared" si="5"/>
        <v>7.4394820597672915</v>
      </c>
      <c r="CM12" s="8">
        <f t="shared" si="6"/>
        <v>1.6381254612595293</v>
      </c>
      <c r="CN12" s="8">
        <f t="shared" si="7"/>
        <v>-0.60205655426681925</v>
      </c>
      <c r="CO12" s="8">
        <f t="shared" si="8"/>
        <v>0.88800712613703192</v>
      </c>
      <c r="CP12" s="8">
        <f t="shared" si="9"/>
        <v>1.4900636804038514</v>
      </c>
      <c r="CQ12" s="9">
        <f t="shared" si="10"/>
        <v>6.2777178640375961</v>
      </c>
      <c r="CS12" s="67" t="s">
        <v>6</v>
      </c>
      <c r="CT12" s="34">
        <f t="shared" si="11"/>
        <v>1.0799967317759271</v>
      </c>
      <c r="CU12" s="34">
        <f t="shared" si="12"/>
        <v>1.2156594377274592</v>
      </c>
      <c r="CV12" s="34">
        <f t="shared" si="13"/>
        <v>0.13566270595153218</v>
      </c>
      <c r="CW12" s="34">
        <f t="shared" si="14"/>
        <v>0.27668457607141289</v>
      </c>
      <c r="CX12" s="34">
        <f t="shared" si="15"/>
        <v>3.5025092946665186</v>
      </c>
      <c r="CY12" s="34">
        <f t="shared" si="16"/>
        <v>1.4185272615237376</v>
      </c>
      <c r="CZ12" s="34">
        <f t="shared" si="17"/>
        <v>0.1256952887369851</v>
      </c>
      <c r="DA12" s="34">
        <f t="shared" si="18"/>
        <v>0.13809436364113092</v>
      </c>
      <c r="DB12" s="34">
        <f t="shared" si="19"/>
        <v>1.2399074904145815E-2</v>
      </c>
      <c r="DC12" s="34">
        <f t="shared" si="20"/>
        <v>25.345909492558722</v>
      </c>
      <c r="DD12" s="34">
        <f t="shared" si="21"/>
        <v>10.66039206982655</v>
      </c>
      <c r="DE12" s="8">
        <f t="shared" si="22"/>
        <v>9.4611384697716154</v>
      </c>
      <c r="DF12" s="9">
        <f t="shared" si="23"/>
        <v>1.1992536000549336</v>
      </c>
      <c r="DH12" s="67" t="s">
        <v>6</v>
      </c>
      <c r="DI12" s="8">
        <f t="shared" si="24"/>
        <v>0.56619459990213417</v>
      </c>
      <c r="DJ12" s="8">
        <f t="shared" si="25"/>
        <v>0.23819490864176404</v>
      </c>
      <c r="DK12" s="8">
        <f t="shared" si="26"/>
        <v>0.32799969126037004</v>
      </c>
      <c r="DL12" s="8">
        <f t="shared" si="27"/>
        <v>14.119322822830039</v>
      </c>
      <c r="DM12" s="8">
        <f t="shared" si="28"/>
        <v>1.0233205489683752</v>
      </c>
      <c r="DN12" s="8">
        <f t="shared" si="29"/>
        <v>4.0634199166850307</v>
      </c>
      <c r="DO12" s="8">
        <f t="shared" si="30"/>
        <v>9.0325823571766328</v>
      </c>
      <c r="DP12" s="188">
        <f t="shared" si="31"/>
        <v>100</v>
      </c>
      <c r="DQ12" s="21"/>
    </row>
    <row r="13" spans="2:121" ht="12">
      <c r="B13" s="67" t="s">
        <v>7</v>
      </c>
      <c r="C13" s="1">
        <v>69133723</v>
      </c>
      <c r="D13" s="1">
        <v>58661098</v>
      </c>
      <c r="E13" s="1">
        <v>10472625</v>
      </c>
      <c r="F13" s="1">
        <v>9198812</v>
      </c>
      <c r="G13" s="1">
        <v>1273813</v>
      </c>
      <c r="H13" s="1">
        <v>5078007</v>
      </c>
      <c r="I13" s="1">
        <v>6555697</v>
      </c>
      <c r="J13" s="1">
        <v>1477690</v>
      </c>
      <c r="K13" s="1">
        <v>-256962</v>
      </c>
      <c r="L13" s="1">
        <v>1086166</v>
      </c>
      <c r="M13" s="1">
        <v>1343128</v>
      </c>
      <c r="N13" s="7">
        <v>5221160</v>
      </c>
      <c r="O13" s="1"/>
      <c r="P13" s="67" t="s">
        <v>7</v>
      </c>
      <c r="Q13" s="1">
        <v>889816</v>
      </c>
      <c r="R13" s="1">
        <v>1013151</v>
      </c>
      <c r="S13" s="1">
        <v>123335</v>
      </c>
      <c r="T13" s="1">
        <v>213331</v>
      </c>
      <c r="U13" s="1">
        <v>3140672</v>
      </c>
      <c r="V13" s="1">
        <v>977341</v>
      </c>
      <c r="W13" s="1">
        <v>113809</v>
      </c>
      <c r="X13" s="1">
        <v>125036</v>
      </c>
      <c r="Y13" s="1">
        <v>11227</v>
      </c>
      <c r="Z13" s="1">
        <v>26483769</v>
      </c>
      <c r="AA13" s="1">
        <v>11866463</v>
      </c>
      <c r="AB13" s="1">
        <v>10814729</v>
      </c>
      <c r="AC13" s="7">
        <v>1051734</v>
      </c>
      <c r="AD13" s="1">
        <v>0</v>
      </c>
      <c r="AE13" s="67" t="s">
        <v>7</v>
      </c>
      <c r="AF13" s="1">
        <v>358125</v>
      </c>
      <c r="AG13" s="1">
        <v>100952</v>
      </c>
      <c r="AH13" s="1">
        <v>257173</v>
      </c>
      <c r="AI13" s="1">
        <v>14259181</v>
      </c>
      <c r="AJ13" s="1">
        <v>1551530</v>
      </c>
      <c r="AK13" s="1">
        <v>3790711</v>
      </c>
      <c r="AL13" s="1">
        <v>8916940</v>
      </c>
      <c r="AM13" s="1">
        <v>100695499</v>
      </c>
      <c r="AN13" s="1">
        <v>50194</v>
      </c>
      <c r="AO13" s="7">
        <v>2006.1262103040203</v>
      </c>
      <c r="AQ13" s="67" t="s">
        <v>7</v>
      </c>
      <c r="AR13" s="8">
        <v>1.8439089337916186</v>
      </c>
      <c r="AS13" s="8">
        <v>1.5243862601412803</v>
      </c>
      <c r="AT13" s="8">
        <v>3.6715269859035136</v>
      </c>
      <c r="AU13" s="8">
        <v>5.3833804068369657</v>
      </c>
      <c r="AV13" s="8">
        <v>-7.2129571288610794</v>
      </c>
      <c r="AW13" s="8">
        <v>-3.5106274023740003</v>
      </c>
      <c r="AX13" s="8">
        <v>-3.3206668114859061</v>
      </c>
      <c r="AY13" s="8">
        <v>-2.6621364544194601</v>
      </c>
      <c r="AZ13" s="8">
        <v>-15.348565785339138</v>
      </c>
      <c r="BA13" s="8">
        <v>-3.3039016165187958</v>
      </c>
      <c r="BB13" s="8">
        <v>-0.21693134271586154</v>
      </c>
      <c r="BC13" s="9">
        <v>-2.8265243261251101</v>
      </c>
      <c r="BD13" s="1"/>
      <c r="BE13" s="67" t="s">
        <v>7</v>
      </c>
      <c r="BF13" s="8">
        <v>-13.966925528294297</v>
      </c>
      <c r="BG13" s="8">
        <v>-15.046017568514861</v>
      </c>
      <c r="BH13" s="8">
        <v>-22.09568205361429</v>
      </c>
      <c r="BI13" s="8">
        <v>-7.1040083607306928</v>
      </c>
      <c r="BJ13" s="8">
        <v>-0.76614890739734343</v>
      </c>
      <c r="BK13" s="8">
        <v>3.5107229136415965</v>
      </c>
      <c r="BL13" s="8">
        <v>1.1608579326773509</v>
      </c>
      <c r="BM13" s="8">
        <v>-0.95609261503608112</v>
      </c>
      <c r="BN13" s="8">
        <v>-18.289665211062591</v>
      </c>
      <c r="BO13" s="8">
        <v>17.654499510879269</v>
      </c>
      <c r="BP13" s="36">
        <v>37.153228020191918</v>
      </c>
      <c r="BQ13" s="36">
        <v>42.857393838048893</v>
      </c>
      <c r="BR13" s="9">
        <v>-2.7682914878549809</v>
      </c>
      <c r="BS13" s="1"/>
      <c r="BT13" s="67" t="s">
        <v>7</v>
      </c>
      <c r="BU13" s="8">
        <v>9.1951838477791814E-2</v>
      </c>
      <c r="BV13" s="8">
        <v>-4.0352861773624724</v>
      </c>
      <c r="BW13" s="8">
        <v>1.8107751812160777</v>
      </c>
      <c r="BX13" s="8">
        <v>5.6234925473012645</v>
      </c>
      <c r="BY13" s="8">
        <v>69.142247896800697</v>
      </c>
      <c r="BZ13" s="8">
        <v>4.5561664707410729</v>
      </c>
      <c r="CA13" s="8">
        <v>-0.44935967641637609</v>
      </c>
      <c r="CB13" s="8">
        <v>5.2699158178338408</v>
      </c>
      <c r="CC13" s="8">
        <v>-0.58822364381771008</v>
      </c>
      <c r="CD13" s="37">
        <v>5.8928023181704674</v>
      </c>
      <c r="CE13" s="67" t="s">
        <v>7</v>
      </c>
      <c r="CF13" s="8">
        <f t="shared" si="32"/>
        <v>68.656219678696857</v>
      </c>
      <c r="CG13" s="8">
        <f t="shared" si="0"/>
        <v>58.255928599152185</v>
      </c>
      <c r="CH13" s="8">
        <f t="shared" si="1"/>
        <v>10.400291079544678</v>
      </c>
      <c r="CI13" s="8">
        <f t="shared" si="2"/>
        <v>9.1352762450683116</v>
      </c>
      <c r="CJ13" s="8">
        <f t="shared" si="3"/>
        <v>1.2650148344763652</v>
      </c>
      <c r="CK13" s="8">
        <f t="shared" si="4"/>
        <v>5.0429334482964325</v>
      </c>
      <c r="CL13" s="8">
        <f t="shared" si="5"/>
        <v>6.5104171140757741</v>
      </c>
      <c r="CM13" s="8">
        <f t="shared" si="6"/>
        <v>1.4674836657793413</v>
      </c>
      <c r="CN13" s="8">
        <f t="shared" si="7"/>
        <v>-0.25518717574456828</v>
      </c>
      <c r="CO13" s="8">
        <f t="shared" si="8"/>
        <v>1.0786639033389169</v>
      </c>
      <c r="CP13" s="8">
        <f t="shared" si="9"/>
        <v>1.3338510790834852</v>
      </c>
      <c r="CQ13" s="9">
        <f t="shared" si="10"/>
        <v>5.1850976973657978</v>
      </c>
      <c r="CS13" s="67" t="s">
        <v>7</v>
      </c>
      <c r="CT13" s="34">
        <f t="shared" si="11"/>
        <v>0.88367008340660791</v>
      </c>
      <c r="CU13" s="34">
        <f t="shared" si="12"/>
        <v>1.0061532144549976</v>
      </c>
      <c r="CV13" s="34">
        <f t="shared" si="13"/>
        <v>0.12248313104838975</v>
      </c>
      <c r="CW13" s="34">
        <f t="shared" si="14"/>
        <v>0.21185753297672225</v>
      </c>
      <c r="CX13" s="34">
        <f t="shared" si="15"/>
        <v>3.1189795285686004</v>
      </c>
      <c r="CY13" s="34">
        <f t="shared" si="16"/>
        <v>0.97059055241386705</v>
      </c>
      <c r="CZ13" s="34">
        <f t="shared" si="17"/>
        <v>0.11302292667520324</v>
      </c>
      <c r="DA13" s="34">
        <f t="shared" si="18"/>
        <v>0.12417238232266965</v>
      </c>
      <c r="DB13" s="34">
        <f t="shared" si="19"/>
        <v>1.1149455647466429E-2</v>
      </c>
      <c r="DC13" s="34">
        <f t="shared" si="20"/>
        <v>26.300846873006705</v>
      </c>
      <c r="DD13" s="34">
        <f t="shared" si="21"/>
        <v>11.784501907081268</v>
      </c>
      <c r="DE13" s="8">
        <f t="shared" si="22"/>
        <v>10.740032183563637</v>
      </c>
      <c r="DF13" s="9">
        <f t="shared" si="23"/>
        <v>1.0444697235176321</v>
      </c>
      <c r="DH13" s="67" t="s">
        <v>7</v>
      </c>
      <c r="DI13" s="8">
        <f t="shared" si="24"/>
        <v>0.35565144773750018</v>
      </c>
      <c r="DJ13" s="8">
        <f t="shared" si="25"/>
        <v>0.10025472935984954</v>
      </c>
      <c r="DK13" s="8">
        <f t="shared" si="26"/>
        <v>0.2553967183776506</v>
      </c>
      <c r="DL13" s="8">
        <f t="shared" si="27"/>
        <v>14.160693518187939</v>
      </c>
      <c r="DM13" s="8">
        <f t="shared" si="28"/>
        <v>1.540813656427682</v>
      </c>
      <c r="DN13" s="8">
        <f t="shared" si="29"/>
        <v>3.7645287402568015</v>
      </c>
      <c r="DO13" s="8">
        <f t="shared" si="30"/>
        <v>8.855351121503455</v>
      </c>
      <c r="DP13" s="188">
        <f t="shared" si="31"/>
        <v>100</v>
      </c>
      <c r="DQ13" s="21"/>
    </row>
    <row r="14" spans="2:121" ht="12">
      <c r="B14" s="67" t="s">
        <v>8</v>
      </c>
      <c r="C14" s="1">
        <v>57023851</v>
      </c>
      <c r="D14" s="1">
        <v>48387625</v>
      </c>
      <c r="E14" s="1">
        <v>8636226</v>
      </c>
      <c r="F14" s="1">
        <v>7586917</v>
      </c>
      <c r="G14" s="1">
        <v>1049309</v>
      </c>
      <c r="H14" s="1">
        <v>3841205</v>
      </c>
      <c r="I14" s="1">
        <v>4534469</v>
      </c>
      <c r="J14" s="1">
        <v>693264</v>
      </c>
      <c r="K14" s="1">
        <v>-163501</v>
      </c>
      <c r="L14" s="1">
        <v>430290</v>
      </c>
      <c r="M14" s="1">
        <v>593791</v>
      </c>
      <c r="N14" s="7">
        <v>3954867</v>
      </c>
      <c r="O14" s="1"/>
      <c r="P14" s="67" t="s">
        <v>8</v>
      </c>
      <c r="Q14" s="1">
        <v>729180</v>
      </c>
      <c r="R14" s="1">
        <v>823737</v>
      </c>
      <c r="S14" s="1">
        <v>94557</v>
      </c>
      <c r="T14" s="1">
        <v>158977</v>
      </c>
      <c r="U14" s="1">
        <v>2300735</v>
      </c>
      <c r="V14" s="1">
        <v>765975</v>
      </c>
      <c r="W14" s="1">
        <v>49839</v>
      </c>
      <c r="X14" s="1">
        <v>54755</v>
      </c>
      <c r="Y14" s="1">
        <v>4916</v>
      </c>
      <c r="Z14" s="1">
        <v>19036936</v>
      </c>
      <c r="AA14" s="1">
        <v>7810283</v>
      </c>
      <c r="AB14" s="1">
        <v>7155133</v>
      </c>
      <c r="AC14" s="7">
        <v>655150</v>
      </c>
      <c r="AD14" s="1">
        <v>0</v>
      </c>
      <c r="AE14" s="67" t="s">
        <v>8</v>
      </c>
      <c r="AF14" s="1">
        <v>181071</v>
      </c>
      <c r="AG14" s="1">
        <v>16618</v>
      </c>
      <c r="AH14" s="1">
        <v>164453</v>
      </c>
      <c r="AI14" s="1">
        <v>11045582</v>
      </c>
      <c r="AJ14" s="1">
        <v>496081</v>
      </c>
      <c r="AK14" s="1">
        <v>3484675</v>
      </c>
      <c r="AL14" s="1">
        <v>7064826</v>
      </c>
      <c r="AM14" s="1">
        <v>79901992</v>
      </c>
      <c r="AN14" s="1">
        <v>37727</v>
      </c>
      <c r="AO14" s="7">
        <v>2117.8994354176052</v>
      </c>
      <c r="AQ14" s="67" t="s">
        <v>8</v>
      </c>
      <c r="AR14" s="8">
        <v>1.6291666347351876</v>
      </c>
      <c r="AS14" s="8">
        <v>1.3094857090502516</v>
      </c>
      <c r="AT14" s="8">
        <v>3.4582866529364806</v>
      </c>
      <c r="AU14" s="8">
        <v>5.1610567450391009</v>
      </c>
      <c r="AV14" s="8">
        <v>-7.3846289635693632</v>
      </c>
      <c r="AW14" s="8">
        <v>-2.0888799958196911</v>
      </c>
      <c r="AX14" s="8">
        <v>-2.0777919465478649</v>
      </c>
      <c r="AY14" s="8">
        <v>-2.016310262462369</v>
      </c>
      <c r="AZ14" s="8">
        <v>-26.402010050251256</v>
      </c>
      <c r="BA14" s="8">
        <v>-4.7580048961233858</v>
      </c>
      <c r="BB14" s="8">
        <v>2.1776313978139372</v>
      </c>
      <c r="BC14" s="9">
        <v>-1.2853306815509933</v>
      </c>
      <c r="BD14" s="1"/>
      <c r="BE14" s="67" t="s">
        <v>8</v>
      </c>
      <c r="BF14" s="8">
        <v>-11.23203622884064</v>
      </c>
      <c r="BG14" s="8">
        <v>-12.57339174955742</v>
      </c>
      <c r="BH14" s="8">
        <v>-21.69776165751621</v>
      </c>
      <c r="BI14" s="8">
        <v>65.656260420140043</v>
      </c>
      <c r="BJ14" s="8">
        <v>-2.3345205095660368</v>
      </c>
      <c r="BK14" s="8">
        <v>4.4674237847082523</v>
      </c>
      <c r="BL14" s="8">
        <v>8.0098823223457511</v>
      </c>
      <c r="BM14" s="8">
        <v>5.7495461392869558</v>
      </c>
      <c r="BN14" s="8">
        <v>-12.759538598047914</v>
      </c>
      <c r="BO14" s="8">
        <v>15.342193087976028</v>
      </c>
      <c r="BP14" s="36">
        <v>32.356725223498515</v>
      </c>
      <c r="BQ14" s="36">
        <v>36.899052075393143</v>
      </c>
      <c r="BR14" s="9">
        <v>-2.8483387162308449</v>
      </c>
      <c r="BS14" s="1"/>
      <c r="BT14" s="67" t="s">
        <v>8</v>
      </c>
      <c r="BU14" s="8">
        <v>49.920515325638775</v>
      </c>
      <c r="BV14" s="8">
        <v>138.34864079014167</v>
      </c>
      <c r="BW14" s="8">
        <v>0.20778492736667642</v>
      </c>
      <c r="BX14" s="8">
        <v>5.3662708715816434</v>
      </c>
      <c r="BY14" s="8">
        <v>89.320047474936359</v>
      </c>
      <c r="BZ14" s="8">
        <v>10.443055827595146</v>
      </c>
      <c r="CA14" s="8">
        <v>-1.4110175134588001E-2</v>
      </c>
      <c r="CB14" s="8">
        <v>4.3956952365039887</v>
      </c>
      <c r="CC14" s="8">
        <v>-9.2685768762247767E-2</v>
      </c>
      <c r="CD14" s="37">
        <v>4.49254495509485</v>
      </c>
      <c r="CE14" s="67" t="s">
        <v>8</v>
      </c>
      <c r="CF14" s="8">
        <f t="shared" si="32"/>
        <v>71.36724576278398</v>
      </c>
      <c r="CG14" s="8">
        <f t="shared" si="0"/>
        <v>60.558721740003676</v>
      </c>
      <c r="CH14" s="8">
        <f t="shared" si="1"/>
        <v>10.808524022780308</v>
      </c>
      <c r="CI14" s="8">
        <f t="shared" si="2"/>
        <v>9.4952789162002365</v>
      </c>
      <c r="CJ14" s="8">
        <f t="shared" si="3"/>
        <v>1.3132451065800712</v>
      </c>
      <c r="CK14" s="8">
        <f t="shared" si="4"/>
        <v>4.8073957905830431</v>
      </c>
      <c r="CL14" s="8">
        <f t="shared" si="5"/>
        <v>5.6750387399603248</v>
      </c>
      <c r="CM14" s="8">
        <f t="shared" si="6"/>
        <v>0.86764294937728204</v>
      </c>
      <c r="CN14" s="8">
        <f t="shared" si="7"/>
        <v>-0.2046269384623102</v>
      </c>
      <c r="CO14" s="8">
        <f t="shared" si="8"/>
        <v>0.53852224360063516</v>
      </c>
      <c r="CP14" s="8">
        <f t="shared" si="9"/>
        <v>0.74314918206294533</v>
      </c>
      <c r="CQ14" s="9">
        <f t="shared" si="10"/>
        <v>4.9496475632297132</v>
      </c>
      <c r="CS14" s="67" t="s">
        <v>8</v>
      </c>
      <c r="CT14" s="34">
        <f t="shared" si="11"/>
        <v>0.91259301770599166</v>
      </c>
      <c r="CU14" s="34">
        <f t="shared" si="12"/>
        <v>1.0309342475466694</v>
      </c>
      <c r="CV14" s="34">
        <f t="shared" si="13"/>
        <v>0.11834122984067783</v>
      </c>
      <c r="CW14" s="34">
        <f t="shared" si="14"/>
        <v>0.1989650020239796</v>
      </c>
      <c r="CX14" s="34">
        <f t="shared" si="15"/>
        <v>2.8794463597353119</v>
      </c>
      <c r="CY14" s="34">
        <f t="shared" si="16"/>
        <v>0.95864318376442992</v>
      </c>
      <c r="CZ14" s="34">
        <f t="shared" si="17"/>
        <v>6.2375165815640739E-2</v>
      </c>
      <c r="DA14" s="34">
        <f t="shared" si="18"/>
        <v>6.8527703289299718E-2</v>
      </c>
      <c r="DB14" s="34">
        <f t="shared" si="19"/>
        <v>6.1525374736589797E-3</v>
      </c>
      <c r="DC14" s="34">
        <f t="shared" si="20"/>
        <v>23.825358446632968</v>
      </c>
      <c r="DD14" s="34">
        <f t="shared" si="21"/>
        <v>9.7748288928766627</v>
      </c>
      <c r="DE14" s="8">
        <f t="shared" si="22"/>
        <v>8.9548868819190393</v>
      </c>
      <c r="DF14" s="9">
        <f t="shared" si="23"/>
        <v>0.81994201095762409</v>
      </c>
      <c r="DH14" s="67" t="s">
        <v>8</v>
      </c>
      <c r="DI14" s="8">
        <f t="shared" si="24"/>
        <v>0.22661637772435012</v>
      </c>
      <c r="DJ14" s="8">
        <f t="shared" si="25"/>
        <v>2.0797979604813856E-2</v>
      </c>
      <c r="DK14" s="8">
        <f t="shared" si="26"/>
        <v>0.20581839811953623</v>
      </c>
      <c r="DL14" s="8">
        <f t="shared" si="27"/>
        <v>13.823913176031958</v>
      </c>
      <c r="DM14" s="8">
        <f t="shared" si="28"/>
        <v>0.62086186787433284</v>
      </c>
      <c r="DN14" s="8">
        <f t="shared" si="29"/>
        <v>4.3611866397523604</v>
      </c>
      <c r="DO14" s="8">
        <f t="shared" si="30"/>
        <v>8.8418646684052646</v>
      </c>
      <c r="DP14" s="188">
        <f t="shared" si="31"/>
        <v>100</v>
      </c>
      <c r="DQ14" s="21"/>
    </row>
    <row r="15" spans="2:121" s="49" customFormat="1" ht="12">
      <c r="B15" s="67" t="s">
        <v>82</v>
      </c>
      <c r="C15" s="1">
        <v>36479146</v>
      </c>
      <c r="D15" s="1">
        <v>30957209</v>
      </c>
      <c r="E15" s="1">
        <v>5521937</v>
      </c>
      <c r="F15" s="1">
        <v>4852390</v>
      </c>
      <c r="G15" s="1">
        <v>669547</v>
      </c>
      <c r="H15" s="1">
        <v>2916101</v>
      </c>
      <c r="I15" s="1">
        <v>3556520</v>
      </c>
      <c r="J15" s="1">
        <v>640419</v>
      </c>
      <c r="K15" s="1">
        <v>-385366</v>
      </c>
      <c r="L15" s="1">
        <v>168640</v>
      </c>
      <c r="M15" s="1">
        <v>554006</v>
      </c>
      <c r="N15" s="7">
        <v>3248267</v>
      </c>
      <c r="O15" s="1"/>
      <c r="P15" s="67" t="s">
        <v>82</v>
      </c>
      <c r="Q15" s="1">
        <v>1021266</v>
      </c>
      <c r="R15" s="1">
        <v>1102431</v>
      </c>
      <c r="S15" s="1">
        <v>81165</v>
      </c>
      <c r="T15" s="1">
        <v>118213</v>
      </c>
      <c r="U15" s="1">
        <v>1972803</v>
      </c>
      <c r="V15" s="1">
        <v>135985</v>
      </c>
      <c r="W15" s="1">
        <v>53200</v>
      </c>
      <c r="X15" s="1">
        <v>58448</v>
      </c>
      <c r="Y15" s="1">
        <v>5248</v>
      </c>
      <c r="Z15" s="1">
        <v>16419105</v>
      </c>
      <c r="AA15" s="1">
        <v>6410065</v>
      </c>
      <c r="AB15" s="1">
        <v>5736191</v>
      </c>
      <c r="AC15" s="7">
        <v>673874</v>
      </c>
      <c r="AD15" s="1">
        <v>0</v>
      </c>
      <c r="AE15" s="67" t="s">
        <v>82</v>
      </c>
      <c r="AF15" s="1">
        <v>496070</v>
      </c>
      <c r="AG15" s="1">
        <v>272220</v>
      </c>
      <c r="AH15" s="1">
        <v>223850</v>
      </c>
      <c r="AI15" s="1">
        <v>9512970</v>
      </c>
      <c r="AJ15" s="1">
        <v>783482</v>
      </c>
      <c r="AK15" s="1">
        <v>2477256</v>
      </c>
      <c r="AL15" s="1">
        <v>6252232</v>
      </c>
      <c r="AM15" s="1">
        <v>55814352</v>
      </c>
      <c r="AN15" s="1">
        <v>29902</v>
      </c>
      <c r="AO15" s="7">
        <v>1866.5758812119591</v>
      </c>
      <c r="AQ15" s="67" t="s">
        <v>82</v>
      </c>
      <c r="AR15" s="8">
        <v>-0.65044434911118187</v>
      </c>
      <c r="AS15" s="8">
        <v>-0.96583649936925609</v>
      </c>
      <c r="AT15" s="8">
        <v>1.155590320680802</v>
      </c>
      <c r="AU15" s="8">
        <v>2.8067242736362839</v>
      </c>
      <c r="AV15" s="8">
        <v>-9.390884239586434</v>
      </c>
      <c r="AW15" s="8">
        <v>2.3938832658865667</v>
      </c>
      <c r="AX15" s="8">
        <v>1.0084026930878434</v>
      </c>
      <c r="AY15" s="8">
        <v>-4.8537414814385613</v>
      </c>
      <c r="AZ15" s="8">
        <v>2.5630652611990303</v>
      </c>
      <c r="BA15" s="8">
        <v>1.3601639649711199</v>
      </c>
      <c r="BB15" s="8">
        <v>-1.4013668398946395</v>
      </c>
      <c r="BC15" s="9">
        <v>1.6798331435862297</v>
      </c>
      <c r="BD15" s="1"/>
      <c r="BE15" s="67" t="s">
        <v>82</v>
      </c>
      <c r="BF15" s="8">
        <v>4.9013454895439263</v>
      </c>
      <c r="BG15" s="8">
        <v>2.1909630652719008</v>
      </c>
      <c r="BH15" s="8">
        <v>-22.880679550766775</v>
      </c>
      <c r="BI15" s="8">
        <v>25.475523287903879</v>
      </c>
      <c r="BJ15" s="8">
        <v>-2.5508732274145398</v>
      </c>
      <c r="BK15" s="8">
        <v>32.800445321197678</v>
      </c>
      <c r="BL15" s="8">
        <v>8.9605734767025087</v>
      </c>
      <c r="BM15" s="8">
        <v>6.6802949550996571</v>
      </c>
      <c r="BN15" s="8">
        <v>-11.990608753982894</v>
      </c>
      <c r="BO15" s="8">
        <v>13.597339546427175</v>
      </c>
      <c r="BP15" s="36">
        <v>29.303091643897648</v>
      </c>
      <c r="BQ15" s="36">
        <v>34.950052968955234</v>
      </c>
      <c r="BR15" s="9">
        <v>-4.6573815210132539</v>
      </c>
      <c r="BS15" s="1"/>
      <c r="BT15" s="67" t="s">
        <v>82</v>
      </c>
      <c r="BU15" s="8">
        <v>13.599047368240264</v>
      </c>
      <c r="BV15" s="8">
        <v>27.774622501138246</v>
      </c>
      <c r="BW15" s="8">
        <v>9.4796054337813795E-2</v>
      </c>
      <c r="BX15" s="8">
        <v>5.0031921600901397</v>
      </c>
      <c r="BY15" s="8">
        <v>90.932973310198278</v>
      </c>
      <c r="BZ15" s="8">
        <v>3.616542133318164</v>
      </c>
      <c r="CA15" s="8">
        <v>-0.10110952040085898</v>
      </c>
      <c r="CB15" s="8">
        <v>3.3222616269993615</v>
      </c>
      <c r="CC15" s="8">
        <v>-1.592838807345488</v>
      </c>
      <c r="CD15" s="46">
        <v>4.9946572736941537</v>
      </c>
      <c r="CE15" s="67" t="s">
        <v>82</v>
      </c>
      <c r="CF15" s="8">
        <f t="shared" si="32"/>
        <v>65.35800326052339</v>
      </c>
      <c r="CG15" s="8">
        <f t="shared" si="0"/>
        <v>55.464603441064767</v>
      </c>
      <c r="CH15" s="8">
        <f t="shared" si="1"/>
        <v>9.8933998194586223</v>
      </c>
      <c r="CI15" s="8">
        <f t="shared" si="2"/>
        <v>8.6938033429107975</v>
      </c>
      <c r="CJ15" s="8">
        <f t="shared" si="3"/>
        <v>1.1995964765478242</v>
      </c>
      <c r="CK15" s="8">
        <f t="shared" si="4"/>
        <v>5.2246436543776413</v>
      </c>
      <c r="CL15" s="8">
        <f t="shared" si="5"/>
        <v>6.3720528368760787</v>
      </c>
      <c r="CM15" s="8">
        <f t="shared" si="6"/>
        <v>1.1474091824984369</v>
      </c>
      <c r="CN15" s="8">
        <f t="shared" si="7"/>
        <v>-0.69044248690731014</v>
      </c>
      <c r="CO15" s="8">
        <f t="shared" si="8"/>
        <v>0.30214450935486992</v>
      </c>
      <c r="CP15" s="8">
        <f t="shared" si="9"/>
        <v>0.99258699626218005</v>
      </c>
      <c r="CQ15" s="9">
        <f t="shared" si="10"/>
        <v>5.8197701551744254</v>
      </c>
      <c r="CS15" s="67" t="s">
        <v>82</v>
      </c>
      <c r="CT15" s="34">
        <f t="shared" si="11"/>
        <v>1.8297551855479752</v>
      </c>
      <c r="CU15" s="34">
        <f t="shared" si="12"/>
        <v>1.9751747722521262</v>
      </c>
      <c r="CV15" s="34">
        <f t="shared" si="13"/>
        <v>0.14541958670415092</v>
      </c>
      <c r="CW15" s="34">
        <f t="shared" si="14"/>
        <v>0.21179677943766151</v>
      </c>
      <c r="CX15" s="34">
        <f t="shared" si="15"/>
        <v>3.5345801380978141</v>
      </c>
      <c r="CY15" s="34">
        <f t="shared" si="16"/>
        <v>0.24363805209097472</v>
      </c>
      <c r="CZ15" s="34">
        <f t="shared" si="17"/>
        <v>9.531598611052583E-2</v>
      </c>
      <c r="DA15" s="34">
        <f t="shared" si="18"/>
        <v>0.10471858564263185</v>
      </c>
      <c r="DB15" s="34">
        <f t="shared" si="19"/>
        <v>9.4025995321060079E-3</v>
      </c>
      <c r="DC15" s="34">
        <f t="shared" si="20"/>
        <v>29.417353085098974</v>
      </c>
      <c r="DD15" s="34">
        <f t="shared" si="21"/>
        <v>11.484617791495635</v>
      </c>
      <c r="DE15" s="8">
        <f t="shared" si="22"/>
        <v>10.277268828633897</v>
      </c>
      <c r="DF15" s="9">
        <f t="shared" si="23"/>
        <v>1.2073489628617384</v>
      </c>
      <c r="DH15" s="67" t="s">
        <v>82</v>
      </c>
      <c r="DI15" s="8">
        <f t="shared" si="24"/>
        <v>0.88878573740316835</v>
      </c>
      <c r="DJ15" s="8">
        <f t="shared" si="25"/>
        <v>0.48772401765051399</v>
      </c>
      <c r="DK15" s="8">
        <f t="shared" si="26"/>
        <v>0.40106171975265431</v>
      </c>
      <c r="DL15" s="8">
        <f t="shared" si="27"/>
        <v>17.043949556200168</v>
      </c>
      <c r="DM15" s="8">
        <f t="shared" si="28"/>
        <v>1.4037285607114098</v>
      </c>
      <c r="DN15" s="8">
        <f t="shared" si="29"/>
        <v>4.4383853099288872</v>
      </c>
      <c r="DO15" s="8">
        <f t="shared" si="30"/>
        <v>11.201835685559871</v>
      </c>
      <c r="DP15" s="189">
        <f t="shared" si="31"/>
        <v>100</v>
      </c>
      <c r="DQ15" s="51"/>
    </row>
    <row r="16" spans="2:121" ht="12">
      <c r="B16" s="67" t="s">
        <v>83</v>
      </c>
      <c r="C16" s="1">
        <v>84446406</v>
      </c>
      <c r="D16" s="1">
        <v>71656071</v>
      </c>
      <c r="E16" s="1">
        <v>12790335</v>
      </c>
      <c r="F16" s="1">
        <v>11236789</v>
      </c>
      <c r="G16" s="1">
        <v>1553546</v>
      </c>
      <c r="H16" s="1">
        <v>5606791</v>
      </c>
      <c r="I16" s="1">
        <v>7292107</v>
      </c>
      <c r="J16" s="1">
        <v>1685316</v>
      </c>
      <c r="K16" s="1">
        <v>-770520</v>
      </c>
      <c r="L16" s="1">
        <v>747516</v>
      </c>
      <c r="M16" s="1">
        <v>1518036</v>
      </c>
      <c r="N16" s="7">
        <v>6258945</v>
      </c>
      <c r="O16" s="1"/>
      <c r="P16" s="67" t="s">
        <v>83</v>
      </c>
      <c r="Q16" s="1">
        <v>1211745</v>
      </c>
      <c r="R16" s="1">
        <v>1367349</v>
      </c>
      <c r="S16" s="1">
        <v>155604</v>
      </c>
      <c r="T16" s="1">
        <v>317896</v>
      </c>
      <c r="U16" s="1">
        <v>4012474</v>
      </c>
      <c r="V16" s="1">
        <v>716830</v>
      </c>
      <c r="W16" s="1">
        <v>118366</v>
      </c>
      <c r="X16" s="1">
        <v>130042</v>
      </c>
      <c r="Y16" s="1">
        <v>11676</v>
      </c>
      <c r="Z16" s="1">
        <v>33467086</v>
      </c>
      <c r="AA16" s="1">
        <v>13736519</v>
      </c>
      <c r="AB16" s="1">
        <v>12680286</v>
      </c>
      <c r="AC16" s="7">
        <v>1056233</v>
      </c>
      <c r="AD16" s="1">
        <v>0</v>
      </c>
      <c r="AE16" s="67" t="s">
        <v>83</v>
      </c>
      <c r="AF16" s="24">
        <v>1107121</v>
      </c>
      <c r="AG16" s="1">
        <v>773642</v>
      </c>
      <c r="AH16" s="1">
        <v>333479</v>
      </c>
      <c r="AI16" s="1">
        <v>18623446</v>
      </c>
      <c r="AJ16" s="1">
        <v>2172367</v>
      </c>
      <c r="AK16" s="1">
        <v>4440591</v>
      </c>
      <c r="AL16" s="1">
        <v>12010488</v>
      </c>
      <c r="AM16" s="1">
        <v>123520283</v>
      </c>
      <c r="AN16" s="1">
        <v>61878</v>
      </c>
      <c r="AO16" s="7">
        <v>1996.1906170205889</v>
      </c>
      <c r="AQ16" s="67" t="s">
        <v>83</v>
      </c>
      <c r="AR16" s="8">
        <v>1.6034341954467883</v>
      </c>
      <c r="AS16" s="8">
        <v>1.2833470488907783</v>
      </c>
      <c r="AT16" s="8">
        <v>3.4347692652320689</v>
      </c>
      <c r="AU16" s="8">
        <v>5.1341948068327561</v>
      </c>
      <c r="AV16" s="8">
        <v>-7.3925776767581022</v>
      </c>
      <c r="AW16" s="8">
        <v>0.51854947419864983</v>
      </c>
      <c r="AX16" s="8">
        <v>-0.28003777050112921</v>
      </c>
      <c r="AY16" s="8">
        <v>-2.8478403982664617</v>
      </c>
      <c r="AZ16" s="8">
        <v>-0.52721600983197192</v>
      </c>
      <c r="BA16" s="8">
        <v>-1.0198379805566073</v>
      </c>
      <c r="BB16" s="8">
        <v>-0.24058666081355223</v>
      </c>
      <c r="BC16" s="9">
        <v>0.41934550205942489</v>
      </c>
      <c r="BD16" s="1"/>
      <c r="BE16" s="67" t="s">
        <v>83</v>
      </c>
      <c r="BF16" s="8">
        <v>-11.513804779698223</v>
      </c>
      <c r="BG16" s="8">
        <v>-12.841977644287155</v>
      </c>
      <c r="BH16" s="8">
        <v>-21.963500318456962</v>
      </c>
      <c r="BI16" s="8">
        <v>43.888617312114135</v>
      </c>
      <c r="BJ16" s="8">
        <v>-0.83330223412587301</v>
      </c>
      <c r="BK16" s="8">
        <v>20.219431530788167</v>
      </c>
      <c r="BL16" s="8">
        <v>6.1216805035055319</v>
      </c>
      <c r="BM16" s="8">
        <v>3.900607222754874</v>
      </c>
      <c r="BN16" s="8">
        <v>-14.285714285714285</v>
      </c>
      <c r="BO16" s="8">
        <v>17.626405269390734</v>
      </c>
      <c r="BP16" s="36">
        <v>33.4851244923316</v>
      </c>
      <c r="BQ16" s="36">
        <v>38.158659002157428</v>
      </c>
      <c r="BR16" s="9">
        <v>-5.0673504623800012</v>
      </c>
      <c r="BS16" s="1"/>
      <c r="BT16" s="67" t="s">
        <v>83</v>
      </c>
      <c r="BU16" s="8">
        <v>26.046831469782241</v>
      </c>
      <c r="BV16" s="8">
        <v>39.932750553026317</v>
      </c>
      <c r="BW16" s="8">
        <v>2.4594898517239474</v>
      </c>
      <c r="BX16" s="8">
        <v>7.7558454395917185</v>
      </c>
      <c r="BY16" s="8">
        <v>85.495459032239324</v>
      </c>
      <c r="BZ16" s="8">
        <v>6.5017883443550417</v>
      </c>
      <c r="CA16" s="8">
        <v>0.57023771125171951</v>
      </c>
      <c r="CB16" s="8">
        <v>5.4434600563853168</v>
      </c>
      <c r="CC16" s="8">
        <v>-0.32378098874015365</v>
      </c>
      <c r="CD16" s="37">
        <v>5.7859749319684601</v>
      </c>
      <c r="CE16" s="67" t="s">
        <v>83</v>
      </c>
      <c r="CF16" s="8">
        <f t="shared" si="32"/>
        <v>68.366428532227374</v>
      </c>
      <c r="CG16" s="8">
        <f t="shared" si="0"/>
        <v>58.011582599758128</v>
      </c>
      <c r="CH16" s="8">
        <f t="shared" si="1"/>
        <v>10.354845932469244</v>
      </c>
      <c r="CI16" s="8">
        <f t="shared" si="2"/>
        <v>9.0971205109690363</v>
      </c>
      <c r="CJ16" s="8">
        <f t="shared" si="3"/>
        <v>1.2577254215002083</v>
      </c>
      <c r="CK16" s="8">
        <f t="shared" si="4"/>
        <v>4.5391662517483065</v>
      </c>
      <c r="CL16" s="8">
        <f t="shared" si="5"/>
        <v>5.9035705091446395</v>
      </c>
      <c r="CM16" s="8">
        <f t="shared" si="6"/>
        <v>1.364404257396334</v>
      </c>
      <c r="CN16" s="8">
        <f t="shared" si="7"/>
        <v>-0.62380038426563511</v>
      </c>
      <c r="CO16" s="8">
        <f t="shared" si="8"/>
        <v>0.60517672227159647</v>
      </c>
      <c r="CP16" s="8">
        <f t="shared" si="9"/>
        <v>1.2289771065372317</v>
      </c>
      <c r="CQ16" s="9">
        <f t="shared" si="10"/>
        <v>5.0671394591931112</v>
      </c>
      <c r="CS16" s="67" t="s">
        <v>83</v>
      </c>
      <c r="CT16" s="34">
        <f t="shared" si="11"/>
        <v>0.98100892466381417</v>
      </c>
      <c r="CU16" s="34">
        <f t="shared" si="12"/>
        <v>1.1069833769729946</v>
      </c>
      <c r="CV16" s="34">
        <f t="shared" si="13"/>
        <v>0.12597445230918067</v>
      </c>
      <c r="CW16" s="34">
        <f t="shared" si="14"/>
        <v>0.25736339998508584</v>
      </c>
      <c r="CX16" s="34">
        <f t="shared" si="15"/>
        <v>3.2484332957689226</v>
      </c>
      <c r="CY16" s="34">
        <f t="shared" si="16"/>
        <v>0.58033383877528844</v>
      </c>
      <c r="CZ16" s="34">
        <f t="shared" si="17"/>
        <v>9.5827176820830307E-2</v>
      </c>
      <c r="DA16" s="34">
        <f t="shared" si="18"/>
        <v>0.10527987537075187</v>
      </c>
      <c r="DB16" s="34">
        <f t="shared" si="19"/>
        <v>9.4526985499215534E-3</v>
      </c>
      <c r="DC16" s="34">
        <f t="shared" si="20"/>
        <v>27.09440521602432</v>
      </c>
      <c r="DD16" s="34">
        <f t="shared" si="21"/>
        <v>11.120861016809684</v>
      </c>
      <c r="DE16" s="8">
        <f t="shared" si="22"/>
        <v>10.265752062760413</v>
      </c>
      <c r="DF16" s="9">
        <f t="shared" si="23"/>
        <v>0.85510895404927145</v>
      </c>
      <c r="DH16" s="67" t="s">
        <v>83</v>
      </c>
      <c r="DI16" s="8">
        <f t="shared" si="24"/>
        <v>0.89630704618770995</v>
      </c>
      <c r="DJ16" s="8">
        <f t="shared" si="25"/>
        <v>0.62632790438150143</v>
      </c>
      <c r="DK16" s="8">
        <f t="shared" si="26"/>
        <v>0.26997914180620847</v>
      </c>
      <c r="DL16" s="8">
        <f t="shared" si="27"/>
        <v>15.077237153026923</v>
      </c>
      <c r="DM16" s="8">
        <f t="shared" si="28"/>
        <v>1.7587127775605889</v>
      </c>
      <c r="DN16" s="8">
        <f t="shared" si="29"/>
        <v>3.5950298138484675</v>
      </c>
      <c r="DO16" s="8">
        <f t="shared" si="30"/>
        <v>9.7234945616178674</v>
      </c>
      <c r="DP16" s="188">
        <f t="shared" si="31"/>
        <v>100</v>
      </c>
      <c r="DQ16" s="21"/>
    </row>
    <row r="17" spans="2:121" ht="12">
      <c r="B17" s="67" t="s">
        <v>87</v>
      </c>
      <c r="C17" s="1">
        <v>38942595</v>
      </c>
      <c r="D17" s="1">
        <v>33051895</v>
      </c>
      <c r="E17" s="1">
        <v>5890700</v>
      </c>
      <c r="F17" s="1">
        <v>5175049</v>
      </c>
      <c r="G17" s="1">
        <v>715651</v>
      </c>
      <c r="H17" s="1">
        <v>2833862</v>
      </c>
      <c r="I17" s="1">
        <v>3745955</v>
      </c>
      <c r="J17" s="1">
        <v>912093</v>
      </c>
      <c r="K17" s="1">
        <v>-175795</v>
      </c>
      <c r="L17" s="1">
        <v>655659</v>
      </c>
      <c r="M17" s="1">
        <v>831454</v>
      </c>
      <c r="N17" s="7">
        <v>2948086</v>
      </c>
      <c r="O17" s="1"/>
      <c r="P17" s="67" t="s">
        <v>87</v>
      </c>
      <c r="Q17" s="1">
        <v>517124</v>
      </c>
      <c r="R17" s="1">
        <v>591689</v>
      </c>
      <c r="S17" s="1">
        <v>74565</v>
      </c>
      <c r="T17" s="1">
        <v>186278</v>
      </c>
      <c r="U17" s="1">
        <v>1980403</v>
      </c>
      <c r="V17" s="1">
        <v>264281</v>
      </c>
      <c r="W17" s="1">
        <v>61571</v>
      </c>
      <c r="X17" s="1">
        <v>67645</v>
      </c>
      <c r="Y17" s="1">
        <v>6074</v>
      </c>
      <c r="Z17" s="1">
        <v>14088504</v>
      </c>
      <c r="AA17" s="1">
        <v>6040960</v>
      </c>
      <c r="AB17" s="1">
        <v>5460149</v>
      </c>
      <c r="AC17" s="7">
        <v>580811</v>
      </c>
      <c r="AD17" s="1">
        <v>0</v>
      </c>
      <c r="AE17" s="67" t="s">
        <v>87</v>
      </c>
      <c r="AF17" s="1">
        <v>264117</v>
      </c>
      <c r="AG17" s="1">
        <v>113099</v>
      </c>
      <c r="AH17" s="1">
        <v>151018</v>
      </c>
      <c r="AI17" s="1">
        <v>7783427</v>
      </c>
      <c r="AJ17" s="1">
        <v>1113186</v>
      </c>
      <c r="AK17" s="1">
        <v>2056470</v>
      </c>
      <c r="AL17" s="1">
        <v>4613771</v>
      </c>
      <c r="AM17" s="1">
        <v>55864961</v>
      </c>
      <c r="AN17" s="1">
        <v>28444</v>
      </c>
      <c r="AO17" s="7">
        <v>1964.0332231753621</v>
      </c>
      <c r="AQ17" s="67" t="s">
        <v>87</v>
      </c>
      <c r="AR17" s="8">
        <v>2.6743298692152249</v>
      </c>
      <c r="AS17" s="8">
        <v>2.3512369808097633</v>
      </c>
      <c r="AT17" s="8">
        <v>4.5256721985347204</v>
      </c>
      <c r="AU17" s="8">
        <v>6.2425258834110693</v>
      </c>
      <c r="AV17" s="8">
        <v>-6.4107225058587209</v>
      </c>
      <c r="AW17" s="8">
        <v>1.0507795980165413</v>
      </c>
      <c r="AX17" s="8">
        <v>0.51430346990491549</v>
      </c>
      <c r="AY17" s="8">
        <v>-1.1167678887763797</v>
      </c>
      <c r="AZ17" s="8">
        <v>1.9805182132960126</v>
      </c>
      <c r="BA17" s="8">
        <v>2.3494867375992805</v>
      </c>
      <c r="BB17" s="8">
        <v>1.4023940338189291</v>
      </c>
      <c r="BC17" s="9">
        <v>0.68764788493800444</v>
      </c>
      <c r="BD17" s="1"/>
      <c r="BE17" s="67" t="s">
        <v>87</v>
      </c>
      <c r="BF17" s="8">
        <v>-8.5053680493138657</v>
      </c>
      <c r="BG17" s="8">
        <v>-10.461667438432739</v>
      </c>
      <c r="BH17" s="8">
        <v>-22.024344843452617</v>
      </c>
      <c r="BI17" s="8">
        <v>24.706606950385947</v>
      </c>
      <c r="BJ17" s="8">
        <v>0.1657456328023606</v>
      </c>
      <c r="BK17" s="8">
        <v>11.861659125443902</v>
      </c>
      <c r="BL17" s="8">
        <v>10.364050260804101</v>
      </c>
      <c r="BM17" s="8">
        <v>8.0556531740199997</v>
      </c>
      <c r="BN17" s="8">
        <v>-10.846910318508733</v>
      </c>
      <c r="BO17" s="8">
        <v>15.751414490345972</v>
      </c>
      <c r="BP17" s="36">
        <v>26.436389475215393</v>
      </c>
      <c r="BQ17" s="36">
        <v>31.10070444296807</v>
      </c>
      <c r="BR17" s="9">
        <v>-5.2532242330517738</v>
      </c>
      <c r="BS17" s="1"/>
      <c r="BT17" s="67" t="s">
        <v>87</v>
      </c>
      <c r="BU17" s="8">
        <v>56.447953749829708</v>
      </c>
      <c r="BV17" s="8">
        <v>423.48530432770195</v>
      </c>
      <c r="BW17" s="8">
        <v>2.5825997174220192</v>
      </c>
      <c r="BX17" s="8">
        <v>7.7341781805895611</v>
      </c>
      <c r="BY17" s="8">
        <v>59.616239421634788</v>
      </c>
      <c r="BZ17" s="8">
        <v>6.4859787532388982</v>
      </c>
      <c r="CA17" s="8">
        <v>0.38594152827014078</v>
      </c>
      <c r="CB17" s="8">
        <v>5.5968425983309738</v>
      </c>
      <c r="CC17" s="8">
        <v>-0.75712640870869818</v>
      </c>
      <c r="CD17" s="37">
        <v>6.4024435983252648</v>
      </c>
      <c r="CE17" s="67" t="s">
        <v>87</v>
      </c>
      <c r="CF17" s="8">
        <f t="shared" si="32"/>
        <v>69.708443902789085</v>
      </c>
      <c r="CG17" s="8">
        <f t="shared" si="0"/>
        <v>59.163909556832948</v>
      </c>
      <c r="CH17" s="8">
        <f t="shared" si="1"/>
        <v>10.544534345956135</v>
      </c>
      <c r="CI17" s="8">
        <f t="shared" si="2"/>
        <v>9.2634970245481778</v>
      </c>
      <c r="CJ17" s="8">
        <f t="shared" si="3"/>
        <v>1.2810373214079573</v>
      </c>
      <c r="CK17" s="8">
        <f t="shared" si="4"/>
        <v>5.0727002208056673</v>
      </c>
      <c r="CL17" s="8">
        <f t="shared" si="5"/>
        <v>6.705374769705827</v>
      </c>
      <c r="CM17" s="8">
        <f t="shared" si="6"/>
        <v>1.6326745489001593</v>
      </c>
      <c r="CN17" s="8">
        <f t="shared" si="7"/>
        <v>-0.3146784618716551</v>
      </c>
      <c r="CO17" s="8">
        <f t="shared" si="8"/>
        <v>1.1736497945465316</v>
      </c>
      <c r="CP17" s="8">
        <f t="shared" si="9"/>
        <v>1.4883282564181868</v>
      </c>
      <c r="CQ17" s="9">
        <f t="shared" si="10"/>
        <v>5.277164697206179</v>
      </c>
      <c r="CS17" s="67" t="s">
        <v>87</v>
      </c>
      <c r="CT17" s="34">
        <f t="shared" si="11"/>
        <v>0.92566787972876241</v>
      </c>
      <c r="CU17" s="34">
        <f t="shared" si="12"/>
        <v>1.0591415252218648</v>
      </c>
      <c r="CV17" s="34">
        <f t="shared" si="13"/>
        <v>0.13347364549310256</v>
      </c>
      <c r="CW17" s="34">
        <f t="shared" si="14"/>
        <v>0.33344335459215663</v>
      </c>
      <c r="CX17" s="34">
        <f t="shared" si="15"/>
        <v>3.5449823369607296</v>
      </c>
      <c r="CY17" s="34">
        <f t="shared" si="16"/>
        <v>0.47307112592453077</v>
      </c>
      <c r="CZ17" s="34">
        <f t="shared" si="17"/>
        <v>0.11021398547114353</v>
      </c>
      <c r="DA17" s="34">
        <f t="shared" si="18"/>
        <v>0.12108663246001371</v>
      </c>
      <c r="DB17" s="34">
        <f t="shared" si="19"/>
        <v>1.0872646988870178E-2</v>
      </c>
      <c r="DC17" s="34">
        <f t="shared" si="20"/>
        <v>25.21885587640525</v>
      </c>
      <c r="DD17" s="34">
        <f t="shared" si="21"/>
        <v>10.813504371729534</v>
      </c>
      <c r="DE17" s="8">
        <f t="shared" si="22"/>
        <v>9.7738348013882987</v>
      </c>
      <c r="DF17" s="9">
        <f t="shared" si="23"/>
        <v>1.0396695703412375</v>
      </c>
      <c r="DH17" s="67" t="s">
        <v>87</v>
      </c>
      <c r="DI17" s="8">
        <f t="shared" si="24"/>
        <v>0.47277756087576972</v>
      </c>
      <c r="DJ17" s="8">
        <f t="shared" si="25"/>
        <v>0.20245069176724209</v>
      </c>
      <c r="DK17" s="8">
        <f t="shared" si="26"/>
        <v>0.2703268691085276</v>
      </c>
      <c r="DL17" s="8">
        <f t="shared" si="27"/>
        <v>13.932573943799941</v>
      </c>
      <c r="DM17" s="8">
        <f t="shared" si="28"/>
        <v>1.9926372095739937</v>
      </c>
      <c r="DN17" s="8">
        <f t="shared" si="29"/>
        <v>3.6811446086930948</v>
      </c>
      <c r="DO17" s="8">
        <f t="shared" si="30"/>
        <v>8.2587921255328549</v>
      </c>
      <c r="DP17" s="188">
        <f t="shared" si="31"/>
        <v>100</v>
      </c>
      <c r="DQ17" s="21"/>
    </row>
    <row r="18" spans="2:121" ht="12">
      <c r="B18" s="67" t="s">
        <v>92</v>
      </c>
      <c r="C18" s="1">
        <v>108079567</v>
      </c>
      <c r="D18" s="1">
        <v>91715177</v>
      </c>
      <c r="E18" s="1">
        <v>16364390</v>
      </c>
      <c r="F18" s="1">
        <v>14350342</v>
      </c>
      <c r="G18" s="1">
        <v>2014048</v>
      </c>
      <c r="H18" s="1">
        <v>9413357</v>
      </c>
      <c r="I18" s="1">
        <v>11732020</v>
      </c>
      <c r="J18" s="1">
        <v>2318663</v>
      </c>
      <c r="K18" s="1">
        <v>-585706</v>
      </c>
      <c r="L18" s="1">
        <v>1460707</v>
      </c>
      <c r="M18" s="1">
        <v>2046413</v>
      </c>
      <c r="N18" s="7">
        <v>9804114</v>
      </c>
      <c r="O18" s="1"/>
      <c r="P18" s="67" t="s">
        <v>92</v>
      </c>
      <c r="Q18" s="1">
        <v>3151173</v>
      </c>
      <c r="R18" s="1">
        <v>3404192</v>
      </c>
      <c r="S18" s="1">
        <v>253019</v>
      </c>
      <c r="T18" s="1">
        <v>559015</v>
      </c>
      <c r="U18" s="1">
        <v>5392045</v>
      </c>
      <c r="V18" s="1">
        <v>701881</v>
      </c>
      <c r="W18" s="1">
        <v>194949</v>
      </c>
      <c r="X18" s="1">
        <v>214180</v>
      </c>
      <c r="Y18" s="1">
        <v>19231</v>
      </c>
      <c r="Z18" s="1">
        <v>45346165</v>
      </c>
      <c r="AA18" s="1">
        <v>16921295</v>
      </c>
      <c r="AB18" s="1">
        <v>14790873</v>
      </c>
      <c r="AC18" s="7">
        <v>2130422</v>
      </c>
      <c r="AD18" s="1">
        <v>0</v>
      </c>
      <c r="AE18" s="67" t="s">
        <v>92</v>
      </c>
      <c r="AF18" s="1">
        <v>1227163</v>
      </c>
      <c r="AG18" s="1">
        <v>557310</v>
      </c>
      <c r="AH18" s="1">
        <v>669853</v>
      </c>
      <c r="AI18" s="1">
        <v>27197707</v>
      </c>
      <c r="AJ18" s="1">
        <v>1728396</v>
      </c>
      <c r="AK18" s="1">
        <v>8240614</v>
      </c>
      <c r="AL18" s="1">
        <v>17228697</v>
      </c>
      <c r="AM18" s="1">
        <v>162839089</v>
      </c>
      <c r="AN18" s="1">
        <v>89065</v>
      </c>
      <c r="AO18" s="7">
        <v>1828.3173974063886</v>
      </c>
      <c r="AQ18" s="67" t="s">
        <v>92</v>
      </c>
      <c r="AR18" s="8">
        <v>0.94637606708746702</v>
      </c>
      <c r="AS18" s="8">
        <v>0.60198625001711159</v>
      </c>
      <c r="AT18" s="8">
        <v>2.9210219479320343</v>
      </c>
      <c r="AU18" s="8">
        <v>4.4580923393352716</v>
      </c>
      <c r="AV18" s="8">
        <v>-6.8456630381743295</v>
      </c>
      <c r="AW18" s="8">
        <v>1.812404050883289</v>
      </c>
      <c r="AX18" s="8">
        <v>0.77133055379472304</v>
      </c>
      <c r="AY18" s="8">
        <v>-3.2452802789478032</v>
      </c>
      <c r="AZ18" s="8">
        <v>-12.312223632688909</v>
      </c>
      <c r="BA18" s="8">
        <v>-4.2577471084759049</v>
      </c>
      <c r="BB18" s="8">
        <v>-3.6684896764499569E-2</v>
      </c>
      <c r="BC18" s="9">
        <v>2.2267850456589939</v>
      </c>
      <c r="BD18" s="1"/>
      <c r="BE18" s="67" t="s">
        <v>92</v>
      </c>
      <c r="BF18" s="8">
        <v>4.858114893693485</v>
      </c>
      <c r="BG18" s="8">
        <v>2.1401413318995313</v>
      </c>
      <c r="BH18" s="8">
        <v>-22.786142831857326</v>
      </c>
      <c r="BI18" s="8">
        <v>5.7440759369638457</v>
      </c>
      <c r="BJ18" s="8">
        <v>-2.3974688718041639</v>
      </c>
      <c r="BK18" s="8">
        <v>31.874761617562232</v>
      </c>
      <c r="BL18" s="8">
        <v>10.308321686631094</v>
      </c>
      <c r="BM18" s="8">
        <v>7.999899150341629</v>
      </c>
      <c r="BN18" s="8">
        <v>-10.901593773165308</v>
      </c>
      <c r="BO18" s="8">
        <v>11.579798199911856</v>
      </c>
      <c r="BP18" s="36">
        <v>22.177311777764057</v>
      </c>
      <c r="BQ18" s="36">
        <v>27.200741797132899</v>
      </c>
      <c r="BR18" s="9">
        <v>-4.113136688678769</v>
      </c>
      <c r="BS18" s="1"/>
      <c r="BT18" s="67" t="s">
        <v>92</v>
      </c>
      <c r="BU18" s="8">
        <v>2.3883264443847421</v>
      </c>
      <c r="BV18" s="8">
        <v>4.4811935351429586</v>
      </c>
      <c r="BW18" s="8">
        <v>0.70993533604658321</v>
      </c>
      <c r="BX18" s="8">
        <v>6.2750925120618719</v>
      </c>
      <c r="BY18" s="8">
        <v>66.684604301560583</v>
      </c>
      <c r="BZ18" s="8">
        <v>11.459751555248133</v>
      </c>
      <c r="CA18" s="8">
        <v>0.39145138559421144</v>
      </c>
      <c r="CB18" s="8">
        <v>3.7507369121446787</v>
      </c>
      <c r="CC18" s="8">
        <v>-1.5236115564499186</v>
      </c>
      <c r="CD18" s="46">
        <v>5.3559523779835052</v>
      </c>
      <c r="CE18" s="67" t="s">
        <v>92</v>
      </c>
      <c r="CF18" s="8">
        <f t="shared" si="32"/>
        <v>66.372004205943441</v>
      </c>
      <c r="CG18" s="8">
        <f t="shared" si="0"/>
        <v>56.322580507681423</v>
      </c>
      <c r="CH18" s="8">
        <f t="shared" si="1"/>
        <v>10.04942369826203</v>
      </c>
      <c r="CI18" s="8">
        <f t="shared" si="2"/>
        <v>8.8125904462656397</v>
      </c>
      <c r="CJ18" s="8">
        <f t="shared" si="3"/>
        <v>1.2368332519963925</v>
      </c>
      <c r="CK18" s="8">
        <f t="shared" si="4"/>
        <v>5.7807723304077197</v>
      </c>
      <c r="CL18" s="8">
        <f t="shared" si="5"/>
        <v>7.2046706181216722</v>
      </c>
      <c r="CM18" s="8">
        <f t="shared" si="6"/>
        <v>1.423898287713953</v>
      </c>
      <c r="CN18" s="8">
        <f t="shared" si="7"/>
        <v>-0.35968390857308224</v>
      </c>
      <c r="CO18" s="8">
        <f t="shared" si="8"/>
        <v>0.89702479237033805</v>
      </c>
      <c r="CP18" s="8">
        <f t="shared" si="9"/>
        <v>1.2567087009434204</v>
      </c>
      <c r="CQ18" s="9">
        <f t="shared" si="10"/>
        <v>6.0207374409961236</v>
      </c>
      <c r="CS18" s="67" t="s">
        <v>92</v>
      </c>
      <c r="CT18" s="34">
        <f t="shared" si="11"/>
        <v>1.9351453139116983</v>
      </c>
      <c r="CU18" s="34">
        <f t="shared" si="12"/>
        <v>2.0905250827091031</v>
      </c>
      <c r="CV18" s="34">
        <f t="shared" si="13"/>
        <v>0.15537976879740467</v>
      </c>
      <c r="CW18" s="34">
        <f t="shared" si="14"/>
        <v>0.3432928809863337</v>
      </c>
      <c r="CX18" s="34">
        <f t="shared" si="15"/>
        <v>3.3112719022887682</v>
      </c>
      <c r="CY18" s="34">
        <f t="shared" si="16"/>
        <v>0.43102734380932334</v>
      </c>
      <c r="CZ18" s="34">
        <f t="shared" si="17"/>
        <v>0.11971879798467798</v>
      </c>
      <c r="DA18" s="34">
        <f t="shared" si="18"/>
        <v>0.13152861595780604</v>
      </c>
      <c r="DB18" s="34">
        <f t="shared" si="19"/>
        <v>1.1809817973128063E-2</v>
      </c>
      <c r="DC18" s="34">
        <f t="shared" si="20"/>
        <v>27.847223463648831</v>
      </c>
      <c r="DD18" s="34">
        <f t="shared" si="21"/>
        <v>10.391420821569445</v>
      </c>
      <c r="DE18" s="8">
        <f t="shared" si="22"/>
        <v>9.0831219278069053</v>
      </c>
      <c r="DF18" s="9">
        <f t="shared" si="23"/>
        <v>1.3082988937625413</v>
      </c>
      <c r="DH18" s="67" t="s">
        <v>92</v>
      </c>
      <c r="DI18" s="8">
        <f t="shared" si="24"/>
        <v>0.75360468271841041</v>
      </c>
      <c r="DJ18" s="8">
        <f t="shared" si="25"/>
        <v>0.34224583508938694</v>
      </c>
      <c r="DK18" s="8">
        <f t="shared" si="26"/>
        <v>0.41135884762902353</v>
      </c>
      <c r="DL18" s="8">
        <f t="shared" si="27"/>
        <v>16.702197959360973</v>
      </c>
      <c r="DM18" s="8">
        <f t="shared" si="28"/>
        <v>1.0614134546036424</v>
      </c>
      <c r="DN18" s="8">
        <f t="shared" si="29"/>
        <v>5.0605871419484538</v>
      </c>
      <c r="DO18" s="8">
        <f t="shared" si="30"/>
        <v>10.580197362808876</v>
      </c>
      <c r="DP18" s="189">
        <f t="shared" si="31"/>
        <v>100</v>
      </c>
      <c r="DQ18" s="6"/>
    </row>
    <row r="19" spans="2:121" ht="12">
      <c r="B19" s="68" t="s">
        <v>86</v>
      </c>
      <c r="C19" s="10">
        <v>97220770</v>
      </c>
      <c r="D19" s="10">
        <v>82493754</v>
      </c>
      <c r="E19" s="10">
        <v>14727016</v>
      </c>
      <c r="F19" s="10">
        <v>12927949</v>
      </c>
      <c r="G19" s="10">
        <v>1799067</v>
      </c>
      <c r="H19" s="10">
        <v>5955478</v>
      </c>
      <c r="I19" s="10">
        <v>10452906</v>
      </c>
      <c r="J19" s="10">
        <v>4497428</v>
      </c>
      <c r="K19" s="10">
        <v>295655</v>
      </c>
      <c r="L19" s="10">
        <v>4638942</v>
      </c>
      <c r="M19" s="10">
        <v>4343287</v>
      </c>
      <c r="N19" s="11">
        <v>5512698</v>
      </c>
      <c r="O19" s="1"/>
      <c r="P19" s="68" t="s">
        <v>86</v>
      </c>
      <c r="Q19" s="10">
        <v>1028698</v>
      </c>
      <c r="R19" s="10">
        <v>1168326</v>
      </c>
      <c r="S19" s="10">
        <v>139628</v>
      </c>
      <c r="T19" s="10">
        <v>299307</v>
      </c>
      <c r="U19" s="10">
        <v>3608155</v>
      </c>
      <c r="V19" s="10">
        <v>576538</v>
      </c>
      <c r="W19" s="10">
        <v>147125</v>
      </c>
      <c r="X19" s="10">
        <v>161638</v>
      </c>
      <c r="Y19" s="10">
        <v>14513</v>
      </c>
      <c r="Z19" s="10">
        <v>33018356</v>
      </c>
      <c r="AA19" s="10">
        <v>12010472</v>
      </c>
      <c r="AB19" s="10">
        <v>11581806</v>
      </c>
      <c r="AC19" s="11">
        <v>428666</v>
      </c>
      <c r="AD19" s="1">
        <v>0</v>
      </c>
      <c r="AE19" s="68" t="s">
        <v>86</v>
      </c>
      <c r="AF19" s="25">
        <v>4163925</v>
      </c>
      <c r="AG19" s="10">
        <v>3985300</v>
      </c>
      <c r="AH19" s="10">
        <v>178625</v>
      </c>
      <c r="AI19" s="10">
        <v>16843959</v>
      </c>
      <c r="AJ19" s="10">
        <v>576020</v>
      </c>
      <c r="AK19" s="10">
        <v>4243534</v>
      </c>
      <c r="AL19" s="10">
        <v>12024405</v>
      </c>
      <c r="AM19" s="10">
        <v>136194604</v>
      </c>
      <c r="AN19" s="10">
        <v>55002</v>
      </c>
      <c r="AO19" s="11">
        <v>2476.1754845278356</v>
      </c>
      <c r="AQ19" s="68" t="s">
        <v>86</v>
      </c>
      <c r="AR19" s="12">
        <v>3.6781477841909416</v>
      </c>
      <c r="AS19" s="12">
        <v>3.3559628615035737</v>
      </c>
      <c r="AT19" s="12">
        <v>5.5206734170590641</v>
      </c>
      <c r="AU19" s="12">
        <v>7.2929981000399948</v>
      </c>
      <c r="AV19" s="12">
        <v>-5.675709542337132</v>
      </c>
      <c r="AW19" s="12">
        <v>-7.7154106613538973</v>
      </c>
      <c r="AX19" s="12">
        <v>-2.9450270044218763</v>
      </c>
      <c r="AY19" s="12">
        <v>4.186596026367333</v>
      </c>
      <c r="AZ19" s="12">
        <v>-52.289700623539595</v>
      </c>
      <c r="BA19" s="12">
        <v>-2.1879886444717704</v>
      </c>
      <c r="BB19" s="12">
        <v>5.3422681992634526</v>
      </c>
      <c r="BC19" s="13">
        <v>-3.2084139023016869</v>
      </c>
      <c r="BD19" s="49"/>
      <c r="BE19" s="68" t="s">
        <v>86</v>
      </c>
      <c r="BF19" s="12">
        <v>-12.629544130362035</v>
      </c>
      <c r="BG19" s="12">
        <v>-13.725296172702118</v>
      </c>
      <c r="BH19" s="12">
        <v>-21.022653355581323</v>
      </c>
      <c r="BI19" s="12">
        <v>-8.1970481425136192</v>
      </c>
      <c r="BJ19" s="12">
        <v>-0.58094823735774914</v>
      </c>
      <c r="BK19" s="12">
        <v>2.447926476912087</v>
      </c>
      <c r="BL19" s="12">
        <v>6.4087542671989821</v>
      </c>
      <c r="BM19" s="12">
        <v>4.1817595874959714</v>
      </c>
      <c r="BN19" s="12">
        <v>-14.053061707923723</v>
      </c>
      <c r="BO19" s="12">
        <v>21.638145853535224</v>
      </c>
      <c r="BP19" s="43">
        <v>54.286748573738649</v>
      </c>
      <c r="BQ19" s="43">
        <v>57.831730187438879</v>
      </c>
      <c r="BR19" s="9">
        <v>-3.9814891553419156</v>
      </c>
      <c r="BS19" s="1"/>
      <c r="BT19" s="68" t="s">
        <v>86</v>
      </c>
      <c r="BU19" s="12">
        <v>21.422399803574443</v>
      </c>
      <c r="BV19" s="12">
        <v>22.578073433041116</v>
      </c>
      <c r="BW19" s="12">
        <v>0.32012580382466094</v>
      </c>
      <c r="BX19" s="12">
        <v>5.7311321820638783</v>
      </c>
      <c r="BY19" s="12">
        <v>106.98849385164901</v>
      </c>
      <c r="BZ19" s="12">
        <v>9.6122184033397691</v>
      </c>
      <c r="CA19" s="12">
        <v>2.063967098890406</v>
      </c>
      <c r="CB19" s="12">
        <v>6.9284657671951493</v>
      </c>
      <c r="CC19" s="12">
        <v>1.3301400147383935</v>
      </c>
      <c r="CD19" s="59">
        <v>5.5248376757818525</v>
      </c>
      <c r="CE19" s="68" t="s">
        <v>86</v>
      </c>
      <c r="CF19" s="12">
        <f t="shared" si="32"/>
        <v>71.38371649437741</v>
      </c>
      <c r="CG19" s="12">
        <f t="shared" si="0"/>
        <v>60.570501016325139</v>
      </c>
      <c r="CH19" s="12">
        <f t="shared" si="1"/>
        <v>10.813215478052273</v>
      </c>
      <c r="CI19" s="12">
        <f t="shared" si="2"/>
        <v>9.4922622631950979</v>
      </c>
      <c r="CJ19" s="12">
        <f t="shared" si="3"/>
        <v>1.3209532148571761</v>
      </c>
      <c r="CK19" s="12">
        <f t="shared" si="4"/>
        <v>4.3727708918629409</v>
      </c>
      <c r="CL19" s="12">
        <f t="shared" si="5"/>
        <v>7.6749780776924164</v>
      </c>
      <c r="CM19" s="12">
        <f t="shared" si="6"/>
        <v>3.3022071858294768</v>
      </c>
      <c r="CN19" s="12">
        <f t="shared" si="7"/>
        <v>0.21708275608334676</v>
      </c>
      <c r="CO19" s="12">
        <f t="shared" si="8"/>
        <v>3.4061129176600859</v>
      </c>
      <c r="CP19" s="12">
        <f t="shared" si="9"/>
        <v>3.1890301615767394</v>
      </c>
      <c r="CQ19" s="9">
        <f t="shared" si="10"/>
        <v>4.0476625637826293</v>
      </c>
      <c r="CS19" s="68" t="s">
        <v>86</v>
      </c>
      <c r="CT19" s="38">
        <f t="shared" si="11"/>
        <v>0.75531479940277224</v>
      </c>
      <c r="CU19" s="38">
        <f t="shared" si="12"/>
        <v>0.85783574803007612</v>
      </c>
      <c r="CV19" s="38">
        <f t="shared" si="13"/>
        <v>0.10252094862730392</v>
      </c>
      <c r="CW19" s="38">
        <f t="shared" si="14"/>
        <v>0.21976421327235549</v>
      </c>
      <c r="CX19" s="38">
        <f t="shared" si="15"/>
        <v>2.6492642836275655</v>
      </c>
      <c r="CY19" s="38">
        <f t="shared" si="16"/>
        <v>0.42331926747993626</v>
      </c>
      <c r="CZ19" s="38">
        <f t="shared" si="17"/>
        <v>0.108025571996964</v>
      </c>
      <c r="DA19" s="38">
        <f t="shared" si="18"/>
        <v>0.11868164762239772</v>
      </c>
      <c r="DB19" s="38">
        <f t="shared" si="19"/>
        <v>1.0656075625433735E-2</v>
      </c>
      <c r="DC19" s="38">
        <f t="shared" si="20"/>
        <v>24.243512613759645</v>
      </c>
      <c r="DD19" s="38">
        <f t="shared" si="21"/>
        <v>8.8186107578828885</v>
      </c>
      <c r="DE19" s="12">
        <f t="shared" si="22"/>
        <v>8.5038655422794882</v>
      </c>
      <c r="DF19" s="9">
        <f t="shared" si="23"/>
        <v>0.3147452156034023</v>
      </c>
      <c r="DH19" s="68" t="s">
        <v>86</v>
      </c>
      <c r="DI19" s="12">
        <f t="shared" si="24"/>
        <v>3.0573347825145847</v>
      </c>
      <c r="DJ19" s="12">
        <f t="shared" si="25"/>
        <v>2.9261805408972004</v>
      </c>
      <c r="DK19" s="12">
        <f t="shared" si="26"/>
        <v>0.13115424161738448</v>
      </c>
      <c r="DL19" s="12">
        <f t="shared" si="27"/>
        <v>12.367567073362173</v>
      </c>
      <c r="DM19" s="12">
        <f t="shared" si="28"/>
        <v>0.42293892935728933</v>
      </c>
      <c r="DN19" s="12">
        <f t="shared" si="29"/>
        <v>3.1157871717149677</v>
      </c>
      <c r="DO19" s="12">
        <f t="shared" si="30"/>
        <v>8.8288409722899157</v>
      </c>
      <c r="DP19" s="188">
        <f t="shared" si="31"/>
        <v>100</v>
      </c>
      <c r="DQ19" s="21"/>
    </row>
    <row r="20" spans="2:121" ht="12">
      <c r="B20" s="68" t="s">
        <v>84</v>
      </c>
      <c r="C20" s="10">
        <v>12783950</v>
      </c>
      <c r="D20" s="10">
        <v>10846271</v>
      </c>
      <c r="E20" s="10">
        <v>1937679</v>
      </c>
      <c r="F20" s="10">
        <v>1702473</v>
      </c>
      <c r="G20" s="10">
        <v>235206</v>
      </c>
      <c r="H20" s="10">
        <v>952962</v>
      </c>
      <c r="I20" s="10">
        <v>1124637</v>
      </c>
      <c r="J20" s="10">
        <v>171675</v>
      </c>
      <c r="K20" s="10">
        <v>-20438</v>
      </c>
      <c r="L20" s="10">
        <v>120221</v>
      </c>
      <c r="M20" s="10">
        <v>140659</v>
      </c>
      <c r="N20" s="11">
        <v>942702</v>
      </c>
      <c r="O20" s="1"/>
      <c r="P20" s="68" t="s">
        <v>84</v>
      </c>
      <c r="Q20" s="10">
        <v>221786</v>
      </c>
      <c r="R20" s="10">
        <v>249774</v>
      </c>
      <c r="S20" s="10">
        <v>27988</v>
      </c>
      <c r="T20" s="10">
        <v>63621</v>
      </c>
      <c r="U20" s="10">
        <v>651054</v>
      </c>
      <c r="V20" s="10">
        <v>6241</v>
      </c>
      <c r="W20" s="10">
        <v>30698</v>
      </c>
      <c r="X20" s="10">
        <v>33726</v>
      </c>
      <c r="Y20" s="10">
        <v>3028</v>
      </c>
      <c r="Z20" s="10">
        <v>4760086</v>
      </c>
      <c r="AA20" s="10">
        <v>1761903</v>
      </c>
      <c r="AB20" s="10">
        <v>1646456</v>
      </c>
      <c r="AC20" s="11">
        <v>115447</v>
      </c>
      <c r="AD20" s="1">
        <v>0</v>
      </c>
      <c r="AE20" s="68" t="s">
        <v>84</v>
      </c>
      <c r="AF20" s="10">
        <v>3885</v>
      </c>
      <c r="AG20" s="10">
        <v>-80231</v>
      </c>
      <c r="AH20" s="10">
        <v>84116</v>
      </c>
      <c r="AI20" s="10">
        <v>2994298</v>
      </c>
      <c r="AJ20" s="10">
        <v>140843</v>
      </c>
      <c r="AK20" s="10">
        <v>884815</v>
      </c>
      <c r="AL20" s="10">
        <v>1968640</v>
      </c>
      <c r="AM20" s="10">
        <v>18496998</v>
      </c>
      <c r="AN20" s="10">
        <v>11388</v>
      </c>
      <c r="AO20" s="11">
        <v>1624.2534246575342</v>
      </c>
      <c r="AQ20" s="68" t="s">
        <v>84</v>
      </c>
      <c r="AR20" s="12">
        <v>-0.26770393653119201</v>
      </c>
      <c r="AS20" s="12">
        <v>-0.58187390510801706</v>
      </c>
      <c r="AT20" s="12">
        <v>1.5282054667691547</v>
      </c>
      <c r="AU20" s="12">
        <v>3.1903132307535649</v>
      </c>
      <c r="AV20" s="12">
        <v>-9.0727747173093647</v>
      </c>
      <c r="AW20" s="12">
        <v>-33.772688797061143</v>
      </c>
      <c r="AX20" s="12">
        <v>-30.970027639315223</v>
      </c>
      <c r="AY20" s="12">
        <v>-9.7753251872290097</v>
      </c>
      <c r="AZ20" s="12">
        <v>16.525077601699067</v>
      </c>
      <c r="BA20" s="12">
        <v>-4.6629289220545438</v>
      </c>
      <c r="BB20" s="12">
        <v>-6.5916259919646709</v>
      </c>
      <c r="BC20" s="13">
        <v>-34.294347039697229</v>
      </c>
      <c r="BD20" s="49"/>
      <c r="BE20" s="68" t="s">
        <v>84</v>
      </c>
      <c r="BF20" s="12">
        <v>-69.288863533139107</v>
      </c>
      <c r="BG20" s="12">
        <v>-67.063753698790535</v>
      </c>
      <c r="BH20" s="12">
        <v>-22.659445119929259</v>
      </c>
      <c r="BI20" s="12">
        <v>140.49671127239739</v>
      </c>
      <c r="BJ20" s="12">
        <v>-4.2792872265349331</v>
      </c>
      <c r="BK20" s="12">
        <v>4.8378968587266922</v>
      </c>
      <c r="BL20" s="12">
        <v>7.0549258936355708</v>
      </c>
      <c r="BM20" s="12">
        <v>4.8139975759082576</v>
      </c>
      <c r="BN20" s="12">
        <v>-13.535122786978871</v>
      </c>
      <c r="BO20" s="12">
        <v>15.454829235448164</v>
      </c>
      <c r="BP20" s="43">
        <v>46.05505302040573</v>
      </c>
      <c r="BQ20" s="43">
        <v>52.095444404927413</v>
      </c>
      <c r="BR20" s="58">
        <v>-6.7569641313916957</v>
      </c>
      <c r="BS20" s="1"/>
      <c r="BT20" s="68" t="s">
        <v>84</v>
      </c>
      <c r="BU20" s="12">
        <v>-95.879295714891811</v>
      </c>
      <c r="BV20" s="12">
        <v>-886.19304262616367</v>
      </c>
      <c r="BW20" s="12">
        <v>4.8765982753493906E-2</v>
      </c>
      <c r="BX20" s="12">
        <v>6.0945876948904276</v>
      </c>
      <c r="BY20" s="12">
        <v>50.758378557742745</v>
      </c>
      <c r="BZ20" s="12">
        <v>14.490101975723025</v>
      </c>
      <c r="CA20" s="12">
        <v>0.64431296545004002</v>
      </c>
      <c r="CB20" s="12">
        <v>0.63605782126202859</v>
      </c>
      <c r="CC20" s="12">
        <v>-1.3940600917828383</v>
      </c>
      <c r="CD20" s="59">
        <v>2.0588190883170987</v>
      </c>
      <c r="CE20" s="68" t="s">
        <v>84</v>
      </c>
      <c r="CF20" s="12">
        <f t="shared" si="32"/>
        <v>69.113647522695317</v>
      </c>
      <c r="CG20" s="12">
        <f t="shared" si="0"/>
        <v>58.638007097151657</v>
      </c>
      <c r="CH20" s="12">
        <f t="shared" si="1"/>
        <v>10.475640425543647</v>
      </c>
      <c r="CI20" s="12">
        <f t="shared" si="2"/>
        <v>9.2040503004865979</v>
      </c>
      <c r="CJ20" s="12">
        <f t="shared" si="3"/>
        <v>1.2715901250570498</v>
      </c>
      <c r="CK20" s="12">
        <f t="shared" si="4"/>
        <v>5.151981959450934</v>
      </c>
      <c r="CL20" s="12">
        <f t="shared" si="5"/>
        <v>6.0801055392880512</v>
      </c>
      <c r="CM20" s="12">
        <f t="shared" si="6"/>
        <v>0.92812357983711735</v>
      </c>
      <c r="CN20" s="12">
        <f t="shared" si="7"/>
        <v>-0.11049360550290377</v>
      </c>
      <c r="CO20" s="12">
        <f t="shared" si="8"/>
        <v>0.64994871059617354</v>
      </c>
      <c r="CP20" s="12">
        <f t="shared" si="9"/>
        <v>0.76044231609907731</v>
      </c>
      <c r="CQ20" s="58">
        <f t="shared" si="10"/>
        <v>5.096513499109423</v>
      </c>
      <c r="CS20" s="68" t="s">
        <v>84</v>
      </c>
      <c r="CT20" s="38">
        <f t="shared" si="11"/>
        <v>1.1990378114329687</v>
      </c>
      <c r="CU20" s="38">
        <f t="shared" si="12"/>
        <v>1.3503488512027735</v>
      </c>
      <c r="CV20" s="38">
        <f t="shared" si="13"/>
        <v>0.15131103976980481</v>
      </c>
      <c r="CW20" s="38">
        <f t="shared" si="14"/>
        <v>0.34395311066152467</v>
      </c>
      <c r="CX20" s="38">
        <f t="shared" si="15"/>
        <v>3.5197819667818528</v>
      </c>
      <c r="CY20" s="38">
        <f t="shared" si="16"/>
        <v>3.3740610233076743E-2</v>
      </c>
      <c r="CZ20" s="38">
        <f t="shared" si="17"/>
        <v>0.16596206584441434</v>
      </c>
      <c r="DA20" s="38">
        <f t="shared" si="18"/>
        <v>0.1823322898126496</v>
      </c>
      <c r="DB20" s="38">
        <f t="shared" si="19"/>
        <v>1.6370223968235276E-2</v>
      </c>
      <c r="DC20" s="38">
        <f t="shared" si="20"/>
        <v>25.734370517853762</v>
      </c>
      <c r="DD20" s="38">
        <f t="shared" si="21"/>
        <v>9.5253456804179795</v>
      </c>
      <c r="DE20" s="12">
        <f t="shared" si="22"/>
        <v>8.9012065633569293</v>
      </c>
      <c r="DF20" s="58">
        <f t="shared" si="23"/>
        <v>0.62413911706104963</v>
      </c>
      <c r="DH20" s="68" t="s">
        <v>84</v>
      </c>
      <c r="DI20" s="12">
        <f t="shared" si="24"/>
        <v>2.1003408228729873E-2</v>
      </c>
      <c r="DJ20" s="12">
        <f t="shared" si="25"/>
        <v>-0.43375146604870696</v>
      </c>
      <c r="DK20" s="12">
        <f t="shared" si="26"/>
        <v>0.45475487427743683</v>
      </c>
      <c r="DL20" s="12">
        <f t="shared" si="27"/>
        <v>16.188021429207051</v>
      </c>
      <c r="DM20" s="12">
        <f t="shared" si="28"/>
        <v>0.76143707211299916</v>
      </c>
      <c r="DN20" s="12">
        <f t="shared" si="29"/>
        <v>4.783560013360006</v>
      </c>
      <c r="DO20" s="12">
        <f t="shared" si="30"/>
        <v>10.643024343734048</v>
      </c>
      <c r="DP20" s="190">
        <f t="shared" si="31"/>
        <v>100</v>
      </c>
      <c r="DQ20" s="21"/>
    </row>
    <row r="21" spans="2:121" ht="12">
      <c r="B21" s="67" t="s">
        <v>9</v>
      </c>
      <c r="C21" s="1">
        <v>6933310</v>
      </c>
      <c r="D21" s="1">
        <v>5882620</v>
      </c>
      <c r="E21" s="1">
        <v>1050690</v>
      </c>
      <c r="F21" s="1">
        <v>923175</v>
      </c>
      <c r="G21" s="1">
        <v>127515</v>
      </c>
      <c r="H21" s="1">
        <v>609694</v>
      </c>
      <c r="I21" s="1">
        <v>679495</v>
      </c>
      <c r="J21" s="1">
        <v>69801</v>
      </c>
      <c r="K21" s="1">
        <v>-13757</v>
      </c>
      <c r="L21" s="1">
        <v>41521</v>
      </c>
      <c r="M21" s="1">
        <v>55278</v>
      </c>
      <c r="N21" s="7">
        <v>612802</v>
      </c>
      <c r="O21" s="1"/>
      <c r="P21" s="67" t="s">
        <v>9</v>
      </c>
      <c r="Q21" s="1">
        <v>113124</v>
      </c>
      <c r="R21" s="1">
        <v>126597</v>
      </c>
      <c r="S21" s="1">
        <v>13473</v>
      </c>
      <c r="T21" s="1">
        <v>1630</v>
      </c>
      <c r="U21" s="1">
        <v>354771</v>
      </c>
      <c r="V21" s="1">
        <v>143277</v>
      </c>
      <c r="W21" s="1">
        <v>10649</v>
      </c>
      <c r="X21" s="1">
        <v>11699</v>
      </c>
      <c r="Y21" s="1">
        <v>1050</v>
      </c>
      <c r="Z21" s="1">
        <v>2854208</v>
      </c>
      <c r="AA21" s="1">
        <v>948988</v>
      </c>
      <c r="AB21" s="1">
        <v>875501</v>
      </c>
      <c r="AC21" s="7">
        <v>73487</v>
      </c>
      <c r="AD21" s="1">
        <v>0</v>
      </c>
      <c r="AE21" s="67" t="s">
        <v>9</v>
      </c>
      <c r="AF21" s="24">
        <v>131734</v>
      </c>
      <c r="AG21" s="1">
        <v>90952</v>
      </c>
      <c r="AH21" s="1">
        <v>40782</v>
      </c>
      <c r="AI21" s="1">
        <v>1773486</v>
      </c>
      <c r="AJ21" s="1">
        <v>222589</v>
      </c>
      <c r="AK21" s="1">
        <v>306879</v>
      </c>
      <c r="AL21" s="1">
        <v>1244018</v>
      </c>
      <c r="AM21" s="1">
        <v>10397212</v>
      </c>
      <c r="AN21" s="1">
        <v>5554</v>
      </c>
      <c r="AO21" s="7">
        <v>1872.0223262513505</v>
      </c>
      <c r="AQ21" s="67" t="s">
        <v>9</v>
      </c>
      <c r="AR21" s="8">
        <v>4.8730907802175807</v>
      </c>
      <c r="AS21" s="8">
        <v>4.5406595781281762</v>
      </c>
      <c r="AT21" s="8">
        <v>6.7740752069802674</v>
      </c>
      <c r="AU21" s="8">
        <v>8.5206026630115996</v>
      </c>
      <c r="AV21" s="8">
        <v>-4.368531573421329</v>
      </c>
      <c r="AW21" s="8">
        <v>-1.7137790674243343</v>
      </c>
      <c r="AX21" s="8">
        <v>-8.5350222867090573E-3</v>
      </c>
      <c r="AY21" s="8">
        <v>17.851354089282097</v>
      </c>
      <c r="AZ21" s="8">
        <v>-1073.8054607508532</v>
      </c>
      <c r="BA21" s="8">
        <v>4.7663504238998788</v>
      </c>
      <c r="BB21" s="8">
        <v>35.472012547789433</v>
      </c>
      <c r="BC21" s="9">
        <v>0.18457574553723965</v>
      </c>
      <c r="BD21" s="49"/>
      <c r="BE21" s="67" t="s">
        <v>9</v>
      </c>
      <c r="BF21" s="8">
        <v>-12.909856574257272</v>
      </c>
      <c r="BG21" s="8">
        <v>-13.948082138705928</v>
      </c>
      <c r="BH21" s="8">
        <v>-21.77775197398978</v>
      </c>
      <c r="BI21" s="8">
        <v>-61.374407582938382</v>
      </c>
      <c r="BJ21" s="8">
        <v>2.7377742769686986</v>
      </c>
      <c r="BK21" s="8">
        <v>8.3437308591002921</v>
      </c>
      <c r="BL21" s="8">
        <v>8.3978013029315957</v>
      </c>
      <c r="BM21" s="8">
        <v>6.1230043541364303</v>
      </c>
      <c r="BN21" s="8">
        <v>-12.5</v>
      </c>
      <c r="BO21" s="8">
        <v>18.009920545501831</v>
      </c>
      <c r="BP21" s="36">
        <v>34.299433501127197</v>
      </c>
      <c r="BQ21" s="36">
        <v>39.292765853185116</v>
      </c>
      <c r="BR21" s="9">
        <v>-5.892070484581498</v>
      </c>
      <c r="BS21" s="1"/>
      <c r="BT21" s="67" t="s">
        <v>9</v>
      </c>
      <c r="BU21" s="8">
        <v>7.3268101123503957</v>
      </c>
      <c r="BV21" s="8">
        <v>10.95496023032255</v>
      </c>
      <c r="BW21" s="8">
        <v>3.1886972945129877E-2</v>
      </c>
      <c r="BX21" s="8">
        <v>11.592286952062445</v>
      </c>
      <c r="BY21" s="8">
        <v>104.23257606341983</v>
      </c>
      <c r="BZ21" s="8">
        <v>13.284630037062742</v>
      </c>
      <c r="CA21" s="8">
        <v>2.8645374677002584</v>
      </c>
      <c r="CB21" s="8">
        <v>7.7421805092908507</v>
      </c>
      <c r="CC21" s="8">
        <v>-0.19766397124887691</v>
      </c>
      <c r="CD21" s="37">
        <v>7.9555697756938493</v>
      </c>
      <c r="CE21" s="67" t="s">
        <v>9</v>
      </c>
      <c r="CF21" s="8">
        <f t="shared" si="32"/>
        <v>66.684318834702992</v>
      </c>
      <c r="CG21" s="8">
        <f t="shared" si="0"/>
        <v>56.578821322485297</v>
      </c>
      <c r="CH21" s="8">
        <f t="shared" si="1"/>
        <v>10.105497512217699</v>
      </c>
      <c r="CI21" s="8">
        <f t="shared" si="2"/>
        <v>8.8790629641869376</v>
      </c>
      <c r="CJ21" s="8">
        <f t="shared" si="3"/>
        <v>1.2264345480307606</v>
      </c>
      <c r="CK21" s="8">
        <f t="shared" si="4"/>
        <v>5.8640143146066466</v>
      </c>
      <c r="CL21" s="8">
        <f t="shared" si="5"/>
        <v>6.535357747827014</v>
      </c>
      <c r="CM21" s="8">
        <f t="shared" si="6"/>
        <v>0.67134343322036716</v>
      </c>
      <c r="CN21" s="8">
        <f t="shared" si="7"/>
        <v>-0.13231431656871093</v>
      </c>
      <c r="CO21" s="8">
        <f t="shared" si="8"/>
        <v>0.39934744044845866</v>
      </c>
      <c r="CP21" s="8">
        <f t="shared" si="9"/>
        <v>0.53166175701716967</v>
      </c>
      <c r="CQ21" s="9">
        <f t="shared" si="10"/>
        <v>5.8939069435152422</v>
      </c>
      <c r="CS21" s="67" t="s">
        <v>9</v>
      </c>
      <c r="CT21" s="34">
        <f t="shared" si="11"/>
        <v>1.0880224429395111</v>
      </c>
      <c r="CU21" s="34">
        <f t="shared" si="12"/>
        <v>1.2176052580249397</v>
      </c>
      <c r="CV21" s="34">
        <f t="shared" si="13"/>
        <v>0.12958281508542868</v>
      </c>
      <c r="CW21" s="34">
        <f t="shared" si="14"/>
        <v>1.5677279639965021E-2</v>
      </c>
      <c r="CX21" s="34">
        <f t="shared" si="15"/>
        <v>3.4121743405828409</v>
      </c>
      <c r="CY21" s="34">
        <f t="shared" si="16"/>
        <v>1.3780328803529254</v>
      </c>
      <c r="CZ21" s="34">
        <f t="shared" si="17"/>
        <v>0.10242168766011503</v>
      </c>
      <c r="DA21" s="34">
        <f t="shared" si="18"/>
        <v>0.11252054877788392</v>
      </c>
      <c r="DB21" s="34">
        <f t="shared" si="19"/>
        <v>1.0098861117768879E-2</v>
      </c>
      <c r="DC21" s="34">
        <f t="shared" si="20"/>
        <v>27.451666850690359</v>
      </c>
      <c r="DD21" s="34">
        <f t="shared" si="21"/>
        <v>9.1273314423135741</v>
      </c>
      <c r="DE21" s="8">
        <f t="shared" si="22"/>
        <v>8.420536197588353</v>
      </c>
      <c r="DF21" s="9">
        <f t="shared" si="23"/>
        <v>0.70679524472522059</v>
      </c>
      <c r="DH21" s="67" t="s">
        <v>9</v>
      </c>
      <c r="DI21" s="8">
        <f t="shared" si="24"/>
        <v>1.2670127337982529</v>
      </c>
      <c r="DJ21" s="8">
        <f t="shared" si="25"/>
        <v>0.87477296798410964</v>
      </c>
      <c r="DK21" s="8">
        <f t="shared" si="26"/>
        <v>0.39223976581414322</v>
      </c>
      <c r="DL21" s="8">
        <f t="shared" si="27"/>
        <v>17.057322674578533</v>
      </c>
      <c r="DM21" s="8">
        <f t="shared" si="28"/>
        <v>2.1408527593743401</v>
      </c>
      <c r="DN21" s="8">
        <f t="shared" si="29"/>
        <v>2.9515508580569483</v>
      </c>
      <c r="DO21" s="8">
        <f t="shared" si="30"/>
        <v>11.964919057147243</v>
      </c>
      <c r="DP21" s="188">
        <f t="shared" si="31"/>
        <v>100</v>
      </c>
      <c r="DQ21" s="21"/>
    </row>
    <row r="22" spans="2:121" ht="12">
      <c r="B22" s="67" t="s">
        <v>10</v>
      </c>
      <c r="C22" s="1">
        <v>12936202</v>
      </c>
      <c r="D22" s="1">
        <v>10976920</v>
      </c>
      <c r="E22" s="1">
        <v>1959282</v>
      </c>
      <c r="F22" s="1">
        <v>1721674</v>
      </c>
      <c r="G22" s="1">
        <v>237608</v>
      </c>
      <c r="H22" s="1">
        <v>979541</v>
      </c>
      <c r="I22" s="1">
        <v>1107461</v>
      </c>
      <c r="J22" s="1">
        <v>127920</v>
      </c>
      <c r="K22" s="1">
        <v>16317</v>
      </c>
      <c r="L22" s="1">
        <v>115357</v>
      </c>
      <c r="M22" s="1">
        <v>99040</v>
      </c>
      <c r="N22" s="7">
        <v>945951</v>
      </c>
      <c r="O22" s="1"/>
      <c r="P22" s="67" t="s">
        <v>10</v>
      </c>
      <c r="Q22" s="1">
        <v>242904</v>
      </c>
      <c r="R22" s="1">
        <v>270080</v>
      </c>
      <c r="S22" s="1">
        <v>27176</v>
      </c>
      <c r="T22" s="1">
        <v>9452</v>
      </c>
      <c r="U22" s="1">
        <v>661702</v>
      </c>
      <c r="V22" s="1">
        <v>31893</v>
      </c>
      <c r="W22" s="1">
        <v>17273</v>
      </c>
      <c r="X22" s="1">
        <v>18977</v>
      </c>
      <c r="Y22" s="1">
        <v>1704</v>
      </c>
      <c r="Z22" s="1">
        <v>5838064</v>
      </c>
      <c r="AA22" s="1">
        <v>2351482</v>
      </c>
      <c r="AB22" s="1">
        <v>2188951</v>
      </c>
      <c r="AC22" s="7">
        <v>162531</v>
      </c>
      <c r="AD22" s="1">
        <v>0</v>
      </c>
      <c r="AE22" s="67" t="s">
        <v>10</v>
      </c>
      <c r="AF22" s="24">
        <v>628831</v>
      </c>
      <c r="AG22" s="1">
        <v>577153</v>
      </c>
      <c r="AH22" s="1">
        <v>51678</v>
      </c>
      <c r="AI22" s="1">
        <v>2857751</v>
      </c>
      <c r="AJ22" s="1">
        <v>162271</v>
      </c>
      <c r="AK22" s="1">
        <v>710022</v>
      </c>
      <c r="AL22" s="1">
        <v>1985458</v>
      </c>
      <c r="AM22" s="1">
        <v>19753807</v>
      </c>
      <c r="AN22" s="1">
        <v>10564</v>
      </c>
      <c r="AO22" s="7">
        <v>1869.9173608481635</v>
      </c>
      <c r="AQ22" s="67" t="s">
        <v>10</v>
      </c>
      <c r="AR22" s="8">
        <v>1.1169591347224868</v>
      </c>
      <c r="AS22" s="8">
        <v>0.79973700232235034</v>
      </c>
      <c r="AT22" s="8">
        <v>2.9317942543010784</v>
      </c>
      <c r="AU22" s="8">
        <v>4.6170878980318903</v>
      </c>
      <c r="AV22" s="8">
        <v>-7.8270651899839017</v>
      </c>
      <c r="AW22" s="8">
        <v>-5.8735520076105185</v>
      </c>
      <c r="AX22" s="8">
        <v>-6.705165304050781</v>
      </c>
      <c r="AY22" s="8">
        <v>-12.61698203429196</v>
      </c>
      <c r="AZ22" s="8">
        <v>1982.0069204152251</v>
      </c>
      <c r="BA22" s="8">
        <v>6.1945354788820559</v>
      </c>
      <c r="BB22" s="8">
        <v>-9.5483812046212169</v>
      </c>
      <c r="BC22" s="9">
        <v>-7.7333413965174849</v>
      </c>
      <c r="BD22" s="49"/>
      <c r="BE22" s="67" t="s">
        <v>10</v>
      </c>
      <c r="BF22" s="8">
        <v>-13.443632385588192</v>
      </c>
      <c r="BG22" s="8">
        <v>-14.40596318645099</v>
      </c>
      <c r="BH22" s="8">
        <v>-22.142959461395215</v>
      </c>
      <c r="BI22" s="8">
        <v>-75.392465699929716</v>
      </c>
      <c r="BJ22" s="8">
        <v>-2.9381047097686479</v>
      </c>
      <c r="BK22" s="8">
        <v>30.377728722099583</v>
      </c>
      <c r="BL22" s="8">
        <v>5.9953362788414335</v>
      </c>
      <c r="BM22" s="8">
        <v>3.7788472055124136</v>
      </c>
      <c r="BN22" s="8">
        <v>-14.371859296482411</v>
      </c>
      <c r="BO22" s="8">
        <v>17.247835065956707</v>
      </c>
      <c r="BP22" s="36">
        <v>48.646306318037894</v>
      </c>
      <c r="BQ22" s="36">
        <v>54.719692391423436</v>
      </c>
      <c r="BR22" s="9">
        <v>-2.7610591937587499</v>
      </c>
      <c r="BS22" s="1"/>
      <c r="BT22" s="67" t="s">
        <v>10</v>
      </c>
      <c r="BU22" s="8">
        <v>11.450989149660948</v>
      </c>
      <c r="BV22" s="8">
        <v>12.57721783671073</v>
      </c>
      <c r="BW22" s="8">
        <v>0.25024733748472328</v>
      </c>
      <c r="BX22" s="8">
        <v>0.87017815832703282</v>
      </c>
      <c r="BY22" s="8">
        <v>45.018186367820405</v>
      </c>
      <c r="BZ22" s="8">
        <v>-0.74619771863117867</v>
      </c>
      <c r="CA22" s="8">
        <v>-1.0161822397687554</v>
      </c>
      <c r="CB22" s="8">
        <v>4.9995954972518799</v>
      </c>
      <c r="CC22" s="8">
        <v>-1.1046620483055607</v>
      </c>
      <c r="CD22" s="37">
        <v>6.1724421716816122</v>
      </c>
      <c r="CE22" s="67" t="s">
        <v>10</v>
      </c>
      <c r="CF22" s="8">
        <f t="shared" si="32"/>
        <v>65.487133695292258</v>
      </c>
      <c r="CG22" s="8">
        <f t="shared" si="0"/>
        <v>55.568630391093734</v>
      </c>
      <c r="CH22" s="8">
        <f t="shared" si="1"/>
        <v>9.9185033041985271</v>
      </c>
      <c r="CI22" s="8">
        <f t="shared" si="2"/>
        <v>8.7156566832914777</v>
      </c>
      <c r="CJ22" s="8">
        <f t="shared" si="3"/>
        <v>1.2028466209070485</v>
      </c>
      <c r="CK22" s="8">
        <f t="shared" si="4"/>
        <v>4.9587454205662729</v>
      </c>
      <c r="CL22" s="8">
        <f t="shared" si="5"/>
        <v>5.6063167975671728</v>
      </c>
      <c r="CM22" s="8">
        <f t="shared" si="6"/>
        <v>0.64757137700089917</v>
      </c>
      <c r="CN22" s="8">
        <f t="shared" si="7"/>
        <v>8.2601799237989923E-2</v>
      </c>
      <c r="CO22" s="8">
        <f t="shared" si="8"/>
        <v>0.58397350951135651</v>
      </c>
      <c r="CP22" s="8">
        <f t="shared" si="9"/>
        <v>0.50137171027336658</v>
      </c>
      <c r="CQ22" s="9">
        <f t="shared" si="10"/>
        <v>4.7887022486349089</v>
      </c>
      <c r="CS22" s="67" t="s">
        <v>10</v>
      </c>
      <c r="CT22" s="34">
        <f t="shared" si="11"/>
        <v>1.2296566428942026</v>
      </c>
      <c r="CU22" s="34">
        <f t="shared" si="12"/>
        <v>1.3672301242995843</v>
      </c>
      <c r="CV22" s="34">
        <f t="shared" si="13"/>
        <v>0.13757348140538175</v>
      </c>
      <c r="CW22" s="34">
        <f t="shared" si="14"/>
        <v>4.7849004498221534E-2</v>
      </c>
      <c r="CX22" s="34">
        <f t="shared" si="15"/>
        <v>3.3497441784259609</v>
      </c>
      <c r="CY22" s="34">
        <f t="shared" si="16"/>
        <v>0.16145242281652342</v>
      </c>
      <c r="CZ22" s="34">
        <f t="shared" si="17"/>
        <v>8.7441372693375E-2</v>
      </c>
      <c r="DA22" s="34">
        <f t="shared" si="18"/>
        <v>9.6067558015525814E-2</v>
      </c>
      <c r="DB22" s="34">
        <f t="shared" si="19"/>
        <v>8.6261853221508145E-3</v>
      </c>
      <c r="DC22" s="34">
        <f t="shared" si="20"/>
        <v>29.554120884141472</v>
      </c>
      <c r="DD22" s="34">
        <f t="shared" si="21"/>
        <v>11.903943376585586</v>
      </c>
      <c r="DE22" s="8">
        <f t="shared" si="22"/>
        <v>11.081160203701494</v>
      </c>
      <c r="DF22" s="9">
        <f t="shared" si="23"/>
        <v>0.82278317288409264</v>
      </c>
      <c r="DH22" s="67" t="s">
        <v>10</v>
      </c>
      <c r="DI22" s="8">
        <f t="shared" si="24"/>
        <v>3.1833408112167949</v>
      </c>
      <c r="DJ22" s="8">
        <f t="shared" si="25"/>
        <v>2.9217304795981858</v>
      </c>
      <c r="DK22" s="8">
        <f t="shared" si="26"/>
        <v>0.26161033161860903</v>
      </c>
      <c r="DL22" s="8">
        <f t="shared" si="27"/>
        <v>14.466836696339092</v>
      </c>
      <c r="DM22" s="8">
        <f t="shared" si="28"/>
        <v>0.82146697089831855</v>
      </c>
      <c r="DN22" s="8">
        <f t="shared" si="29"/>
        <v>3.5943552551667639</v>
      </c>
      <c r="DO22" s="8">
        <f t="shared" si="30"/>
        <v>10.051014470274009</v>
      </c>
      <c r="DP22" s="188">
        <f t="shared" si="31"/>
        <v>100</v>
      </c>
      <c r="DQ22" s="21"/>
    </row>
    <row r="23" spans="2:121" s="49" customFormat="1" ht="12">
      <c r="B23" s="67" t="s">
        <v>11</v>
      </c>
      <c r="C23" s="1">
        <v>25753434</v>
      </c>
      <c r="D23" s="1">
        <v>21868234</v>
      </c>
      <c r="E23" s="1">
        <v>3885200</v>
      </c>
      <c r="F23" s="1">
        <v>3413797</v>
      </c>
      <c r="G23" s="1">
        <v>471403</v>
      </c>
      <c r="H23" s="1">
        <v>1710262</v>
      </c>
      <c r="I23" s="1">
        <v>2081590</v>
      </c>
      <c r="J23" s="1">
        <v>371328</v>
      </c>
      <c r="K23" s="1">
        <v>-286159</v>
      </c>
      <c r="L23" s="1">
        <v>37531</v>
      </c>
      <c r="M23" s="1">
        <v>323690</v>
      </c>
      <c r="N23" s="7">
        <v>1966359</v>
      </c>
      <c r="O23" s="1"/>
      <c r="P23" s="67" t="s">
        <v>11</v>
      </c>
      <c r="Q23" s="1">
        <v>379744</v>
      </c>
      <c r="R23" s="1">
        <v>424416</v>
      </c>
      <c r="S23" s="1">
        <v>44672</v>
      </c>
      <c r="T23" s="1">
        <v>53635</v>
      </c>
      <c r="U23" s="1">
        <v>1040712</v>
      </c>
      <c r="V23" s="1">
        <v>492268</v>
      </c>
      <c r="W23" s="1">
        <v>30062</v>
      </c>
      <c r="X23" s="1">
        <v>33028</v>
      </c>
      <c r="Y23" s="1">
        <v>2966</v>
      </c>
      <c r="Z23" s="1">
        <v>10333723</v>
      </c>
      <c r="AA23" s="1">
        <v>5394686</v>
      </c>
      <c r="AB23" s="1">
        <v>5100429</v>
      </c>
      <c r="AC23" s="7">
        <v>294257</v>
      </c>
      <c r="AD23" s="1">
        <v>0</v>
      </c>
      <c r="AE23" s="67" t="s">
        <v>11</v>
      </c>
      <c r="AF23" s="24">
        <v>119391</v>
      </c>
      <c r="AG23" s="1">
        <v>16732</v>
      </c>
      <c r="AH23" s="1">
        <v>102659</v>
      </c>
      <c r="AI23" s="1">
        <v>4819646</v>
      </c>
      <c r="AJ23" s="1">
        <v>117536</v>
      </c>
      <c r="AK23" s="1">
        <v>1145793</v>
      </c>
      <c r="AL23" s="1">
        <v>3556317</v>
      </c>
      <c r="AM23" s="1">
        <v>37797419</v>
      </c>
      <c r="AN23" s="1">
        <v>16594</v>
      </c>
      <c r="AO23" s="7">
        <v>2277.7762444256959</v>
      </c>
      <c r="AQ23" s="67" t="s">
        <v>11</v>
      </c>
      <c r="AR23" s="8">
        <v>2.7435533326721386</v>
      </c>
      <c r="AS23" s="8">
        <v>2.4230175236657492</v>
      </c>
      <c r="AT23" s="8">
        <v>4.5858184085253644</v>
      </c>
      <c r="AU23" s="8">
        <v>6.2957014625713503</v>
      </c>
      <c r="AV23" s="8">
        <v>-6.3264048962721562</v>
      </c>
      <c r="AW23" s="8">
        <v>0.17202348703381021</v>
      </c>
      <c r="AX23" s="8">
        <v>-3.0767325303538535</v>
      </c>
      <c r="AY23" s="8">
        <v>-15.673009449451905</v>
      </c>
      <c r="AZ23" s="8">
        <v>16.042272405871426</v>
      </c>
      <c r="BA23" s="8">
        <v>-3.2656322490850043</v>
      </c>
      <c r="BB23" s="8">
        <v>-14.736523239427346</v>
      </c>
      <c r="BC23" s="9">
        <v>-2.6789580927766421</v>
      </c>
      <c r="BE23" s="67" t="s">
        <v>11</v>
      </c>
      <c r="BF23" s="8">
        <v>-13.275310421058162</v>
      </c>
      <c r="BG23" s="8">
        <v>-14.294195690234874</v>
      </c>
      <c r="BH23" s="8">
        <v>-22.076472229974879</v>
      </c>
      <c r="BI23" s="8">
        <v>19.598180439727066</v>
      </c>
      <c r="BJ23" s="8">
        <v>-2.0095946066823283</v>
      </c>
      <c r="BK23" s="8">
        <v>3.4800394355420177</v>
      </c>
      <c r="BL23" s="8">
        <v>8.6251129177958443</v>
      </c>
      <c r="BM23" s="8">
        <v>6.3532442440830783</v>
      </c>
      <c r="BN23" s="8">
        <v>-12.248520710059172</v>
      </c>
      <c r="BO23" s="8">
        <v>24.435926123008944</v>
      </c>
      <c r="BP23" s="36">
        <v>55.20524535076413</v>
      </c>
      <c r="BQ23" s="36">
        <v>61.055837467278415</v>
      </c>
      <c r="BR23" s="9">
        <v>-4.7619509984788166</v>
      </c>
      <c r="BS23" s="1"/>
      <c r="BT23" s="67" t="s">
        <v>11</v>
      </c>
      <c r="BU23" s="8">
        <v>70.174463354143498</v>
      </c>
      <c r="BV23" s="8">
        <v>151.83074158974043</v>
      </c>
      <c r="BW23" s="8">
        <v>0.21378367825068334</v>
      </c>
      <c r="BX23" s="8">
        <v>1.2859426011173796</v>
      </c>
      <c r="BY23" s="8">
        <v>149.60924226979273</v>
      </c>
      <c r="BZ23" s="8">
        <v>-1.2604918908670999</v>
      </c>
      <c r="CA23" s="8">
        <v>0.15122726416361607</v>
      </c>
      <c r="CB23" s="8">
        <v>7.7539660728580584</v>
      </c>
      <c r="CC23" s="8">
        <v>-0.85439445539821945</v>
      </c>
      <c r="CD23" s="37">
        <v>8.6825437002184618</v>
      </c>
      <c r="CE23" s="67" t="s">
        <v>11</v>
      </c>
      <c r="CF23" s="8">
        <f t="shared" si="32"/>
        <v>68.135430093784976</v>
      </c>
      <c r="CG23" s="8">
        <f t="shared" si="0"/>
        <v>57.856421360410884</v>
      </c>
      <c r="CH23" s="8">
        <f t="shared" si="1"/>
        <v>10.279008733374097</v>
      </c>
      <c r="CI23" s="8">
        <f t="shared" si="2"/>
        <v>9.0318256915902122</v>
      </c>
      <c r="CJ23" s="8">
        <f t="shared" si="3"/>
        <v>1.2471830417838847</v>
      </c>
      <c r="CK23" s="8">
        <f t="shared" si="4"/>
        <v>4.524811601554064</v>
      </c>
      <c r="CL23" s="8">
        <f t="shared" si="5"/>
        <v>5.5072278877031264</v>
      </c>
      <c r="CM23" s="8">
        <f t="shared" si="6"/>
        <v>0.98241628614906207</v>
      </c>
      <c r="CN23" s="8">
        <f t="shared" si="7"/>
        <v>-0.75708608569278235</v>
      </c>
      <c r="CO23" s="8">
        <f t="shared" si="8"/>
        <v>9.9295139702528373E-2</v>
      </c>
      <c r="CP23" s="8">
        <f t="shared" si="9"/>
        <v>0.8563812253953107</v>
      </c>
      <c r="CQ23" s="9">
        <f t="shared" si="10"/>
        <v>5.2023631560662915</v>
      </c>
      <c r="CS23" s="67" t="s">
        <v>11</v>
      </c>
      <c r="CT23" s="34">
        <f t="shared" si="11"/>
        <v>1.004682356750338</v>
      </c>
      <c r="CU23" s="34">
        <f t="shared" si="12"/>
        <v>1.1228703208544477</v>
      </c>
      <c r="CV23" s="34">
        <f t="shared" si="13"/>
        <v>0.11818796410410985</v>
      </c>
      <c r="CW23" s="34">
        <f t="shared" si="14"/>
        <v>0.14190122346713674</v>
      </c>
      <c r="CX23" s="34">
        <f t="shared" si="15"/>
        <v>2.7533943521381712</v>
      </c>
      <c r="CY23" s="34">
        <f t="shared" si="16"/>
        <v>1.3023852237106455</v>
      </c>
      <c r="CZ23" s="34">
        <f t="shared" si="17"/>
        <v>7.9534531180554952E-2</v>
      </c>
      <c r="DA23" s="34">
        <f t="shared" si="18"/>
        <v>8.7381627830196554E-2</v>
      </c>
      <c r="DB23" s="34">
        <f t="shared" si="19"/>
        <v>7.8470966496416057E-3</v>
      </c>
      <c r="DC23" s="34">
        <f t="shared" si="20"/>
        <v>27.339758304660961</v>
      </c>
      <c r="DD23" s="34">
        <f t="shared" si="21"/>
        <v>14.272630625916547</v>
      </c>
      <c r="DE23" s="8">
        <f t="shared" si="22"/>
        <v>13.494119796909942</v>
      </c>
      <c r="DF23" s="9">
        <f t="shared" si="23"/>
        <v>0.77851082900660495</v>
      </c>
      <c r="DH23" s="67" t="s">
        <v>11</v>
      </c>
      <c r="DI23" s="8">
        <f t="shared" si="24"/>
        <v>0.31587077413936648</v>
      </c>
      <c r="DJ23" s="8">
        <f t="shared" si="25"/>
        <v>4.4267572873163644E-2</v>
      </c>
      <c r="DK23" s="8">
        <f t="shared" si="26"/>
        <v>0.27160320126620285</v>
      </c>
      <c r="DL23" s="8">
        <f t="shared" si="27"/>
        <v>12.751256904605047</v>
      </c>
      <c r="DM23" s="8">
        <f t="shared" si="28"/>
        <v>0.31096303162922317</v>
      </c>
      <c r="DN23" s="8">
        <f t="shared" si="29"/>
        <v>3.0314053983421458</v>
      </c>
      <c r="DO23" s="8">
        <f t="shared" si="30"/>
        <v>9.4088884746336774</v>
      </c>
      <c r="DP23" s="188">
        <f t="shared" si="31"/>
        <v>100</v>
      </c>
      <c r="DQ23" s="50"/>
    </row>
    <row r="24" spans="2:121" ht="12">
      <c r="B24" s="68" t="s">
        <v>85</v>
      </c>
      <c r="C24" s="10">
        <v>13222745</v>
      </c>
      <c r="D24" s="10">
        <v>11219033</v>
      </c>
      <c r="E24" s="10">
        <v>2003712</v>
      </c>
      <c r="F24" s="10">
        <v>1759281</v>
      </c>
      <c r="G24" s="10">
        <v>244431</v>
      </c>
      <c r="H24" s="10">
        <v>1547958</v>
      </c>
      <c r="I24" s="10">
        <v>1692460</v>
      </c>
      <c r="J24" s="10">
        <v>144502</v>
      </c>
      <c r="K24" s="10">
        <v>-71979</v>
      </c>
      <c r="L24" s="10">
        <v>43612</v>
      </c>
      <c r="M24" s="10">
        <v>115591</v>
      </c>
      <c r="N24" s="11">
        <v>1598084</v>
      </c>
      <c r="O24" s="1"/>
      <c r="P24" s="68" t="s">
        <v>85</v>
      </c>
      <c r="Q24" s="10">
        <v>228865</v>
      </c>
      <c r="R24" s="10">
        <v>255620</v>
      </c>
      <c r="S24" s="10">
        <v>26755</v>
      </c>
      <c r="T24" s="10">
        <v>21062</v>
      </c>
      <c r="U24" s="10">
        <v>702898</v>
      </c>
      <c r="V24" s="10">
        <v>645259</v>
      </c>
      <c r="W24" s="10">
        <v>21853</v>
      </c>
      <c r="X24" s="10">
        <v>24009</v>
      </c>
      <c r="Y24" s="10">
        <v>2156</v>
      </c>
      <c r="Z24" s="10">
        <v>6384517</v>
      </c>
      <c r="AA24" s="10">
        <v>2633139</v>
      </c>
      <c r="AB24" s="10">
        <v>2497440</v>
      </c>
      <c r="AC24" s="11">
        <v>135699</v>
      </c>
      <c r="AD24" s="1">
        <v>0</v>
      </c>
      <c r="AE24" s="68" t="s">
        <v>85</v>
      </c>
      <c r="AF24" s="25">
        <v>545966</v>
      </c>
      <c r="AG24" s="10">
        <v>454171</v>
      </c>
      <c r="AH24" s="10">
        <v>91795</v>
      </c>
      <c r="AI24" s="10">
        <v>3205412</v>
      </c>
      <c r="AJ24" s="10">
        <v>301736</v>
      </c>
      <c r="AK24" s="10">
        <v>740283</v>
      </c>
      <c r="AL24" s="10">
        <v>2163393</v>
      </c>
      <c r="AM24" s="10">
        <v>21155220</v>
      </c>
      <c r="AN24" s="10">
        <v>11247</v>
      </c>
      <c r="AO24" s="11">
        <v>1880.9655908242198</v>
      </c>
      <c r="AQ24" s="68" t="s">
        <v>85</v>
      </c>
      <c r="AR24" s="12">
        <v>2.2239688944932898</v>
      </c>
      <c r="AS24" s="12">
        <v>1.8944464193366917</v>
      </c>
      <c r="AT24" s="12">
        <v>4.1091078946725785</v>
      </c>
      <c r="AU24" s="12">
        <v>5.7403194542531288</v>
      </c>
      <c r="AV24" s="12">
        <v>-6.2951405394629898</v>
      </c>
      <c r="AW24" s="12">
        <v>-9.2125381590407223</v>
      </c>
      <c r="AX24" s="12">
        <v>-9.1919745806635778</v>
      </c>
      <c r="AY24" s="12">
        <v>-8.9711042376671735</v>
      </c>
      <c r="AZ24" s="12">
        <v>7.8303070658437264</v>
      </c>
      <c r="BA24" s="12">
        <v>6.8793139030933984E-3</v>
      </c>
      <c r="BB24" s="12">
        <v>-5.0220619048010322</v>
      </c>
      <c r="BC24" s="13">
        <v>-9.3340201950974873</v>
      </c>
      <c r="BD24" s="49"/>
      <c r="BE24" s="68" t="s">
        <v>85</v>
      </c>
      <c r="BF24" s="12">
        <v>-14.437872919501727</v>
      </c>
      <c r="BG24" s="12">
        <v>-15.362660503678589</v>
      </c>
      <c r="BH24" s="12">
        <v>-22.525626918399258</v>
      </c>
      <c r="BI24" s="12">
        <v>-63.108666713374909</v>
      </c>
      <c r="BJ24" s="12">
        <v>-1.1744095966121666</v>
      </c>
      <c r="BK24" s="12">
        <v>-11.216614679290403</v>
      </c>
      <c r="BL24" s="12">
        <v>6.4805340349851388</v>
      </c>
      <c r="BM24" s="12">
        <v>4.2555039298276087</v>
      </c>
      <c r="BN24" s="12">
        <v>-13.966480446927374</v>
      </c>
      <c r="BO24" s="12">
        <v>23.790421793726093</v>
      </c>
      <c r="BP24" s="43">
        <v>64.134896428431176</v>
      </c>
      <c r="BQ24" s="43">
        <v>70.862096095561924</v>
      </c>
      <c r="BR24" s="9">
        <v>-4.8280650568440837</v>
      </c>
      <c r="BS24" s="1"/>
      <c r="BT24" s="68" t="s">
        <v>85</v>
      </c>
      <c r="BU24" s="12">
        <v>3.3061932702987553</v>
      </c>
      <c r="BV24" s="12">
        <v>3.9849713576606236</v>
      </c>
      <c r="BW24" s="12">
        <v>7.4133025172522807E-2</v>
      </c>
      <c r="BX24" s="12">
        <v>5.9719152664247748</v>
      </c>
      <c r="BY24" s="12">
        <v>156.25138004246284</v>
      </c>
      <c r="BZ24" s="12">
        <v>-1.3805442245745665</v>
      </c>
      <c r="CA24" s="12">
        <v>0.3252674970401771</v>
      </c>
      <c r="CB24" s="12">
        <v>6.857341351330505</v>
      </c>
      <c r="CC24" s="12">
        <v>-1.0643912737508798</v>
      </c>
      <c r="CD24" s="59">
        <v>8.006957987189935</v>
      </c>
      <c r="CE24" s="68" t="s">
        <v>85</v>
      </c>
      <c r="CF24" s="12">
        <f t="shared" si="32"/>
        <v>62.503462502398932</v>
      </c>
      <c r="CG24" s="12">
        <f t="shared" si="0"/>
        <v>53.031984540931262</v>
      </c>
      <c r="CH24" s="12">
        <f t="shared" si="1"/>
        <v>9.4714779614676647</v>
      </c>
      <c r="CI24" s="12">
        <f t="shared" si="2"/>
        <v>8.3160610005473821</v>
      </c>
      <c r="CJ24" s="12">
        <f t="shared" si="3"/>
        <v>1.1554169609202836</v>
      </c>
      <c r="CK24" s="12">
        <f t="shared" si="4"/>
        <v>7.3171444210932339</v>
      </c>
      <c r="CL24" s="12">
        <f t="shared" si="5"/>
        <v>8.0002004233470512</v>
      </c>
      <c r="CM24" s="12">
        <f t="shared" si="6"/>
        <v>0.68305600225381735</v>
      </c>
      <c r="CN24" s="12">
        <f t="shared" si="7"/>
        <v>-0.3402422664477136</v>
      </c>
      <c r="CO24" s="12">
        <f t="shared" si="8"/>
        <v>0.20615242951857746</v>
      </c>
      <c r="CP24" s="12">
        <f t="shared" si="9"/>
        <v>0.54639469596629109</v>
      </c>
      <c r="CQ24" s="9">
        <f t="shared" si="10"/>
        <v>7.5540883053922387</v>
      </c>
      <c r="CS24" s="67" t="s">
        <v>85</v>
      </c>
      <c r="CT24" s="34">
        <f t="shared" si="11"/>
        <v>1.0818370123307628</v>
      </c>
      <c r="CU24" s="34">
        <f t="shared" si="12"/>
        <v>1.2083069804993756</v>
      </c>
      <c r="CV24" s="34">
        <f t="shared" si="13"/>
        <v>0.12646996816861278</v>
      </c>
      <c r="CW24" s="34">
        <f t="shared" si="14"/>
        <v>9.9559352254431757E-2</v>
      </c>
      <c r="CX24" s="34">
        <f t="shared" si="15"/>
        <v>3.3225747593265393</v>
      </c>
      <c r="CY24" s="34">
        <f t="shared" si="16"/>
        <v>3.0501171814805046</v>
      </c>
      <c r="CZ24" s="34">
        <f t="shared" si="17"/>
        <v>0.10329838214870844</v>
      </c>
      <c r="DA24" s="34">
        <f t="shared" si="18"/>
        <v>0.11348972026762189</v>
      </c>
      <c r="DB24" s="34">
        <f t="shared" si="19"/>
        <v>1.0191338118913441E-2</v>
      </c>
      <c r="DC24" s="34">
        <f t="shared" si="20"/>
        <v>30.179393076507832</v>
      </c>
      <c r="DD24" s="34">
        <f t="shared" si="21"/>
        <v>12.446757821473849</v>
      </c>
      <c r="DE24" s="8">
        <f t="shared" si="22"/>
        <v>11.805313298561773</v>
      </c>
      <c r="DF24" s="9">
        <f t="shared" si="23"/>
        <v>0.64144452291207554</v>
      </c>
      <c r="DH24" s="67" t="s">
        <v>85</v>
      </c>
      <c r="DI24" s="8">
        <f t="shared" si="24"/>
        <v>2.5807625730198032</v>
      </c>
      <c r="DJ24" s="8">
        <f t="shared" si="25"/>
        <v>2.1468507536201464</v>
      </c>
      <c r="DK24" s="8">
        <f t="shared" si="26"/>
        <v>0.43391181939965651</v>
      </c>
      <c r="DL24" s="8">
        <f t="shared" si="27"/>
        <v>15.151872682014178</v>
      </c>
      <c r="DM24" s="8">
        <f t="shared" si="28"/>
        <v>1.4262957322117189</v>
      </c>
      <c r="DN24" s="8">
        <f t="shared" si="29"/>
        <v>3.4992923732298697</v>
      </c>
      <c r="DO24" s="8">
        <f t="shared" si="30"/>
        <v>10.22628457657259</v>
      </c>
      <c r="DP24" s="188">
        <f t="shared" si="31"/>
        <v>100</v>
      </c>
      <c r="DQ24" s="21"/>
    </row>
    <row r="25" spans="2:121" ht="12">
      <c r="B25" s="67" t="s">
        <v>12</v>
      </c>
      <c r="C25" s="1">
        <v>56441328</v>
      </c>
      <c r="D25" s="1">
        <v>47901320</v>
      </c>
      <c r="E25" s="1">
        <v>8540008</v>
      </c>
      <c r="F25" s="1">
        <v>7502171</v>
      </c>
      <c r="G25" s="1">
        <v>1037837</v>
      </c>
      <c r="H25" s="1">
        <v>3182902</v>
      </c>
      <c r="I25" s="1">
        <v>3871969</v>
      </c>
      <c r="J25" s="1">
        <v>689067</v>
      </c>
      <c r="K25" s="1">
        <v>-267625</v>
      </c>
      <c r="L25" s="1">
        <v>330751</v>
      </c>
      <c r="M25" s="1">
        <v>598376</v>
      </c>
      <c r="N25" s="7">
        <v>3390184</v>
      </c>
      <c r="O25" s="1"/>
      <c r="P25" s="67" t="s">
        <v>12</v>
      </c>
      <c r="Q25" s="1">
        <v>600056</v>
      </c>
      <c r="R25" s="1">
        <v>684794</v>
      </c>
      <c r="S25" s="1">
        <v>84738</v>
      </c>
      <c r="T25" s="1">
        <v>149654</v>
      </c>
      <c r="U25" s="1">
        <v>2056527</v>
      </c>
      <c r="V25" s="1">
        <v>583947</v>
      </c>
      <c r="W25" s="1">
        <v>60343</v>
      </c>
      <c r="X25" s="1">
        <v>66296</v>
      </c>
      <c r="Y25" s="1">
        <v>5953</v>
      </c>
      <c r="Z25" s="1">
        <v>17964195</v>
      </c>
      <c r="AA25" s="1">
        <v>9282211</v>
      </c>
      <c r="AB25" s="1">
        <v>8791025</v>
      </c>
      <c r="AC25" s="7">
        <v>491186</v>
      </c>
      <c r="AD25" s="1">
        <v>0</v>
      </c>
      <c r="AE25" s="67" t="s">
        <v>12</v>
      </c>
      <c r="AF25" s="24">
        <v>291644</v>
      </c>
      <c r="AG25" s="1">
        <v>185430</v>
      </c>
      <c r="AH25" s="1">
        <v>106214</v>
      </c>
      <c r="AI25" s="1">
        <v>8390340</v>
      </c>
      <c r="AJ25" s="1">
        <v>617177</v>
      </c>
      <c r="AK25" s="1">
        <v>1795914</v>
      </c>
      <c r="AL25" s="1">
        <v>5977249</v>
      </c>
      <c r="AM25" s="1">
        <v>77588425</v>
      </c>
      <c r="AN25" s="1">
        <v>31234</v>
      </c>
      <c r="AO25" s="7">
        <v>2484.1014599474929</v>
      </c>
      <c r="AQ25" s="67" t="s">
        <v>12</v>
      </c>
      <c r="AR25" s="8">
        <v>5.6840800060592773</v>
      </c>
      <c r="AS25" s="8">
        <v>5.3517685490265583</v>
      </c>
      <c r="AT25" s="8">
        <v>7.5875886872386378</v>
      </c>
      <c r="AU25" s="8">
        <v>9.3564703532941031</v>
      </c>
      <c r="AV25" s="8">
        <v>-3.6752995073489281</v>
      </c>
      <c r="AW25" s="8">
        <v>0.10957980359927509</v>
      </c>
      <c r="AX25" s="8">
        <v>-0.12754990180334153</v>
      </c>
      <c r="AY25" s="8">
        <v>-1.2084657116313211</v>
      </c>
      <c r="AZ25" s="8">
        <v>2.9151747980309151</v>
      </c>
      <c r="BA25" s="8">
        <v>6.9152890825516069</v>
      </c>
      <c r="BB25" s="8">
        <v>2.2831737088880875</v>
      </c>
      <c r="BC25" s="9">
        <v>-0.26333170056499666</v>
      </c>
      <c r="BD25" s="49"/>
      <c r="BE25" s="67" t="s">
        <v>12</v>
      </c>
      <c r="BF25" s="8">
        <v>-11.694786799602664</v>
      </c>
      <c r="BG25" s="8">
        <v>-12.78398308646535</v>
      </c>
      <c r="BH25" s="8">
        <v>-19.789862274598892</v>
      </c>
      <c r="BI25" s="8">
        <v>25.190520407224298</v>
      </c>
      <c r="BJ25" s="8">
        <v>0.29940674643043175</v>
      </c>
      <c r="BK25" s="8">
        <v>6.233797420685816</v>
      </c>
      <c r="BL25" s="8">
        <v>7.8632203632203632</v>
      </c>
      <c r="BM25" s="8">
        <v>5.6072384350707276</v>
      </c>
      <c r="BN25" s="8">
        <v>-12.865925058548008</v>
      </c>
      <c r="BO25" s="8">
        <v>13.24162483451893</v>
      </c>
      <c r="BP25" s="36">
        <v>21.532545288239788</v>
      </c>
      <c r="BQ25" s="36">
        <v>23.143467965699788</v>
      </c>
      <c r="BR25" s="42">
        <v>-1.5236995424891637</v>
      </c>
      <c r="BS25" s="1"/>
      <c r="BT25" s="67" t="s">
        <v>12</v>
      </c>
      <c r="BU25" s="8">
        <v>2.3161499007163853</v>
      </c>
      <c r="BV25" s="8">
        <v>3.3295255077874675</v>
      </c>
      <c r="BW25" s="8">
        <v>0.59382310322293463</v>
      </c>
      <c r="BX25" s="8">
        <v>5.6595324396250763</v>
      </c>
      <c r="BY25" s="8">
        <v>114.88177928186703</v>
      </c>
      <c r="BZ25" s="8">
        <v>4.3884785871307725</v>
      </c>
      <c r="CA25" s="8">
        <v>0.74088743344754759</v>
      </c>
      <c r="CB25" s="8">
        <v>7.094266123680308</v>
      </c>
      <c r="CC25" s="8">
        <v>1.4815777503411529</v>
      </c>
      <c r="CD25" s="37">
        <v>5.5307460701361482</v>
      </c>
      <c r="CE25" s="67" t="s">
        <v>12</v>
      </c>
      <c r="CF25" s="8">
        <f t="shared" si="32"/>
        <v>72.74452084830952</v>
      </c>
      <c r="CG25" s="8">
        <f t="shared" si="0"/>
        <v>61.73771409846249</v>
      </c>
      <c r="CH25" s="8">
        <f t="shared" si="1"/>
        <v>11.00680674984703</v>
      </c>
      <c r="CI25" s="8">
        <f t="shared" si="2"/>
        <v>9.6691884130912555</v>
      </c>
      <c r="CJ25" s="8">
        <f t="shared" si="3"/>
        <v>1.3376183367557726</v>
      </c>
      <c r="CK25" s="8">
        <f t="shared" si="4"/>
        <v>4.1022897423165894</v>
      </c>
      <c r="CL25" s="8">
        <f t="shared" si="5"/>
        <v>4.9903951523696994</v>
      </c>
      <c r="CM25" s="8">
        <f t="shared" si="6"/>
        <v>0.88810541005311039</v>
      </c>
      <c r="CN25" s="8">
        <f t="shared" si="7"/>
        <v>-0.34492902775123996</v>
      </c>
      <c r="CO25" s="8">
        <f t="shared" si="8"/>
        <v>0.4262891017571242</v>
      </c>
      <c r="CP25" s="8">
        <f t="shared" si="9"/>
        <v>0.77121812950836421</v>
      </c>
      <c r="CQ25" s="42">
        <f t="shared" si="10"/>
        <v>4.3694455712949454</v>
      </c>
      <c r="CS25" s="186" t="s">
        <v>12</v>
      </c>
      <c r="CT25" s="41">
        <f t="shared" si="11"/>
        <v>0.77338340093899316</v>
      </c>
      <c r="CU25" s="41">
        <f t="shared" si="12"/>
        <v>0.88259814527746894</v>
      </c>
      <c r="CV25" s="41">
        <f t="shared" si="13"/>
        <v>0.10921474433847574</v>
      </c>
      <c r="CW25" s="41">
        <f t="shared" si="14"/>
        <v>0.1928818634996135</v>
      </c>
      <c r="CX25" s="41">
        <f t="shared" si="15"/>
        <v>2.6505590234625851</v>
      </c>
      <c r="CY25" s="41">
        <f t="shared" si="16"/>
        <v>0.75262128339375367</v>
      </c>
      <c r="CZ25" s="41">
        <f t="shared" si="17"/>
        <v>7.7773198772883967E-2</v>
      </c>
      <c r="DA25" s="41">
        <f t="shared" si="18"/>
        <v>8.5445734979154433E-2</v>
      </c>
      <c r="DB25" s="41">
        <f t="shared" si="19"/>
        <v>7.6725362062704588E-3</v>
      </c>
      <c r="DC25" s="41">
        <f t="shared" si="20"/>
        <v>23.153189409373887</v>
      </c>
      <c r="DD25" s="41">
        <f t="shared" si="21"/>
        <v>11.963396602006034</v>
      </c>
      <c r="DE25" s="19">
        <f t="shared" si="22"/>
        <v>11.330330522884051</v>
      </c>
      <c r="DF25" s="42">
        <f t="shared" si="23"/>
        <v>0.63306607912198243</v>
      </c>
      <c r="DH25" s="186" t="s">
        <v>12</v>
      </c>
      <c r="DI25" s="19">
        <f t="shared" si="24"/>
        <v>0.37588596494902432</v>
      </c>
      <c r="DJ25" s="19">
        <f t="shared" si="25"/>
        <v>0.23899183415567465</v>
      </c>
      <c r="DK25" s="19">
        <f t="shared" si="26"/>
        <v>0.13689413079334964</v>
      </c>
      <c r="DL25" s="19">
        <f t="shared" si="27"/>
        <v>10.813906842418827</v>
      </c>
      <c r="DM25" s="19">
        <f t="shared" si="28"/>
        <v>0.79544983675077818</v>
      </c>
      <c r="DN25" s="19">
        <f t="shared" si="29"/>
        <v>2.3146674262301365</v>
      </c>
      <c r="DO25" s="19">
        <f t="shared" si="30"/>
        <v>7.7037895794379123</v>
      </c>
      <c r="DP25" s="191">
        <f t="shared" si="31"/>
        <v>100</v>
      </c>
      <c r="DQ25" s="21"/>
    </row>
    <row r="26" spans="2:121" ht="12">
      <c r="B26" s="68" t="s">
        <v>13</v>
      </c>
      <c r="C26" s="10">
        <v>71913144</v>
      </c>
      <c r="D26" s="10">
        <v>61036285</v>
      </c>
      <c r="E26" s="10">
        <v>10876859</v>
      </c>
      <c r="F26" s="10">
        <v>9552774</v>
      </c>
      <c r="G26" s="10">
        <v>1324085</v>
      </c>
      <c r="H26" s="10">
        <v>3305397</v>
      </c>
      <c r="I26" s="10">
        <v>4010460</v>
      </c>
      <c r="J26" s="10">
        <v>705063</v>
      </c>
      <c r="K26" s="10">
        <v>-490216</v>
      </c>
      <c r="L26" s="10">
        <v>107333</v>
      </c>
      <c r="M26" s="10">
        <v>597549</v>
      </c>
      <c r="N26" s="11">
        <v>3762755</v>
      </c>
      <c r="O26" s="1"/>
      <c r="P26" s="68" t="s">
        <v>13</v>
      </c>
      <c r="Q26" s="10">
        <v>697913</v>
      </c>
      <c r="R26" s="10">
        <v>802186</v>
      </c>
      <c r="S26" s="10">
        <v>104273</v>
      </c>
      <c r="T26" s="10">
        <v>165107</v>
      </c>
      <c r="U26" s="10">
        <v>2493205</v>
      </c>
      <c r="V26" s="10">
        <v>406530</v>
      </c>
      <c r="W26" s="10">
        <v>32858</v>
      </c>
      <c r="X26" s="10">
        <v>36099</v>
      </c>
      <c r="Y26" s="10">
        <v>3241</v>
      </c>
      <c r="Z26" s="10">
        <v>23606854</v>
      </c>
      <c r="AA26" s="10">
        <v>13164870</v>
      </c>
      <c r="AB26" s="10">
        <v>12868472</v>
      </c>
      <c r="AC26" s="11">
        <v>296398</v>
      </c>
      <c r="AD26" s="1">
        <v>0</v>
      </c>
      <c r="AE26" s="68" t="s">
        <v>13</v>
      </c>
      <c r="AF26" s="25">
        <v>-15686</v>
      </c>
      <c r="AG26" s="10">
        <v>-61292</v>
      </c>
      <c r="AH26" s="10">
        <v>45606</v>
      </c>
      <c r="AI26" s="10">
        <v>10457670</v>
      </c>
      <c r="AJ26" s="10">
        <v>349746</v>
      </c>
      <c r="AK26" s="10">
        <v>3147839</v>
      </c>
      <c r="AL26" s="10">
        <v>6960085</v>
      </c>
      <c r="AM26" s="10">
        <v>98825395</v>
      </c>
      <c r="AN26" s="10">
        <v>37734</v>
      </c>
      <c r="AO26" s="11">
        <v>2619.0012985636295</v>
      </c>
      <c r="AQ26" s="68" t="s">
        <v>13</v>
      </c>
      <c r="AR26" s="12">
        <v>6.9978408836245594</v>
      </c>
      <c r="AS26" s="12">
        <v>6.6671404998523016</v>
      </c>
      <c r="AT26" s="12">
        <v>8.8923025449212858</v>
      </c>
      <c r="AU26" s="12">
        <v>10.682908731770722</v>
      </c>
      <c r="AV26" s="12">
        <v>-2.4888778913616143</v>
      </c>
      <c r="AW26" s="12">
        <v>-1.6359795879741887</v>
      </c>
      <c r="AX26" s="12">
        <v>-2.2966187788234551</v>
      </c>
      <c r="AY26" s="12">
        <v>-5.2790458354716412</v>
      </c>
      <c r="AZ26" s="12">
        <v>2.8765589863988037</v>
      </c>
      <c r="BA26" s="12">
        <v>-0.29632519600193213</v>
      </c>
      <c r="BB26" s="12">
        <v>-2.4229776268927981</v>
      </c>
      <c r="BC26" s="13">
        <v>-1.9084135631201673</v>
      </c>
      <c r="BE26" s="68" t="s">
        <v>13</v>
      </c>
      <c r="BF26" s="12">
        <v>-10.956974609367524</v>
      </c>
      <c r="BG26" s="12">
        <v>-12.060679409430348</v>
      </c>
      <c r="BH26" s="12">
        <v>-18.797455046686032</v>
      </c>
      <c r="BI26" s="12">
        <v>-20.445697214994698</v>
      </c>
      <c r="BJ26" s="12">
        <v>1.070660946961927</v>
      </c>
      <c r="BK26" s="12">
        <v>7.5948697046851272</v>
      </c>
      <c r="BL26" s="12">
        <v>12.735881424552254</v>
      </c>
      <c r="BM26" s="12">
        <v>10.374243258117776</v>
      </c>
      <c r="BN26" s="12">
        <v>-8.9606741573033712</v>
      </c>
      <c r="BO26" s="12">
        <v>23.613885579657513</v>
      </c>
      <c r="BP26" s="43">
        <v>43.725540351685076</v>
      </c>
      <c r="BQ26" s="43">
        <v>45.065959866180769</v>
      </c>
      <c r="BR26" s="13">
        <v>2.5754786195822201</v>
      </c>
      <c r="BS26" s="1"/>
      <c r="BT26" s="68" t="s">
        <v>13</v>
      </c>
      <c r="BU26" s="12">
        <v>-108.52861539130718</v>
      </c>
      <c r="BV26" s="12">
        <v>-144.1025788625374</v>
      </c>
      <c r="BW26" s="12">
        <v>1.4684287812041115</v>
      </c>
      <c r="BX26" s="12">
        <v>7.2185654527559056</v>
      </c>
      <c r="BY26" s="12">
        <v>85.631259653201269</v>
      </c>
      <c r="BZ26" s="12">
        <v>17.471932922633236</v>
      </c>
      <c r="CA26" s="12">
        <v>1.0826458175605425</v>
      </c>
      <c r="CB26" s="12">
        <v>10.213140153026416</v>
      </c>
      <c r="CC26" s="12">
        <v>3.1378122779205162</v>
      </c>
      <c r="CD26" s="59">
        <v>6.8600717029369855</v>
      </c>
      <c r="CE26" s="68" t="s">
        <v>13</v>
      </c>
      <c r="CF26" s="12">
        <f t="shared" si="32"/>
        <v>72.767879146852891</v>
      </c>
      <c r="CG26" s="12">
        <f t="shared" si="0"/>
        <v>61.761741503790603</v>
      </c>
      <c r="CH26" s="12">
        <f t="shared" si="1"/>
        <v>11.006137643062292</v>
      </c>
      <c r="CI26" s="12">
        <f t="shared" si="2"/>
        <v>9.6663150195352117</v>
      </c>
      <c r="CJ26" s="12">
        <f t="shared" si="3"/>
        <v>1.3398226235270803</v>
      </c>
      <c r="CK26" s="12">
        <f t="shared" si="4"/>
        <v>3.3446838234241314</v>
      </c>
      <c r="CL26" s="12">
        <f t="shared" si="5"/>
        <v>4.0581269622044012</v>
      </c>
      <c r="CM26" s="12">
        <f t="shared" si="6"/>
        <v>0.71344313878026999</v>
      </c>
      <c r="CN26" s="12">
        <f t="shared" si="7"/>
        <v>-0.49604254048263607</v>
      </c>
      <c r="CO26" s="12">
        <f t="shared" si="8"/>
        <v>0.10860872349662758</v>
      </c>
      <c r="CP26" s="12">
        <f t="shared" si="9"/>
        <v>0.60465126397926361</v>
      </c>
      <c r="CQ26" s="13">
        <f t="shared" si="10"/>
        <v>3.8074778249052281</v>
      </c>
      <c r="CS26" s="68" t="s">
        <v>13</v>
      </c>
      <c r="CT26" s="38">
        <f t="shared" si="11"/>
        <v>0.70620815631447764</v>
      </c>
      <c r="CU26" s="38">
        <f t="shared" si="12"/>
        <v>0.81172050969287801</v>
      </c>
      <c r="CV26" s="38">
        <f t="shared" si="13"/>
        <v>0.10551235337840036</v>
      </c>
      <c r="CW26" s="38">
        <f t="shared" si="14"/>
        <v>0.16706940559154862</v>
      </c>
      <c r="CX26" s="38">
        <f t="shared" si="15"/>
        <v>2.5228383858217818</v>
      </c>
      <c r="CY26" s="38">
        <f t="shared" si="16"/>
        <v>0.41136187717741984</v>
      </c>
      <c r="CZ26" s="38">
        <f t="shared" si="17"/>
        <v>3.3248539001539026E-2</v>
      </c>
      <c r="DA26" s="38">
        <f t="shared" si="18"/>
        <v>3.6528060424145026E-2</v>
      </c>
      <c r="DB26" s="38">
        <f t="shared" si="19"/>
        <v>3.2795214226060015E-3</v>
      </c>
      <c r="DC26" s="38">
        <f t="shared" si="20"/>
        <v>23.887437029722978</v>
      </c>
      <c r="DD26" s="38">
        <f t="shared" si="21"/>
        <v>13.32134316285809</v>
      </c>
      <c r="DE26" s="12">
        <f t="shared" si="22"/>
        <v>13.021422277138381</v>
      </c>
      <c r="DF26" s="13">
        <f t="shared" si="23"/>
        <v>0.29992088571970793</v>
      </c>
      <c r="DH26" s="68" t="s">
        <v>13</v>
      </c>
      <c r="DI26" s="12">
        <f t="shared" si="24"/>
        <v>-1.5872438455722844E-2</v>
      </c>
      <c r="DJ26" s="12">
        <f t="shared" si="25"/>
        <v>-6.2020495845222783E-2</v>
      </c>
      <c r="DK26" s="12">
        <f t="shared" si="26"/>
        <v>4.6148057389499932E-2</v>
      </c>
      <c r="DL26" s="12">
        <f t="shared" si="27"/>
        <v>10.581966305320611</v>
      </c>
      <c r="DM26" s="12">
        <f t="shared" si="28"/>
        <v>0.35390296188545467</v>
      </c>
      <c r="DN26" s="12">
        <f t="shared" si="29"/>
        <v>3.1852531426765354</v>
      </c>
      <c r="DO26" s="12">
        <f t="shared" si="30"/>
        <v>7.0428102007586197</v>
      </c>
      <c r="DP26" s="192">
        <f t="shared" si="31"/>
        <v>100</v>
      </c>
      <c r="DQ26" s="21"/>
    </row>
    <row r="27" spans="2:121" ht="12">
      <c r="B27" s="67" t="s">
        <v>14</v>
      </c>
      <c r="C27" s="1">
        <v>5349259</v>
      </c>
      <c r="D27" s="1">
        <v>4539551</v>
      </c>
      <c r="E27" s="1">
        <v>809708</v>
      </c>
      <c r="F27" s="1">
        <v>710123</v>
      </c>
      <c r="G27" s="1">
        <v>99585</v>
      </c>
      <c r="H27" s="1">
        <v>743515</v>
      </c>
      <c r="I27" s="1">
        <v>827360</v>
      </c>
      <c r="J27" s="1">
        <v>83845</v>
      </c>
      <c r="K27" s="1">
        <v>-3932</v>
      </c>
      <c r="L27" s="1">
        <v>66605</v>
      </c>
      <c r="M27" s="1">
        <v>70537</v>
      </c>
      <c r="N27" s="7">
        <v>739921</v>
      </c>
      <c r="O27" s="1"/>
      <c r="P27" s="67" t="s">
        <v>14</v>
      </c>
      <c r="Q27" s="1">
        <v>78239</v>
      </c>
      <c r="R27" s="1">
        <v>90804</v>
      </c>
      <c r="S27" s="1">
        <v>12565</v>
      </c>
      <c r="T27" s="1">
        <v>105191</v>
      </c>
      <c r="U27" s="1">
        <v>341266</v>
      </c>
      <c r="V27" s="1">
        <v>215225</v>
      </c>
      <c r="W27" s="1">
        <v>7526</v>
      </c>
      <c r="X27" s="1">
        <v>8269</v>
      </c>
      <c r="Y27" s="1">
        <v>743</v>
      </c>
      <c r="Z27" s="1">
        <v>2845558</v>
      </c>
      <c r="AA27" s="1">
        <v>1333726</v>
      </c>
      <c r="AB27" s="1">
        <v>1285844</v>
      </c>
      <c r="AC27" s="7">
        <v>47882</v>
      </c>
      <c r="AD27" s="1">
        <v>0</v>
      </c>
      <c r="AE27" s="67" t="s">
        <v>14</v>
      </c>
      <c r="AF27" s="1">
        <v>67712</v>
      </c>
      <c r="AG27" s="1">
        <v>39389</v>
      </c>
      <c r="AH27" s="1">
        <v>28323</v>
      </c>
      <c r="AI27" s="1">
        <v>1444120</v>
      </c>
      <c r="AJ27" s="1">
        <v>219914</v>
      </c>
      <c r="AK27" s="1">
        <v>350379</v>
      </c>
      <c r="AL27" s="1">
        <v>873827</v>
      </c>
      <c r="AM27" s="1">
        <v>8938332</v>
      </c>
      <c r="AN27" s="1">
        <v>4429</v>
      </c>
      <c r="AO27" s="7">
        <v>2018.1377286069089</v>
      </c>
      <c r="AQ27" s="67" t="s">
        <v>14</v>
      </c>
      <c r="AR27" s="8">
        <v>0.29581050428219313</v>
      </c>
      <c r="AS27" s="8">
        <v>-2.508429335629607E-2</v>
      </c>
      <c r="AT27" s="8">
        <v>2.1337248609975883</v>
      </c>
      <c r="AU27" s="8">
        <v>3.7827370513270195</v>
      </c>
      <c r="AV27" s="8">
        <v>-8.2605571523325239</v>
      </c>
      <c r="AW27" s="8">
        <v>9.6654055768195466</v>
      </c>
      <c r="AX27" s="8">
        <v>7.5047784377139912</v>
      </c>
      <c r="AY27" s="8">
        <v>-8.4841406710471752</v>
      </c>
      <c r="AZ27" s="8">
        <v>22.015073383577946</v>
      </c>
      <c r="BA27" s="8">
        <v>-4.2150828347906124</v>
      </c>
      <c r="BB27" s="8">
        <v>-5.4184880259593982</v>
      </c>
      <c r="BC27" s="9">
        <v>9.5231681034482758</v>
      </c>
      <c r="BE27" s="67" t="s">
        <v>14</v>
      </c>
      <c r="BF27" s="8">
        <v>-7.5658944035537496</v>
      </c>
      <c r="BG27" s="8">
        <v>-9.8934248913410219</v>
      </c>
      <c r="BH27" s="8">
        <v>-22.10650300663319</v>
      </c>
      <c r="BI27" s="8">
        <v>142.00197851243473</v>
      </c>
      <c r="BJ27" s="8">
        <v>-3.7032647648071335</v>
      </c>
      <c r="BK27" s="8">
        <v>11.467029893725012</v>
      </c>
      <c r="BL27" s="8">
        <v>1.1151417439204623</v>
      </c>
      <c r="BM27" s="8">
        <v>-0.99377394636015337</v>
      </c>
      <c r="BN27" s="8">
        <v>-18.261826182618261</v>
      </c>
      <c r="BO27" s="8">
        <v>12.21769671118739</v>
      </c>
      <c r="BP27" s="36">
        <v>22.687048797898253</v>
      </c>
      <c r="BQ27" s="36">
        <v>23.454613883896339</v>
      </c>
      <c r="BR27" s="9">
        <v>5.1334972773581597</v>
      </c>
      <c r="BS27" s="1"/>
      <c r="BT27" s="67" t="s">
        <v>14</v>
      </c>
      <c r="BU27" s="8">
        <v>1.7873517430061783</v>
      </c>
      <c r="BV27" s="8">
        <v>2.9723936003346227</v>
      </c>
      <c r="BW27" s="8">
        <v>0.18393406671147111</v>
      </c>
      <c r="BX27" s="8">
        <v>4.4851819186197526</v>
      </c>
      <c r="BY27" s="8">
        <v>37.103491271820452</v>
      </c>
      <c r="BZ27" s="8">
        <v>1.2735097825552861</v>
      </c>
      <c r="CA27" s="8">
        <v>-0.22026683231402355</v>
      </c>
      <c r="CB27" s="8">
        <v>4.5759583677256277</v>
      </c>
      <c r="CC27" s="8">
        <v>-1.0500446827524574</v>
      </c>
      <c r="CD27" s="37">
        <v>5.6857054987446167</v>
      </c>
      <c r="CE27" s="67" t="s">
        <v>14</v>
      </c>
      <c r="CF27" s="8">
        <f t="shared" si="32"/>
        <v>59.84627780664222</v>
      </c>
      <c r="CG27" s="8">
        <f t="shared" si="0"/>
        <v>50.787451170979104</v>
      </c>
      <c r="CH27" s="8">
        <f t="shared" si="1"/>
        <v>9.0588266356631202</v>
      </c>
      <c r="CI27" s="8">
        <f t="shared" si="2"/>
        <v>7.9446925891765936</v>
      </c>
      <c r="CJ27" s="8">
        <f t="shared" si="3"/>
        <v>1.1141340464865257</v>
      </c>
      <c r="CK27" s="8">
        <f t="shared" si="4"/>
        <v>8.3182745953048052</v>
      </c>
      <c r="CL27" s="8">
        <f t="shared" si="5"/>
        <v>9.2563131465691804</v>
      </c>
      <c r="CM27" s="8">
        <f t="shared" si="6"/>
        <v>0.93803855126437463</v>
      </c>
      <c r="CN27" s="8">
        <f t="shared" si="7"/>
        <v>-4.3990310496410293E-2</v>
      </c>
      <c r="CO27" s="8">
        <f t="shared" si="8"/>
        <v>0.74516140147848609</v>
      </c>
      <c r="CP27" s="8">
        <f t="shared" si="9"/>
        <v>0.78915171197489653</v>
      </c>
      <c r="CQ27" s="9">
        <f t="shared" si="10"/>
        <v>8.2780657509700912</v>
      </c>
      <c r="CS27" s="67" t="s">
        <v>14</v>
      </c>
      <c r="CT27" s="34">
        <f t="shared" si="11"/>
        <v>0.87531991427483335</v>
      </c>
      <c r="CU27" s="34">
        <f t="shared" si="12"/>
        <v>1.015894240670407</v>
      </c>
      <c r="CV27" s="34">
        <f t="shared" si="13"/>
        <v>0.14057432639557357</v>
      </c>
      <c r="CW27" s="34">
        <f t="shared" si="14"/>
        <v>1.1768526834760669</v>
      </c>
      <c r="CX27" s="34">
        <f t="shared" si="15"/>
        <v>3.8180054175656037</v>
      </c>
      <c r="CY27" s="34">
        <f t="shared" si="16"/>
        <v>2.407887735653587</v>
      </c>
      <c r="CZ27" s="34">
        <f t="shared" si="17"/>
        <v>8.4199154831125098E-2</v>
      </c>
      <c r="DA27" s="34">
        <f t="shared" si="18"/>
        <v>9.2511667725029681E-2</v>
      </c>
      <c r="DB27" s="34">
        <f t="shared" si="19"/>
        <v>8.3125128939045903E-3</v>
      </c>
      <c r="DC27" s="34">
        <f t="shared" si="20"/>
        <v>31.835447598052969</v>
      </c>
      <c r="DD27" s="34">
        <f t="shared" si="21"/>
        <v>14.921419343116815</v>
      </c>
      <c r="DE27" s="8">
        <f t="shared" si="22"/>
        <v>14.385726553902897</v>
      </c>
      <c r="DF27" s="42">
        <f t="shared" si="23"/>
        <v>0.53569278921391594</v>
      </c>
      <c r="DH27" s="67" t="s">
        <v>14</v>
      </c>
      <c r="DI27" s="8">
        <f t="shared" si="24"/>
        <v>0.75754626254652435</v>
      </c>
      <c r="DJ27" s="8">
        <f t="shared" si="25"/>
        <v>0.44067506107403481</v>
      </c>
      <c r="DK27" s="8">
        <f t="shared" si="26"/>
        <v>0.31687120147248948</v>
      </c>
      <c r="DL27" s="8">
        <f t="shared" si="27"/>
        <v>16.156481992389633</v>
      </c>
      <c r="DM27" s="8">
        <f t="shared" si="28"/>
        <v>2.4603471878198304</v>
      </c>
      <c r="DN27" s="8">
        <f t="shared" si="29"/>
        <v>3.9199595629251633</v>
      </c>
      <c r="DO27" s="8">
        <f t="shared" si="30"/>
        <v>9.7761752416446388</v>
      </c>
      <c r="DP27" s="191">
        <f t="shared" si="31"/>
        <v>100</v>
      </c>
      <c r="DQ27" s="21"/>
    </row>
    <row r="28" spans="2:121" ht="12">
      <c r="B28" s="67" t="s">
        <v>15</v>
      </c>
      <c r="C28" s="1">
        <v>8597743</v>
      </c>
      <c r="D28" s="1">
        <v>7300867</v>
      </c>
      <c r="E28" s="1">
        <v>1296876</v>
      </c>
      <c r="F28" s="1">
        <v>1139636</v>
      </c>
      <c r="G28" s="1">
        <v>157240</v>
      </c>
      <c r="H28" s="1">
        <v>1031728</v>
      </c>
      <c r="I28" s="1">
        <v>1187294</v>
      </c>
      <c r="J28" s="1">
        <v>155566</v>
      </c>
      <c r="K28" s="1">
        <v>-17606</v>
      </c>
      <c r="L28" s="1">
        <v>115026</v>
      </c>
      <c r="M28" s="1">
        <v>132632</v>
      </c>
      <c r="N28" s="7">
        <v>1032006</v>
      </c>
      <c r="O28" s="1"/>
      <c r="P28" s="67" t="s">
        <v>15</v>
      </c>
      <c r="Q28" s="1">
        <v>144399</v>
      </c>
      <c r="R28" s="1">
        <v>165624</v>
      </c>
      <c r="S28" s="1">
        <v>21225</v>
      </c>
      <c r="T28" s="1">
        <v>98057</v>
      </c>
      <c r="U28" s="1">
        <v>504114</v>
      </c>
      <c r="V28" s="1">
        <v>285436</v>
      </c>
      <c r="W28" s="1">
        <v>17328</v>
      </c>
      <c r="X28" s="1">
        <v>19037</v>
      </c>
      <c r="Y28" s="1">
        <v>1709</v>
      </c>
      <c r="Z28" s="1">
        <v>4015900</v>
      </c>
      <c r="AA28" s="1">
        <v>1763090</v>
      </c>
      <c r="AB28" s="1">
        <v>1553749</v>
      </c>
      <c r="AC28" s="7">
        <v>209341</v>
      </c>
      <c r="AD28" s="1">
        <v>0</v>
      </c>
      <c r="AE28" s="67" t="s">
        <v>15</v>
      </c>
      <c r="AF28" s="1">
        <v>109180</v>
      </c>
      <c r="AG28" s="1">
        <v>44907</v>
      </c>
      <c r="AH28" s="1">
        <v>64273</v>
      </c>
      <c r="AI28" s="1">
        <v>2143630</v>
      </c>
      <c r="AJ28" s="1">
        <v>306435</v>
      </c>
      <c r="AK28" s="1">
        <v>777031</v>
      </c>
      <c r="AL28" s="1">
        <v>1060164</v>
      </c>
      <c r="AM28" s="1">
        <v>13645371</v>
      </c>
      <c r="AN28" s="1">
        <v>7877</v>
      </c>
      <c r="AO28" s="7">
        <v>1732.3055731877619</v>
      </c>
      <c r="AQ28" s="67" t="s">
        <v>15</v>
      </c>
      <c r="AR28" s="8">
        <v>-0.56849275462882654</v>
      </c>
      <c r="AS28" s="8">
        <v>-0.88519374847187871</v>
      </c>
      <c r="AT28" s="8">
        <v>1.252860452097821</v>
      </c>
      <c r="AU28" s="8">
        <v>2.915795215234958</v>
      </c>
      <c r="AV28" s="8">
        <v>-9.3618321314726103</v>
      </c>
      <c r="AW28" s="8">
        <v>4.646112619570939</v>
      </c>
      <c r="AX28" s="8">
        <v>3.8311827439800257</v>
      </c>
      <c r="AY28" s="8">
        <v>-1.2680561549592546</v>
      </c>
      <c r="AZ28" s="8">
        <v>28.448345931886532</v>
      </c>
      <c r="BA28" s="8">
        <v>11.234031854093937</v>
      </c>
      <c r="BB28" s="8">
        <v>3.6066086005546225</v>
      </c>
      <c r="BC28" s="9">
        <v>3.8745380025606133</v>
      </c>
      <c r="BE28" s="67" t="s">
        <v>15</v>
      </c>
      <c r="BF28" s="8">
        <v>-8.9815188341485559</v>
      </c>
      <c r="BG28" s="8">
        <v>-11.01177203831957</v>
      </c>
      <c r="BH28" s="8">
        <v>-22.736704160751337</v>
      </c>
      <c r="BI28" s="8">
        <v>116.7292900716117</v>
      </c>
      <c r="BJ28" s="8">
        <v>-3.5075865316333581</v>
      </c>
      <c r="BK28" s="8">
        <v>6.8324469180068945</v>
      </c>
      <c r="BL28" s="8">
        <v>1.839553335292389</v>
      </c>
      <c r="BM28" s="8">
        <v>-0.2933012098674907</v>
      </c>
      <c r="BN28" s="8">
        <v>-17.757459095283927</v>
      </c>
      <c r="BO28" s="8">
        <v>12.797086302312144</v>
      </c>
      <c r="BP28" s="36">
        <v>28.813522172256462</v>
      </c>
      <c r="BQ28" s="36">
        <v>37.005479340927167</v>
      </c>
      <c r="BR28" s="9">
        <v>-10.780908381883506</v>
      </c>
      <c r="BS28" s="1"/>
      <c r="BT28" s="67" t="s">
        <v>15</v>
      </c>
      <c r="BU28" s="8">
        <v>2.8089305724267164</v>
      </c>
      <c r="BV28" s="8">
        <v>2.387140902872777</v>
      </c>
      <c r="BW28" s="8">
        <v>3.1056996647256043</v>
      </c>
      <c r="BX28" s="8">
        <v>2.793502367679674</v>
      </c>
      <c r="BY28" s="8">
        <v>57.022951222886654</v>
      </c>
      <c r="BZ28" s="8">
        <v>-4.6037592231102593</v>
      </c>
      <c r="CA28" s="8">
        <v>-1.4435358820182729</v>
      </c>
      <c r="CB28" s="8">
        <v>3.428024692892683</v>
      </c>
      <c r="CC28" s="8">
        <v>-1.7217716781035557</v>
      </c>
      <c r="CD28" s="37">
        <v>5.2400175083832572</v>
      </c>
      <c r="CE28" s="67" t="s">
        <v>15</v>
      </c>
      <c r="CF28" s="8">
        <f t="shared" si="32"/>
        <v>63.008495701582611</v>
      </c>
      <c r="CG28" s="8">
        <f t="shared" si="0"/>
        <v>53.504349570268182</v>
      </c>
      <c r="CH28" s="8">
        <f t="shared" si="1"/>
        <v>9.5041461313144211</v>
      </c>
      <c r="CI28" s="8">
        <f t="shared" si="2"/>
        <v>8.3518139594738763</v>
      </c>
      <c r="CJ28" s="8">
        <f t="shared" si="3"/>
        <v>1.1523321718405457</v>
      </c>
      <c r="CK28" s="8">
        <f t="shared" si="4"/>
        <v>7.5610109831385319</v>
      </c>
      <c r="CL28" s="8">
        <f t="shared" si="5"/>
        <v>8.7010752584154734</v>
      </c>
      <c r="CM28" s="8">
        <f t="shared" si="6"/>
        <v>1.1400642752769419</v>
      </c>
      <c r="CN28" s="8">
        <f t="shared" si="7"/>
        <v>-0.1290254402023954</v>
      </c>
      <c r="CO28" s="8">
        <f t="shared" si="8"/>
        <v>0.84296718645465918</v>
      </c>
      <c r="CP28" s="8">
        <f t="shared" si="9"/>
        <v>0.97199262665705455</v>
      </c>
      <c r="CQ28" s="9">
        <f t="shared" si="10"/>
        <v>7.5630483040732273</v>
      </c>
      <c r="CS28" s="67" t="s">
        <v>15</v>
      </c>
      <c r="CT28" s="34">
        <f t="shared" si="11"/>
        <v>1.0582269987382535</v>
      </c>
      <c r="CU28" s="34">
        <f t="shared" si="12"/>
        <v>1.213774253554557</v>
      </c>
      <c r="CV28" s="34">
        <f t="shared" si="13"/>
        <v>0.15554725481630366</v>
      </c>
      <c r="CW28" s="34">
        <f t="shared" si="14"/>
        <v>0.71860999601989561</v>
      </c>
      <c r="CX28" s="34">
        <f t="shared" si="15"/>
        <v>3.6943957038617712</v>
      </c>
      <c r="CY28" s="34">
        <f t="shared" si="16"/>
        <v>2.0918156054533075</v>
      </c>
      <c r="CZ28" s="34">
        <f t="shared" si="17"/>
        <v>0.12698811926769893</v>
      </c>
      <c r="DA28" s="34">
        <f t="shared" si="18"/>
        <v>0.13951251307128257</v>
      </c>
      <c r="DB28" s="34">
        <f t="shared" si="19"/>
        <v>1.2524393803583649E-2</v>
      </c>
      <c r="DC28" s="34">
        <f t="shared" si="20"/>
        <v>29.430493315278859</v>
      </c>
      <c r="DD28" s="34">
        <f t="shared" si="21"/>
        <v>12.920791966740955</v>
      </c>
      <c r="DE28" s="8">
        <f t="shared" si="22"/>
        <v>11.386638003466523</v>
      </c>
      <c r="DF28" s="9">
        <f t="shared" si="23"/>
        <v>1.5341539632744321</v>
      </c>
      <c r="DH28" s="67" t="s">
        <v>15</v>
      </c>
      <c r="DI28" s="8">
        <f t="shared" si="24"/>
        <v>0.80012481888546672</v>
      </c>
      <c r="DJ28" s="8">
        <f t="shared" si="25"/>
        <v>0.32910061587918715</v>
      </c>
      <c r="DK28" s="8">
        <f t="shared" si="26"/>
        <v>0.47102420300627956</v>
      </c>
      <c r="DL28" s="8">
        <f t="shared" si="27"/>
        <v>15.709576529652436</v>
      </c>
      <c r="DM28" s="8">
        <f t="shared" si="28"/>
        <v>2.2457066209485985</v>
      </c>
      <c r="DN28" s="8">
        <f t="shared" si="29"/>
        <v>5.6944659108206004</v>
      </c>
      <c r="DO28" s="8">
        <f t="shared" si="30"/>
        <v>7.7694039978832379</v>
      </c>
      <c r="DP28" s="188">
        <f t="shared" si="31"/>
        <v>100</v>
      </c>
      <c r="DQ28" s="21"/>
    </row>
    <row r="29" spans="2:121" ht="12">
      <c r="B29" s="67" t="s">
        <v>16</v>
      </c>
      <c r="C29" s="1">
        <v>1480218</v>
      </c>
      <c r="D29" s="1">
        <v>1256432</v>
      </c>
      <c r="E29" s="1">
        <v>223786</v>
      </c>
      <c r="F29" s="1">
        <v>196572</v>
      </c>
      <c r="G29" s="1">
        <v>27214</v>
      </c>
      <c r="H29" s="1">
        <v>129677</v>
      </c>
      <c r="I29" s="1">
        <v>173550</v>
      </c>
      <c r="J29" s="1">
        <v>43873</v>
      </c>
      <c r="K29" s="1">
        <v>-4046</v>
      </c>
      <c r="L29" s="1">
        <v>35230</v>
      </c>
      <c r="M29" s="1">
        <v>39276</v>
      </c>
      <c r="N29" s="7">
        <v>130153</v>
      </c>
      <c r="O29" s="1"/>
      <c r="P29" s="67" t="s">
        <v>16</v>
      </c>
      <c r="Q29" s="1">
        <v>27194</v>
      </c>
      <c r="R29" s="1">
        <v>31439</v>
      </c>
      <c r="S29" s="1">
        <v>4245</v>
      </c>
      <c r="T29" s="1">
        <v>714</v>
      </c>
      <c r="U29" s="1">
        <v>83384</v>
      </c>
      <c r="V29" s="1">
        <v>18861</v>
      </c>
      <c r="W29" s="1">
        <v>3570</v>
      </c>
      <c r="X29" s="1">
        <v>3922</v>
      </c>
      <c r="Y29" s="1">
        <v>352</v>
      </c>
      <c r="Z29" s="1">
        <v>909920</v>
      </c>
      <c r="AA29" s="1">
        <v>335099</v>
      </c>
      <c r="AB29" s="1">
        <v>319589</v>
      </c>
      <c r="AC29" s="7">
        <v>15510</v>
      </c>
      <c r="AD29" s="1">
        <v>0</v>
      </c>
      <c r="AE29" s="67" t="s">
        <v>16</v>
      </c>
      <c r="AF29" s="1">
        <v>27213</v>
      </c>
      <c r="AG29" s="1">
        <v>10371</v>
      </c>
      <c r="AH29" s="1">
        <v>16842</v>
      </c>
      <c r="AI29" s="1">
        <v>547608</v>
      </c>
      <c r="AJ29" s="1">
        <v>188552</v>
      </c>
      <c r="AK29" s="1">
        <v>126413</v>
      </c>
      <c r="AL29" s="1">
        <v>232643</v>
      </c>
      <c r="AM29" s="1">
        <v>2519815</v>
      </c>
      <c r="AN29" s="1">
        <v>1606</v>
      </c>
      <c r="AO29" s="7">
        <v>1569.0006226650062</v>
      </c>
      <c r="AQ29" s="67" t="s">
        <v>16</v>
      </c>
      <c r="AR29" s="8">
        <v>2.199309013480037</v>
      </c>
      <c r="AS29" s="8">
        <v>1.8657067341213862</v>
      </c>
      <c r="AT29" s="8">
        <v>4.113629596546077</v>
      </c>
      <c r="AU29" s="8">
        <v>5.8187044782868496</v>
      </c>
      <c r="AV29" s="8">
        <v>-6.7406874336040579</v>
      </c>
      <c r="AW29" s="8">
        <v>0.11580597095586248</v>
      </c>
      <c r="AX29" s="8">
        <v>-2.0957323780780186</v>
      </c>
      <c r="AY29" s="8">
        <v>-8.0962755037915297</v>
      </c>
      <c r="AZ29" s="8">
        <v>53.182133765332097</v>
      </c>
      <c r="BA29" s="8">
        <v>5.8975592160634847</v>
      </c>
      <c r="BB29" s="8">
        <v>-6.2848962061560485</v>
      </c>
      <c r="BC29" s="9">
        <v>-3.6224962049687144</v>
      </c>
      <c r="BE29" s="67" t="s">
        <v>16</v>
      </c>
      <c r="BF29" s="8">
        <v>-9.4649931750840626</v>
      </c>
      <c r="BG29" s="8">
        <v>-11.39950400180363</v>
      </c>
      <c r="BH29" s="8">
        <v>-22.067192950247843</v>
      </c>
      <c r="BI29" s="8">
        <v>-34.794520547945204</v>
      </c>
      <c r="BJ29" s="8">
        <v>-3.890086331101096</v>
      </c>
      <c r="BK29" s="8">
        <v>9.9510318293109474</v>
      </c>
      <c r="BL29" s="8">
        <v>14.276568501920615</v>
      </c>
      <c r="BM29" s="8">
        <v>11.897289586305277</v>
      </c>
      <c r="BN29" s="8">
        <v>-7.6115485564304457</v>
      </c>
      <c r="BO29" s="8">
        <v>21.668367053588263</v>
      </c>
      <c r="BP29" s="36">
        <v>30.260482870948056</v>
      </c>
      <c r="BQ29" s="36">
        <v>33.061178606223613</v>
      </c>
      <c r="BR29" s="9">
        <v>-9.1441626149610453</v>
      </c>
      <c r="BS29" s="1"/>
      <c r="BT29" s="67" t="s">
        <v>16</v>
      </c>
      <c r="BU29" s="8">
        <v>-2.423894725519022</v>
      </c>
      <c r="BV29" s="8">
        <v>-6.1447963800904972</v>
      </c>
      <c r="BW29" s="8">
        <v>1.7815784785319793E-2</v>
      </c>
      <c r="BX29" s="8">
        <v>18.343645389181958</v>
      </c>
      <c r="BY29" s="8">
        <v>73.815888936005464</v>
      </c>
      <c r="BZ29" s="8">
        <v>1.700737737230388</v>
      </c>
      <c r="CA29" s="8">
        <v>1.1711241574255273</v>
      </c>
      <c r="CB29" s="8">
        <v>8.3437242019812885</v>
      </c>
      <c r="CC29" s="8">
        <v>-1.1692307692307693</v>
      </c>
      <c r="CD29" s="37">
        <v>9.625499270373334</v>
      </c>
      <c r="CE29" s="67" t="s">
        <v>16</v>
      </c>
      <c r="CF29" s="8">
        <f t="shared" si="32"/>
        <v>58.743122014909822</v>
      </c>
      <c r="CG29" s="8">
        <f t="shared" si="0"/>
        <v>49.86207320775533</v>
      </c>
      <c r="CH29" s="8">
        <f t="shared" si="1"/>
        <v>8.8810488071544924</v>
      </c>
      <c r="CI29" s="8">
        <f t="shared" si="2"/>
        <v>7.8010488865253995</v>
      </c>
      <c r="CJ29" s="8">
        <f t="shared" si="3"/>
        <v>1.0799999206290938</v>
      </c>
      <c r="CK29" s="8">
        <f t="shared" si="4"/>
        <v>5.146290501485228</v>
      </c>
      <c r="CL29" s="8">
        <f t="shared" si="5"/>
        <v>6.8874103852862216</v>
      </c>
      <c r="CM29" s="8">
        <f t="shared" si="6"/>
        <v>1.7411198838009931</v>
      </c>
      <c r="CN29" s="8">
        <f t="shared" si="7"/>
        <v>-0.16056734323749958</v>
      </c>
      <c r="CO29" s="8">
        <f t="shared" si="8"/>
        <v>1.3981185126685887</v>
      </c>
      <c r="CP29" s="8">
        <f t="shared" si="9"/>
        <v>1.5586858559060883</v>
      </c>
      <c r="CQ29" s="9">
        <f t="shared" si="10"/>
        <v>5.1651807771602281</v>
      </c>
      <c r="CS29" s="67" t="s">
        <v>16</v>
      </c>
      <c r="CT29" s="34">
        <f t="shared" si="11"/>
        <v>1.079206211567119</v>
      </c>
      <c r="CU29" s="34">
        <f t="shared" si="12"/>
        <v>1.2476709599712679</v>
      </c>
      <c r="CV29" s="34">
        <f t="shared" si="13"/>
        <v>0.16846474840414871</v>
      </c>
      <c r="CW29" s="34">
        <f t="shared" si="14"/>
        <v>2.8335413512499928E-2</v>
      </c>
      <c r="CX29" s="34">
        <f t="shared" si="15"/>
        <v>3.3091318211852858</v>
      </c>
      <c r="CY29" s="34">
        <f t="shared" si="16"/>
        <v>0.74850733089532362</v>
      </c>
      <c r="CZ29" s="34">
        <f t="shared" si="17"/>
        <v>0.14167706756249962</v>
      </c>
      <c r="DA29" s="34">
        <f t="shared" si="18"/>
        <v>0.15564634705325589</v>
      </c>
      <c r="DB29" s="34">
        <f t="shared" si="19"/>
        <v>1.3969279490756267E-2</v>
      </c>
      <c r="DC29" s="34">
        <f t="shared" si="20"/>
        <v>36.110587483604945</v>
      </c>
      <c r="DD29" s="34">
        <f t="shared" si="21"/>
        <v>13.298555647934471</v>
      </c>
      <c r="DE29" s="8">
        <f t="shared" si="22"/>
        <v>12.683034270373023</v>
      </c>
      <c r="DF29" s="9">
        <f t="shared" si="23"/>
        <v>0.61552137756144798</v>
      </c>
      <c r="DH29" s="67" t="s">
        <v>16</v>
      </c>
      <c r="DI29" s="8">
        <f t="shared" si="24"/>
        <v>1.0799602351759952</v>
      </c>
      <c r="DJ29" s="8">
        <f t="shared" si="25"/>
        <v>0.4115778340870262</v>
      </c>
      <c r="DK29" s="8">
        <f t="shared" si="26"/>
        <v>0.66838240108896885</v>
      </c>
      <c r="DL29" s="8">
        <f t="shared" si="27"/>
        <v>21.732071600494482</v>
      </c>
      <c r="DM29" s="8">
        <f t="shared" si="28"/>
        <v>7.4827715526735101</v>
      </c>
      <c r="DN29" s="8">
        <f t="shared" si="29"/>
        <v>5.0167571825709425</v>
      </c>
      <c r="DO29" s="8">
        <f t="shared" si="30"/>
        <v>9.2325428652500285</v>
      </c>
      <c r="DP29" s="188">
        <f t="shared" si="31"/>
        <v>100</v>
      </c>
      <c r="DQ29" s="21"/>
    </row>
    <row r="30" spans="2:121" ht="12">
      <c r="B30" s="67" t="s">
        <v>17</v>
      </c>
      <c r="C30" s="1">
        <v>7767823</v>
      </c>
      <c r="D30" s="1">
        <v>6592133</v>
      </c>
      <c r="E30" s="1">
        <v>1175690</v>
      </c>
      <c r="F30" s="1">
        <v>1032342</v>
      </c>
      <c r="G30" s="1">
        <v>143348</v>
      </c>
      <c r="H30" s="1">
        <v>973239</v>
      </c>
      <c r="I30" s="1">
        <v>1103931</v>
      </c>
      <c r="J30" s="1">
        <v>130692</v>
      </c>
      <c r="K30" s="1">
        <v>-23162</v>
      </c>
      <c r="L30" s="1">
        <v>86556</v>
      </c>
      <c r="M30" s="1">
        <v>109718</v>
      </c>
      <c r="N30" s="7">
        <v>972675</v>
      </c>
      <c r="O30" s="1"/>
      <c r="P30" s="67" t="s">
        <v>17</v>
      </c>
      <c r="Q30" s="1">
        <v>129265</v>
      </c>
      <c r="R30" s="1">
        <v>147899</v>
      </c>
      <c r="S30" s="1">
        <v>18634</v>
      </c>
      <c r="T30" s="1">
        <v>51126</v>
      </c>
      <c r="U30" s="1">
        <v>399274</v>
      </c>
      <c r="V30" s="1">
        <v>393010</v>
      </c>
      <c r="W30" s="1">
        <v>23726</v>
      </c>
      <c r="X30" s="1">
        <v>26066</v>
      </c>
      <c r="Y30" s="1">
        <v>2340</v>
      </c>
      <c r="Z30" s="1">
        <v>3164215</v>
      </c>
      <c r="AA30" s="1">
        <v>1321402</v>
      </c>
      <c r="AB30" s="1">
        <v>1204515</v>
      </c>
      <c r="AC30" s="7">
        <v>116887</v>
      </c>
      <c r="AD30" s="1">
        <v>0</v>
      </c>
      <c r="AE30" s="67" t="s">
        <v>17</v>
      </c>
      <c r="AF30" s="1">
        <v>82010</v>
      </c>
      <c r="AG30" s="1">
        <v>33327</v>
      </c>
      <c r="AH30" s="1">
        <v>48683</v>
      </c>
      <c r="AI30" s="1">
        <v>1760803</v>
      </c>
      <c r="AJ30" s="1">
        <v>122008</v>
      </c>
      <c r="AK30" s="1">
        <v>464747</v>
      </c>
      <c r="AL30" s="1">
        <v>1174048</v>
      </c>
      <c r="AM30" s="1">
        <v>11905277</v>
      </c>
      <c r="AN30" s="1">
        <v>6716</v>
      </c>
      <c r="AO30" s="7">
        <v>1772.6737641453246</v>
      </c>
      <c r="AP30" s="49"/>
      <c r="AQ30" s="67" t="s">
        <v>17</v>
      </c>
      <c r="AR30" s="8">
        <v>1.9189085926105534</v>
      </c>
      <c r="AS30" s="8">
        <v>1.598166091463938</v>
      </c>
      <c r="AT30" s="8">
        <v>3.7555101554536749</v>
      </c>
      <c r="AU30" s="8">
        <v>5.4665040241757028</v>
      </c>
      <c r="AV30" s="8">
        <v>-7.0984633929786582</v>
      </c>
      <c r="AW30" s="8">
        <v>4.0906232352790184</v>
      </c>
      <c r="AX30" s="8">
        <v>2.5582639814045787</v>
      </c>
      <c r="AY30" s="8">
        <v>-7.5741502949038901</v>
      </c>
      <c r="AZ30" s="8">
        <v>17.464276805758473</v>
      </c>
      <c r="BA30" s="8">
        <v>0.1492589121455101</v>
      </c>
      <c r="BB30" s="8">
        <v>-4.1680496113197654</v>
      </c>
      <c r="BC30" s="9">
        <v>3.5700481394286521</v>
      </c>
      <c r="BD30" s="49"/>
      <c r="BE30" s="67" t="s">
        <v>17</v>
      </c>
      <c r="BF30" s="8">
        <v>-8.2270168189530928</v>
      </c>
      <c r="BG30" s="8">
        <v>-10.279959962388912</v>
      </c>
      <c r="BH30" s="8">
        <v>-22.332444148049348</v>
      </c>
      <c r="BI30" s="8">
        <v>120.76082732415043</v>
      </c>
      <c r="BJ30" s="8">
        <v>-1.5858696402338626</v>
      </c>
      <c r="BK30" s="8">
        <v>6.3836698454633805</v>
      </c>
      <c r="BL30" s="8">
        <v>-0.761251463945123</v>
      </c>
      <c r="BM30" s="8">
        <v>-2.8403160876695992</v>
      </c>
      <c r="BN30" s="8">
        <v>-19.863013698630137</v>
      </c>
      <c r="BO30" s="8">
        <v>15.233747646499705</v>
      </c>
      <c r="BP30" s="36">
        <v>33.061651939682299</v>
      </c>
      <c r="BQ30" s="36">
        <v>38.894141957385571</v>
      </c>
      <c r="BR30" s="9">
        <v>-7.1271363531627161</v>
      </c>
      <c r="BS30" s="1"/>
      <c r="BT30" s="67" t="s">
        <v>17</v>
      </c>
      <c r="BU30" s="53">
        <v>-6.5093479252165976</v>
      </c>
      <c r="BV30" s="8">
        <v>-14.740719895622808</v>
      </c>
      <c r="BW30" s="8">
        <v>0.10692767987497687</v>
      </c>
      <c r="BX30" s="8">
        <v>5.7466301126348629</v>
      </c>
      <c r="BY30" s="8">
        <v>79.621641516378361</v>
      </c>
      <c r="BZ30" s="8">
        <v>3.737938084959632</v>
      </c>
      <c r="CA30" s="8">
        <v>2.1631776844365893</v>
      </c>
      <c r="CB30" s="8">
        <v>5.3333721448950024</v>
      </c>
      <c r="CC30" s="8">
        <v>-0.98776352646321675</v>
      </c>
      <c r="CD30" s="37">
        <v>6.3841964352029255</v>
      </c>
      <c r="CE30" s="67" t="s">
        <v>17</v>
      </c>
      <c r="CF30" s="8">
        <f t="shared" si="32"/>
        <v>65.246890097559259</v>
      </c>
      <c r="CG30" s="8">
        <f t="shared" si="0"/>
        <v>55.371521385012713</v>
      </c>
      <c r="CH30" s="8">
        <f t="shared" si="1"/>
        <v>9.8753687125465444</v>
      </c>
      <c r="CI30" s="8">
        <f t="shared" si="2"/>
        <v>8.6712976102949977</v>
      </c>
      <c r="CJ30" s="8">
        <f t="shared" si="3"/>
        <v>1.2040711022515478</v>
      </c>
      <c r="CK30" s="8">
        <f t="shared" si="4"/>
        <v>8.1748538904218702</v>
      </c>
      <c r="CL30" s="8">
        <f t="shared" si="5"/>
        <v>9.2726191923127868</v>
      </c>
      <c r="CM30" s="8">
        <f t="shared" si="6"/>
        <v>1.0977653018909179</v>
      </c>
      <c r="CN30" s="8">
        <f t="shared" si="7"/>
        <v>-0.19455238210753098</v>
      </c>
      <c r="CO30" s="8">
        <f t="shared" si="8"/>
        <v>0.72703894247903678</v>
      </c>
      <c r="CP30" s="8">
        <f t="shared" si="9"/>
        <v>0.92159132458656778</v>
      </c>
      <c r="CQ30" s="9">
        <f t="shared" si="10"/>
        <v>8.1701164953994763</v>
      </c>
      <c r="CS30" s="67" t="s">
        <v>17</v>
      </c>
      <c r="CT30" s="34">
        <f t="shared" si="11"/>
        <v>1.0857790205133404</v>
      </c>
      <c r="CU30" s="34">
        <f t="shared" si="12"/>
        <v>1.2422978482567018</v>
      </c>
      <c r="CV30" s="34">
        <f t="shared" si="13"/>
        <v>0.15651882774336121</v>
      </c>
      <c r="CW30" s="34">
        <f t="shared" si="14"/>
        <v>0.42943981899791162</v>
      </c>
      <c r="CX30" s="34">
        <f t="shared" si="15"/>
        <v>3.3537564896642049</v>
      </c>
      <c r="CY30" s="34">
        <f t="shared" si="16"/>
        <v>3.3011411662240198</v>
      </c>
      <c r="CZ30" s="34">
        <f t="shared" si="17"/>
        <v>0.19928977712992316</v>
      </c>
      <c r="DA30" s="34">
        <f t="shared" si="18"/>
        <v>0.21894492669091192</v>
      </c>
      <c r="DB30" s="34">
        <f t="shared" si="19"/>
        <v>1.9655149560988794E-2</v>
      </c>
      <c r="DC30" s="34">
        <f t="shared" si="20"/>
        <v>26.578256012018869</v>
      </c>
      <c r="DD30" s="34">
        <f t="shared" si="21"/>
        <v>11.099296555636631</v>
      </c>
      <c r="DE30" s="8">
        <f t="shared" si="22"/>
        <v>10.117488236518982</v>
      </c>
      <c r="DF30" s="9">
        <f t="shared" si="23"/>
        <v>0.98180831911764843</v>
      </c>
      <c r="DH30" s="67" t="s">
        <v>17</v>
      </c>
      <c r="DI30" s="8">
        <f t="shared" si="24"/>
        <v>0.68885419465670561</v>
      </c>
      <c r="DJ30" s="8">
        <f t="shared" si="25"/>
        <v>0.27993468778592884</v>
      </c>
      <c r="DK30" s="8">
        <f t="shared" si="26"/>
        <v>0.40891950687077672</v>
      </c>
      <c r="DL30" s="8">
        <f t="shared" si="27"/>
        <v>14.790105261725536</v>
      </c>
      <c r="DM30" s="8">
        <f t="shared" si="28"/>
        <v>1.0248228579645815</v>
      </c>
      <c r="DN30" s="8">
        <f t="shared" si="29"/>
        <v>3.9037058944533589</v>
      </c>
      <c r="DO30" s="8">
        <f t="shared" si="30"/>
        <v>9.8615765093075964</v>
      </c>
      <c r="DP30" s="188">
        <f t="shared" si="31"/>
        <v>100</v>
      </c>
      <c r="DQ30" s="21"/>
    </row>
    <row r="31" spans="2:121" s="49" customFormat="1" ht="12">
      <c r="B31" s="67" t="s">
        <v>18</v>
      </c>
      <c r="C31" s="1">
        <v>9870356</v>
      </c>
      <c r="D31" s="1">
        <v>8374113</v>
      </c>
      <c r="E31" s="1">
        <v>1496243</v>
      </c>
      <c r="F31" s="1">
        <v>1314091</v>
      </c>
      <c r="G31" s="1">
        <v>182152</v>
      </c>
      <c r="H31" s="1">
        <v>755442</v>
      </c>
      <c r="I31" s="1">
        <v>827686</v>
      </c>
      <c r="J31" s="1">
        <v>72244</v>
      </c>
      <c r="K31" s="1">
        <v>-11347</v>
      </c>
      <c r="L31" s="1">
        <v>43711</v>
      </c>
      <c r="M31" s="1">
        <v>55058</v>
      </c>
      <c r="N31" s="7">
        <v>758792</v>
      </c>
      <c r="O31" s="1"/>
      <c r="P31" s="67" t="s">
        <v>18</v>
      </c>
      <c r="Q31" s="1">
        <v>111351</v>
      </c>
      <c r="R31" s="1">
        <v>127748</v>
      </c>
      <c r="S31" s="1">
        <v>16397</v>
      </c>
      <c r="T31" s="1">
        <v>44525</v>
      </c>
      <c r="U31" s="1">
        <v>477494</v>
      </c>
      <c r="V31" s="1">
        <v>125422</v>
      </c>
      <c r="W31" s="1">
        <v>7997</v>
      </c>
      <c r="X31" s="1">
        <v>8786</v>
      </c>
      <c r="Y31" s="1">
        <v>789</v>
      </c>
      <c r="Z31" s="1">
        <v>4549949</v>
      </c>
      <c r="AA31" s="1">
        <v>1989795</v>
      </c>
      <c r="AB31" s="1">
        <v>1959699</v>
      </c>
      <c r="AC31" s="7">
        <v>30096</v>
      </c>
      <c r="AD31" s="1">
        <v>0</v>
      </c>
      <c r="AE31" s="67" t="s">
        <v>18</v>
      </c>
      <c r="AF31" s="1">
        <v>51508</v>
      </c>
      <c r="AG31" s="1">
        <v>24522</v>
      </c>
      <c r="AH31" s="1">
        <v>26986</v>
      </c>
      <c r="AI31" s="1">
        <v>2508646</v>
      </c>
      <c r="AJ31" s="1">
        <v>172579</v>
      </c>
      <c r="AK31" s="1">
        <v>676758</v>
      </c>
      <c r="AL31" s="1">
        <v>1659309</v>
      </c>
      <c r="AM31" s="1">
        <v>15175747</v>
      </c>
      <c r="AN31" s="1">
        <v>6792</v>
      </c>
      <c r="AO31" s="7">
        <v>2234.3561542991756</v>
      </c>
      <c r="AP31" s="20"/>
      <c r="AQ31" s="67" t="s">
        <v>18</v>
      </c>
      <c r="AR31" s="8">
        <v>3.8386512866165323</v>
      </c>
      <c r="AS31" s="8">
        <v>3.5143602913690906</v>
      </c>
      <c r="AT31" s="8">
        <v>5.6918086610824865</v>
      </c>
      <c r="AU31" s="8">
        <v>7.4457003437370206</v>
      </c>
      <c r="AV31" s="8">
        <v>-5.4433704668860763</v>
      </c>
      <c r="AW31" s="8">
        <v>4.2358463620897338</v>
      </c>
      <c r="AX31" s="8">
        <v>2.0567048825779342</v>
      </c>
      <c r="AY31" s="8">
        <v>-16.251463547523272</v>
      </c>
      <c r="AZ31" s="8">
        <v>53.285302593659942</v>
      </c>
      <c r="BA31" s="8">
        <v>8.0965452432178449</v>
      </c>
      <c r="BB31" s="8">
        <v>-14.938124739289632</v>
      </c>
      <c r="BC31" s="9">
        <v>2.2865076904412063</v>
      </c>
      <c r="BD31" s="20"/>
      <c r="BE31" s="67" t="s">
        <v>18</v>
      </c>
      <c r="BF31" s="8">
        <v>-7.1486941729762181</v>
      </c>
      <c r="BG31" s="8">
        <v>-9.1278987053634939</v>
      </c>
      <c r="BH31" s="8">
        <v>-20.618706429124707</v>
      </c>
      <c r="BI31" s="8">
        <v>120.93484840966606</v>
      </c>
      <c r="BJ31" s="8">
        <v>-4.0955240668025752</v>
      </c>
      <c r="BK31" s="8">
        <v>20.751338236993107</v>
      </c>
      <c r="BL31" s="8">
        <v>11.02318478411773</v>
      </c>
      <c r="BM31" s="8">
        <v>8.6972658666336766</v>
      </c>
      <c r="BN31" s="8">
        <v>-10.340909090909092</v>
      </c>
      <c r="BO31" s="8">
        <v>17.868433003220304</v>
      </c>
      <c r="BP31" s="36">
        <v>42.639270414571065</v>
      </c>
      <c r="BQ31" s="36">
        <v>43.832174915045243</v>
      </c>
      <c r="BR31" s="9">
        <v>-7.379823967501693</v>
      </c>
      <c r="BS31" s="1"/>
      <c r="BT31" s="67" t="s">
        <v>18</v>
      </c>
      <c r="BU31" s="8">
        <v>-8.1100367502765192</v>
      </c>
      <c r="BV31" s="8">
        <v>-15.954347602563661</v>
      </c>
      <c r="BW31" s="8">
        <v>0.40555121479331768</v>
      </c>
      <c r="BX31" s="8">
        <v>4.129705228596749</v>
      </c>
      <c r="BY31" s="8">
        <v>78.365165984538436</v>
      </c>
      <c r="BZ31" s="8">
        <v>-0.45363481514822562</v>
      </c>
      <c r="CA31" s="8">
        <v>1.638656414446785</v>
      </c>
      <c r="CB31" s="8">
        <v>7.7026644363080985</v>
      </c>
      <c r="CC31" s="8">
        <v>1.4034040011943865</v>
      </c>
      <c r="CD31" s="37">
        <v>6.2120798578315117</v>
      </c>
      <c r="CE31" s="67" t="s">
        <v>18</v>
      </c>
      <c r="CF31" s="8">
        <f t="shared" si="32"/>
        <v>65.040330469399635</v>
      </c>
      <c r="CG31" s="8">
        <f t="shared" si="0"/>
        <v>55.180894884449508</v>
      </c>
      <c r="CH31" s="8">
        <f t="shared" si="1"/>
        <v>9.8594355849501181</v>
      </c>
      <c r="CI31" s="8">
        <f t="shared" si="2"/>
        <v>8.659152000886678</v>
      </c>
      <c r="CJ31" s="8">
        <f t="shared" si="3"/>
        <v>1.2002835840634403</v>
      </c>
      <c r="CK31" s="8">
        <f t="shared" si="4"/>
        <v>4.9779559451010886</v>
      </c>
      <c r="CL31" s="8">
        <f t="shared" si="5"/>
        <v>5.4540049988972532</v>
      </c>
      <c r="CM31" s="8">
        <f t="shared" si="6"/>
        <v>0.47604905379616569</v>
      </c>
      <c r="CN31" s="8">
        <f t="shared" si="7"/>
        <v>-7.4770619199173521E-2</v>
      </c>
      <c r="CO31" s="8">
        <f t="shared" si="8"/>
        <v>0.28803194992641878</v>
      </c>
      <c r="CP31" s="8">
        <f t="shared" si="9"/>
        <v>0.36280256912559233</v>
      </c>
      <c r="CQ31" s="9">
        <f t="shared" si="10"/>
        <v>5.000030640995794</v>
      </c>
      <c r="CS31" s="67" t="s">
        <v>18</v>
      </c>
      <c r="CT31" s="34">
        <f t="shared" si="11"/>
        <v>0.73374312315565093</v>
      </c>
      <c r="CU31" s="34">
        <f t="shared" si="12"/>
        <v>0.84179052273341148</v>
      </c>
      <c r="CV31" s="34">
        <f t="shared" si="13"/>
        <v>0.10804739957776049</v>
      </c>
      <c r="CW31" s="34">
        <f t="shared" si="14"/>
        <v>0.29339577155575935</v>
      </c>
      <c r="CX31" s="34">
        <f t="shared" si="15"/>
        <v>3.1464283109095055</v>
      </c>
      <c r="CY31" s="34">
        <f t="shared" si="16"/>
        <v>0.82646343537487799</v>
      </c>
      <c r="CZ31" s="34">
        <f t="shared" si="17"/>
        <v>5.2695923304467318E-2</v>
      </c>
      <c r="DA31" s="34">
        <f t="shared" si="18"/>
        <v>5.7895008397280207E-2</v>
      </c>
      <c r="DB31" s="34">
        <f t="shared" si="19"/>
        <v>5.1990850928128936E-3</v>
      </c>
      <c r="DC31" s="34">
        <f t="shared" si="20"/>
        <v>29.981713585499282</v>
      </c>
      <c r="DD31" s="34">
        <f t="shared" si="21"/>
        <v>13.111677468002069</v>
      </c>
      <c r="DE31" s="8">
        <f t="shared" si="22"/>
        <v>12.913361035868615</v>
      </c>
      <c r="DF31" s="9">
        <f t="shared" si="23"/>
        <v>0.19831643213345609</v>
      </c>
      <c r="DH31" s="67" t="s">
        <v>18</v>
      </c>
      <c r="DI31" s="8">
        <f t="shared" si="24"/>
        <v>0.33940998093866481</v>
      </c>
      <c r="DJ31" s="8">
        <f t="shared" si="25"/>
        <v>0.16158677394924942</v>
      </c>
      <c r="DK31" s="8">
        <f t="shared" si="26"/>
        <v>0.17782320698941539</v>
      </c>
      <c r="DL31" s="8">
        <f t="shared" si="27"/>
        <v>16.530626136558549</v>
      </c>
      <c r="DM31" s="8">
        <f t="shared" si="28"/>
        <v>1.1372026694962691</v>
      </c>
      <c r="DN31" s="8">
        <f t="shared" si="29"/>
        <v>4.4594707594953968</v>
      </c>
      <c r="DO31" s="8">
        <f t="shared" si="30"/>
        <v>10.933952707566883</v>
      </c>
      <c r="DP31" s="188">
        <f t="shared" si="31"/>
        <v>100</v>
      </c>
      <c r="DQ31" s="50"/>
    </row>
    <row r="32" spans="2:121" ht="12">
      <c r="B32" s="68" t="s">
        <v>89</v>
      </c>
      <c r="C32" s="25">
        <v>14313375</v>
      </c>
      <c r="D32" s="10">
        <v>12144569</v>
      </c>
      <c r="E32" s="10">
        <v>2168806</v>
      </c>
      <c r="F32" s="10">
        <v>1905284</v>
      </c>
      <c r="G32" s="10">
        <v>263522</v>
      </c>
      <c r="H32" s="10">
        <v>1504382</v>
      </c>
      <c r="I32" s="10">
        <v>1730124</v>
      </c>
      <c r="J32" s="10">
        <v>225742</v>
      </c>
      <c r="K32" s="10">
        <v>-12472</v>
      </c>
      <c r="L32" s="10">
        <v>174219</v>
      </c>
      <c r="M32" s="10">
        <v>186691</v>
      </c>
      <c r="N32" s="11">
        <v>1465995</v>
      </c>
      <c r="O32" s="1"/>
      <c r="P32" s="68" t="s">
        <v>89</v>
      </c>
      <c r="Q32" s="10">
        <v>205571</v>
      </c>
      <c r="R32" s="10">
        <v>239605</v>
      </c>
      <c r="S32" s="10">
        <v>34034</v>
      </c>
      <c r="T32" s="10">
        <v>142193</v>
      </c>
      <c r="U32" s="10">
        <v>731696</v>
      </c>
      <c r="V32" s="10">
        <v>386535</v>
      </c>
      <c r="W32" s="10">
        <v>50859</v>
      </c>
      <c r="X32" s="10">
        <v>55876</v>
      </c>
      <c r="Y32" s="10">
        <v>5017</v>
      </c>
      <c r="Z32" s="10">
        <v>6238541</v>
      </c>
      <c r="AA32" s="10">
        <v>2686227</v>
      </c>
      <c r="AB32" s="10">
        <v>2577584</v>
      </c>
      <c r="AC32" s="11">
        <v>108643</v>
      </c>
      <c r="AD32" s="1">
        <v>0</v>
      </c>
      <c r="AE32" s="68" t="s">
        <v>89</v>
      </c>
      <c r="AF32" s="10">
        <v>92653</v>
      </c>
      <c r="AG32" s="10">
        <v>22443</v>
      </c>
      <c r="AH32" s="10">
        <v>70210</v>
      </c>
      <c r="AI32" s="10">
        <v>3459661</v>
      </c>
      <c r="AJ32" s="10">
        <v>243435</v>
      </c>
      <c r="AK32" s="10">
        <v>753089</v>
      </c>
      <c r="AL32" s="10">
        <v>2463137</v>
      </c>
      <c r="AM32" s="10">
        <v>22056298</v>
      </c>
      <c r="AN32" s="10">
        <v>11972</v>
      </c>
      <c r="AO32" s="11">
        <v>1842.3235883728701</v>
      </c>
      <c r="AQ32" s="68" t="s">
        <v>89</v>
      </c>
      <c r="AR32" s="12">
        <v>2.3001456093246002</v>
      </c>
      <c r="AS32" s="12">
        <v>1.9797024219884269</v>
      </c>
      <c r="AT32" s="12">
        <v>4.1323948896141092</v>
      </c>
      <c r="AU32" s="12">
        <v>5.8525219145950258</v>
      </c>
      <c r="AV32" s="12">
        <v>-6.815843166653111</v>
      </c>
      <c r="AW32" s="12">
        <v>4.1226674381599882</v>
      </c>
      <c r="AX32" s="12">
        <v>3.0015967079953279</v>
      </c>
      <c r="AY32" s="12">
        <v>-3.8941798040776709</v>
      </c>
      <c r="AZ32" s="12">
        <v>42.357997874012113</v>
      </c>
      <c r="BA32" s="12">
        <v>6.4043289990411214</v>
      </c>
      <c r="BB32" s="12">
        <v>0.71262879646113186</v>
      </c>
      <c r="BC32" s="13">
        <v>3.4127742722812613</v>
      </c>
      <c r="BE32" s="68" t="s">
        <v>89</v>
      </c>
      <c r="BF32" s="12">
        <v>-7.3232198002840203</v>
      </c>
      <c r="BG32" s="12">
        <v>-9.7090854278931307</v>
      </c>
      <c r="BH32" s="12">
        <v>-21.859717598438756</v>
      </c>
      <c r="BI32" s="12">
        <v>17.829412398385774</v>
      </c>
      <c r="BJ32" s="12">
        <v>-0.87730230894696626</v>
      </c>
      <c r="BK32" s="12">
        <v>14.715492757107116</v>
      </c>
      <c r="BL32" s="12">
        <v>4.1360388214336901</v>
      </c>
      <c r="BM32" s="12">
        <v>1.9579220115687097</v>
      </c>
      <c r="BN32" s="12">
        <v>-15.878604963112005</v>
      </c>
      <c r="BO32" s="12">
        <v>15.651191550742796</v>
      </c>
      <c r="BP32" s="43">
        <v>27.586822715374815</v>
      </c>
      <c r="BQ32" s="43">
        <v>29.520065283020386</v>
      </c>
      <c r="BR32" s="9">
        <v>-5.7793542456225557</v>
      </c>
      <c r="BS32" s="1"/>
      <c r="BT32" s="68" t="s">
        <v>89</v>
      </c>
      <c r="BU32" s="12">
        <v>2.9260489452226754</v>
      </c>
      <c r="BV32" s="12">
        <v>0.86288256707563704</v>
      </c>
      <c r="BW32" s="12">
        <v>3.6034706646204699</v>
      </c>
      <c r="BX32" s="12">
        <v>8.1535105036414723</v>
      </c>
      <c r="BY32" s="12">
        <v>59.676625889606768</v>
      </c>
      <c r="BZ32" s="12">
        <v>15.922265835449858</v>
      </c>
      <c r="CA32" s="12">
        <v>2.7703904223156641</v>
      </c>
      <c r="CB32" s="12">
        <v>5.8839241561432658</v>
      </c>
      <c r="CC32" s="12">
        <v>-0.39933444259567391</v>
      </c>
      <c r="CD32" s="59">
        <v>6.3084504140362636</v>
      </c>
      <c r="CE32" s="68" t="s">
        <v>89</v>
      </c>
      <c r="CF32" s="12">
        <f t="shared" si="32"/>
        <v>64.894729840882633</v>
      </c>
      <c r="CG32" s="12">
        <f t="shared" si="0"/>
        <v>55.061683515520144</v>
      </c>
      <c r="CH32" s="12">
        <f t="shared" si="1"/>
        <v>9.8330463253624885</v>
      </c>
      <c r="CI32" s="12">
        <f t="shared" si="2"/>
        <v>8.6382764686984199</v>
      </c>
      <c r="CJ32" s="12">
        <f t="shared" si="3"/>
        <v>1.1947698566640694</v>
      </c>
      <c r="CK32" s="12">
        <f t="shared" si="4"/>
        <v>6.8206459669705222</v>
      </c>
      <c r="CL32" s="12">
        <f t="shared" si="5"/>
        <v>7.844126879315831</v>
      </c>
      <c r="CM32" s="12">
        <f t="shared" si="6"/>
        <v>1.0234809123453084</v>
      </c>
      <c r="CN32" s="12">
        <f t="shared" si="7"/>
        <v>-5.6546207346309885E-2</v>
      </c>
      <c r="CO32" s="12">
        <f t="shared" si="8"/>
        <v>0.78988323425807894</v>
      </c>
      <c r="CP32" s="12">
        <f t="shared" si="9"/>
        <v>0.84642944160438893</v>
      </c>
      <c r="CQ32" s="9">
        <f t="shared" si="10"/>
        <v>6.6466049742345694</v>
      </c>
      <c r="CS32" s="68" t="s">
        <v>89</v>
      </c>
      <c r="CT32" s="38">
        <f t="shared" si="11"/>
        <v>0.93202857523959814</v>
      </c>
      <c r="CU32" s="38">
        <f t="shared" si="12"/>
        <v>1.0863337084038309</v>
      </c>
      <c r="CV32" s="38">
        <f t="shared" si="13"/>
        <v>0.15430513316423272</v>
      </c>
      <c r="CW32" s="38">
        <f t="shared" si="14"/>
        <v>0.64468207674742151</v>
      </c>
      <c r="CX32" s="38">
        <f t="shared" si="15"/>
        <v>3.3174016781964042</v>
      </c>
      <c r="CY32" s="38">
        <f t="shared" si="16"/>
        <v>1.7524926440511457</v>
      </c>
      <c r="CZ32" s="38">
        <f t="shared" si="17"/>
        <v>0.23058720008226224</v>
      </c>
      <c r="DA32" s="38">
        <f t="shared" si="18"/>
        <v>0.25333353765894895</v>
      </c>
      <c r="DB32" s="38">
        <f t="shared" si="19"/>
        <v>2.2746337576686714E-2</v>
      </c>
      <c r="DC32" s="38">
        <f t="shared" si="20"/>
        <v>28.28462419214684</v>
      </c>
      <c r="DD32" s="38">
        <f t="shared" si="21"/>
        <v>12.178956776880689</v>
      </c>
      <c r="DE32" s="12">
        <f t="shared" si="22"/>
        <v>11.686385448727615</v>
      </c>
      <c r="DF32" s="13">
        <f t="shared" si="23"/>
        <v>0.49257132815307447</v>
      </c>
      <c r="DH32" s="68" t="s">
        <v>89</v>
      </c>
      <c r="DI32" s="12">
        <f t="shared" si="24"/>
        <v>0.42007502800333946</v>
      </c>
      <c r="DJ32" s="12">
        <f t="shared" si="25"/>
        <v>0.10175324979740481</v>
      </c>
      <c r="DK32" s="12">
        <f t="shared" si="26"/>
        <v>0.31832177820593466</v>
      </c>
      <c r="DL32" s="12">
        <f t="shared" si="27"/>
        <v>15.685592387262812</v>
      </c>
      <c r="DM32" s="12">
        <f t="shared" si="28"/>
        <v>1.1036983631613972</v>
      </c>
      <c r="DN32" s="12">
        <f t="shared" si="29"/>
        <v>3.4143943829558343</v>
      </c>
      <c r="DO32" s="12">
        <f t="shared" si="30"/>
        <v>11.16749964114558</v>
      </c>
      <c r="DP32" s="192">
        <f t="shared" si="31"/>
        <v>100</v>
      </c>
      <c r="DQ32" s="21"/>
    </row>
    <row r="33" spans="2:121" ht="12">
      <c r="B33" s="67" t="s">
        <v>19</v>
      </c>
      <c r="C33" s="1">
        <v>23728687</v>
      </c>
      <c r="D33" s="1">
        <v>20134245</v>
      </c>
      <c r="E33" s="1">
        <v>3594442</v>
      </c>
      <c r="F33" s="1">
        <v>3157586</v>
      </c>
      <c r="G33" s="1">
        <v>436856</v>
      </c>
      <c r="H33" s="1">
        <v>1567439</v>
      </c>
      <c r="I33" s="1">
        <v>2091014</v>
      </c>
      <c r="J33" s="1">
        <v>523575</v>
      </c>
      <c r="K33" s="1">
        <v>-171138</v>
      </c>
      <c r="L33" s="1">
        <v>301252</v>
      </c>
      <c r="M33" s="1">
        <v>472390</v>
      </c>
      <c r="N33" s="7">
        <v>1685506</v>
      </c>
      <c r="O33" s="1"/>
      <c r="P33" s="67" t="s">
        <v>19</v>
      </c>
      <c r="Q33" s="1">
        <v>386458</v>
      </c>
      <c r="R33" s="1">
        <v>432408</v>
      </c>
      <c r="S33" s="1">
        <v>45950</v>
      </c>
      <c r="T33" s="1">
        <v>75329</v>
      </c>
      <c r="U33" s="1">
        <v>1178069</v>
      </c>
      <c r="V33" s="1">
        <v>45650</v>
      </c>
      <c r="W33" s="1">
        <v>53071</v>
      </c>
      <c r="X33" s="1">
        <v>58306</v>
      </c>
      <c r="Y33" s="1">
        <v>5235</v>
      </c>
      <c r="Z33" s="1">
        <v>8132129</v>
      </c>
      <c r="AA33" s="1">
        <v>3209157</v>
      </c>
      <c r="AB33" s="1">
        <v>2976963</v>
      </c>
      <c r="AC33" s="7">
        <v>232194</v>
      </c>
      <c r="AD33" s="1">
        <v>0</v>
      </c>
      <c r="AE33" s="67" t="s">
        <v>19</v>
      </c>
      <c r="AF33" s="1">
        <v>268050</v>
      </c>
      <c r="AG33" s="1">
        <v>187535</v>
      </c>
      <c r="AH33" s="1">
        <v>80515</v>
      </c>
      <c r="AI33" s="1">
        <v>4654922</v>
      </c>
      <c r="AJ33" s="1">
        <v>182517</v>
      </c>
      <c r="AK33" s="1">
        <v>1354628</v>
      </c>
      <c r="AL33" s="1">
        <v>3117777</v>
      </c>
      <c r="AM33" s="1">
        <v>33428255</v>
      </c>
      <c r="AN33" s="1">
        <v>17888</v>
      </c>
      <c r="AO33" s="7">
        <v>1868.7530746869409</v>
      </c>
      <c r="AQ33" s="67" t="s">
        <v>19</v>
      </c>
      <c r="AR33" s="8">
        <v>1.0950266589512649</v>
      </c>
      <c r="AS33" s="8">
        <v>0.77850371720696687</v>
      </c>
      <c r="AT33" s="8">
        <v>2.905447420465646</v>
      </c>
      <c r="AU33" s="8">
        <v>4.6106271563448136</v>
      </c>
      <c r="AV33" s="8">
        <v>-7.9407760811568302</v>
      </c>
      <c r="AW33" s="8">
        <v>-3.3453372716117138</v>
      </c>
      <c r="AX33" s="8">
        <v>-4.5650550698391079</v>
      </c>
      <c r="AY33" s="8">
        <v>-8.039223951691941</v>
      </c>
      <c r="AZ33" s="8">
        <v>-3.7596173084268538</v>
      </c>
      <c r="BA33" s="8">
        <v>-11.352407520208574</v>
      </c>
      <c r="BB33" s="8">
        <v>-6.4144319766704703</v>
      </c>
      <c r="BC33" s="9">
        <v>-3.0601370093856781</v>
      </c>
      <c r="BE33" s="67" t="s">
        <v>19</v>
      </c>
      <c r="BF33" s="8">
        <v>-8.8920636716834522</v>
      </c>
      <c r="BG33" s="8">
        <v>-10.456365887902722</v>
      </c>
      <c r="BH33" s="8">
        <v>-21.755270238054695</v>
      </c>
      <c r="BI33" s="8">
        <v>10.869245260803014</v>
      </c>
      <c r="BJ33" s="8">
        <v>-1.2306874545167965</v>
      </c>
      <c r="BK33" s="8">
        <v>-15.219611848825332</v>
      </c>
      <c r="BL33" s="8">
        <v>10.763033768835831</v>
      </c>
      <c r="BM33" s="8">
        <v>8.4439980656920728</v>
      </c>
      <c r="BN33" s="8">
        <v>-10.543403964456596</v>
      </c>
      <c r="BO33" s="8">
        <v>11.608438463237118</v>
      </c>
      <c r="BP33" s="36">
        <v>28.51175530700753</v>
      </c>
      <c r="BQ33" s="36">
        <v>31.301827266043215</v>
      </c>
      <c r="BR33" s="42">
        <v>0.99650722261127522</v>
      </c>
      <c r="BS33" s="1"/>
      <c r="BT33" s="67" t="s">
        <v>19</v>
      </c>
      <c r="BU33" s="8">
        <v>0.6662260211209422</v>
      </c>
      <c r="BV33" s="8">
        <v>0.87028082423877329</v>
      </c>
      <c r="BW33" s="8">
        <v>0.19412884679998507</v>
      </c>
      <c r="BX33" s="8">
        <v>2.9199463967134047</v>
      </c>
      <c r="BY33" s="8">
        <v>68.466863577625986</v>
      </c>
      <c r="BZ33" s="8">
        <v>4.8838991908946614</v>
      </c>
      <c r="CA33" s="8">
        <v>-0.1661881153403158</v>
      </c>
      <c r="CB33" s="8">
        <v>3.2384405283576334</v>
      </c>
      <c r="CC33" s="8">
        <v>-0.18971096975783952</v>
      </c>
      <c r="CD33" s="46">
        <v>3.4346674390219989</v>
      </c>
      <c r="CE33" s="67" t="s">
        <v>19</v>
      </c>
      <c r="CF33" s="8">
        <f t="shared" si="32"/>
        <v>70.983923629875392</v>
      </c>
      <c r="CG33" s="8">
        <f t="shared" si="0"/>
        <v>60.231217573277448</v>
      </c>
      <c r="CH33" s="8">
        <f t="shared" si="1"/>
        <v>10.752706056597928</v>
      </c>
      <c r="CI33" s="8">
        <f t="shared" si="2"/>
        <v>9.4458594981999511</v>
      </c>
      <c r="CJ33" s="8">
        <f t="shared" si="3"/>
        <v>1.306846558397978</v>
      </c>
      <c r="CK33" s="8">
        <f t="shared" si="4"/>
        <v>4.6889644703260753</v>
      </c>
      <c r="CL33" s="8">
        <f t="shared" si="5"/>
        <v>6.2552292962944067</v>
      </c>
      <c r="CM33" s="8">
        <f t="shared" si="6"/>
        <v>1.5662648259683314</v>
      </c>
      <c r="CN33" s="8">
        <f t="shared" si="7"/>
        <v>-0.51195612813172564</v>
      </c>
      <c r="CO33" s="8">
        <f t="shared" si="8"/>
        <v>0.9011897270736986</v>
      </c>
      <c r="CP33" s="8">
        <f t="shared" si="9"/>
        <v>1.4131458552054241</v>
      </c>
      <c r="CQ33" s="42">
        <f t="shared" si="10"/>
        <v>5.0421596939475304</v>
      </c>
      <c r="CS33" s="67" t="s">
        <v>19</v>
      </c>
      <c r="CT33" s="34">
        <f t="shared" si="11"/>
        <v>1.1560818834246658</v>
      </c>
      <c r="CU33" s="34">
        <f t="shared" si="12"/>
        <v>1.2935404495388707</v>
      </c>
      <c r="CV33" s="34">
        <f t="shared" si="13"/>
        <v>0.1374585661142049</v>
      </c>
      <c r="CW33" s="34">
        <f t="shared" si="14"/>
        <v>0.22534529546935667</v>
      </c>
      <c r="CX33" s="34">
        <f t="shared" si="15"/>
        <v>3.5241713933317786</v>
      </c>
      <c r="CY33" s="34">
        <f t="shared" si="16"/>
        <v>0.1365611217217291</v>
      </c>
      <c r="CZ33" s="34">
        <f t="shared" si="17"/>
        <v>0.15876090451027133</v>
      </c>
      <c r="DA33" s="34">
        <f t="shared" si="18"/>
        <v>0.17442130915897347</v>
      </c>
      <c r="DB33" s="34">
        <f t="shared" si="19"/>
        <v>1.5660404648702123E-2</v>
      </c>
      <c r="DC33" s="34">
        <f t="shared" si="20"/>
        <v>24.327111899798538</v>
      </c>
      <c r="DD33" s="34">
        <f t="shared" si="21"/>
        <v>9.6001331807478447</v>
      </c>
      <c r="DE33" s="8">
        <f t="shared" si="22"/>
        <v>8.9055291698594488</v>
      </c>
      <c r="DF33" s="9">
        <f t="shared" si="23"/>
        <v>0.69460401088839363</v>
      </c>
      <c r="DH33" s="67" t="s">
        <v>19</v>
      </c>
      <c r="DI33" s="8">
        <f t="shared" si="24"/>
        <v>0.80186656467709727</v>
      </c>
      <c r="DJ33" s="8">
        <f t="shared" si="25"/>
        <v>0.56100744714314277</v>
      </c>
      <c r="DK33" s="8">
        <f t="shared" si="26"/>
        <v>0.24085911753395445</v>
      </c>
      <c r="DL33" s="8">
        <f t="shared" si="27"/>
        <v>13.925112154373597</v>
      </c>
      <c r="DM33" s="8">
        <f t="shared" si="28"/>
        <v>0.54599619393833154</v>
      </c>
      <c r="DN33" s="8">
        <f t="shared" si="29"/>
        <v>4.0523443416355418</v>
      </c>
      <c r="DO33" s="8">
        <f t="shared" si="30"/>
        <v>9.3267716187997252</v>
      </c>
      <c r="DP33" s="188">
        <f t="shared" si="31"/>
        <v>100</v>
      </c>
      <c r="DQ33" s="21"/>
    </row>
    <row r="34" spans="2:121" ht="12">
      <c r="B34" s="67" t="s">
        <v>20</v>
      </c>
      <c r="C34" s="1">
        <v>13921801</v>
      </c>
      <c r="D34" s="1">
        <v>11811049</v>
      </c>
      <c r="E34" s="1">
        <v>2110752</v>
      </c>
      <c r="F34" s="1">
        <v>1853863</v>
      </c>
      <c r="G34" s="1">
        <v>256889</v>
      </c>
      <c r="H34" s="1">
        <v>1420176</v>
      </c>
      <c r="I34" s="1">
        <v>1560344</v>
      </c>
      <c r="J34" s="1">
        <v>140168</v>
      </c>
      <c r="K34" s="1">
        <v>-100021</v>
      </c>
      <c r="L34" s="1">
        <v>17326</v>
      </c>
      <c r="M34" s="1">
        <v>117347</v>
      </c>
      <c r="N34" s="7">
        <v>1508134</v>
      </c>
      <c r="O34" s="1"/>
      <c r="P34" s="67" t="s">
        <v>20</v>
      </c>
      <c r="Q34" s="1">
        <v>173287</v>
      </c>
      <c r="R34" s="1">
        <v>194918</v>
      </c>
      <c r="S34" s="1">
        <v>21631</v>
      </c>
      <c r="T34" s="1">
        <v>48896</v>
      </c>
      <c r="U34" s="1">
        <v>669302</v>
      </c>
      <c r="V34" s="1">
        <v>616649</v>
      </c>
      <c r="W34" s="1">
        <v>12063</v>
      </c>
      <c r="X34" s="1">
        <v>13253</v>
      </c>
      <c r="Y34" s="1">
        <v>1190</v>
      </c>
      <c r="Z34" s="1">
        <v>7615754</v>
      </c>
      <c r="AA34" s="1">
        <v>4642721</v>
      </c>
      <c r="AB34" s="1">
        <v>4511308</v>
      </c>
      <c r="AC34" s="7">
        <v>131413</v>
      </c>
      <c r="AD34" s="1">
        <v>0</v>
      </c>
      <c r="AE34" s="67" t="s">
        <v>20</v>
      </c>
      <c r="AF34" s="1">
        <v>118063</v>
      </c>
      <c r="AG34" s="1">
        <v>86009</v>
      </c>
      <c r="AH34" s="1">
        <v>32054</v>
      </c>
      <c r="AI34" s="1">
        <v>2854970</v>
      </c>
      <c r="AJ34" s="1">
        <v>59041</v>
      </c>
      <c r="AK34" s="1">
        <v>818734</v>
      </c>
      <c r="AL34" s="1">
        <v>1977195</v>
      </c>
      <c r="AM34" s="1">
        <v>22957731</v>
      </c>
      <c r="AN34" s="1">
        <v>8676</v>
      </c>
      <c r="AO34" s="7">
        <v>2646.119294605809</v>
      </c>
      <c r="AQ34" s="67" t="s">
        <v>20</v>
      </c>
      <c r="AR34" s="8">
        <v>2.5333659846109371</v>
      </c>
      <c r="AS34" s="8">
        <v>2.2133941309106611</v>
      </c>
      <c r="AT34" s="8">
        <v>4.3614464979679015</v>
      </c>
      <c r="AU34" s="8">
        <v>6.092773369318266</v>
      </c>
      <c r="AV34" s="8">
        <v>-6.6340289741297216</v>
      </c>
      <c r="AW34" s="8">
        <v>2.5032966604667073</v>
      </c>
      <c r="AX34" s="8">
        <v>2.2702261967730371</v>
      </c>
      <c r="AY34" s="8">
        <v>-3.2806995021895102E-2</v>
      </c>
      <c r="AZ34" s="8">
        <v>-6.8440617856303554</v>
      </c>
      <c r="BA34" s="8">
        <v>-2.8266965787997753</v>
      </c>
      <c r="BB34" s="8">
        <v>5.2968306952370696</v>
      </c>
      <c r="BC34" s="9">
        <v>2.7116741741230443</v>
      </c>
      <c r="BE34" s="67" t="s">
        <v>20</v>
      </c>
      <c r="BF34" s="8">
        <v>-7.1016543900843816</v>
      </c>
      <c r="BG34" s="8">
        <v>-8.910863327507407</v>
      </c>
      <c r="BH34" s="8">
        <v>-21.20428384088591</v>
      </c>
      <c r="BI34" s="8">
        <v>24.322400203407067</v>
      </c>
      <c r="BJ34" s="8">
        <v>-1.3170951071531254</v>
      </c>
      <c r="BK34" s="8">
        <v>9.2924910362820103</v>
      </c>
      <c r="BL34" s="8">
        <v>11.808323292242099</v>
      </c>
      <c r="BM34" s="8">
        <v>9.4655984141405796</v>
      </c>
      <c r="BN34" s="8">
        <v>-9.7116843702579665</v>
      </c>
      <c r="BO34" s="8">
        <v>21.418435057772076</v>
      </c>
      <c r="BP34" s="36">
        <v>38.645427725794647</v>
      </c>
      <c r="BQ34" s="36">
        <v>40.262422994626803</v>
      </c>
      <c r="BR34" s="9">
        <v>-0.66669186288219506</v>
      </c>
      <c r="BS34" s="1"/>
      <c r="BT34" s="67" t="s">
        <v>20</v>
      </c>
      <c r="BU34" s="8">
        <v>3.1352097419501375</v>
      </c>
      <c r="BV34" s="8">
        <v>4.0389500423370031</v>
      </c>
      <c r="BW34" s="8">
        <v>0.78606464595648351</v>
      </c>
      <c r="BX34" s="8">
        <v>1.6286382900864225</v>
      </c>
      <c r="BY34" s="8">
        <v>145.74817898022894</v>
      </c>
      <c r="BZ34" s="8">
        <v>0.6751979420665164</v>
      </c>
      <c r="CA34" s="8">
        <v>0.26598037475595221</v>
      </c>
      <c r="CB34" s="8">
        <v>8.1094428097972475</v>
      </c>
      <c r="CC34" s="8">
        <v>0.48644892286309938</v>
      </c>
      <c r="CD34" s="46">
        <v>7.5860914269005768</v>
      </c>
      <c r="CE34" s="67" t="s">
        <v>20</v>
      </c>
      <c r="CF34" s="8">
        <f t="shared" si="32"/>
        <v>60.641014567162586</v>
      </c>
      <c r="CG34" s="8">
        <f t="shared" si="0"/>
        <v>51.446935239375357</v>
      </c>
      <c r="CH34" s="8">
        <f t="shared" si="1"/>
        <v>9.194079327787227</v>
      </c>
      <c r="CI34" s="8">
        <f t="shared" si="2"/>
        <v>8.0751142175156598</v>
      </c>
      <c r="CJ34" s="8">
        <f t="shared" si="3"/>
        <v>1.1189651102715681</v>
      </c>
      <c r="CK34" s="8">
        <f t="shared" si="4"/>
        <v>6.1860468702242395</v>
      </c>
      <c r="CL34" s="8">
        <f t="shared" si="5"/>
        <v>6.7965950119373728</v>
      </c>
      <c r="CM34" s="8">
        <f t="shared" si="6"/>
        <v>0.61054814171313354</v>
      </c>
      <c r="CN34" s="8">
        <f t="shared" si="7"/>
        <v>-0.4356745882247684</v>
      </c>
      <c r="CO34" s="8">
        <f t="shared" si="8"/>
        <v>7.5469130638389309E-2</v>
      </c>
      <c r="CP34" s="8">
        <f t="shared" si="9"/>
        <v>0.51114371886315768</v>
      </c>
      <c r="CQ34" s="9">
        <f t="shared" si="10"/>
        <v>6.5691770671936185</v>
      </c>
      <c r="CS34" s="67" t="s">
        <v>20</v>
      </c>
      <c r="CT34" s="34">
        <f t="shared" si="11"/>
        <v>0.75480891382515114</v>
      </c>
      <c r="CU34" s="34">
        <f t="shared" si="12"/>
        <v>0.84902989759745862</v>
      </c>
      <c r="CV34" s="34">
        <f t="shared" si="13"/>
        <v>9.4220983772307462E-2</v>
      </c>
      <c r="CW34" s="34">
        <f t="shared" si="14"/>
        <v>0.21298272028712245</v>
      </c>
      <c r="CX34" s="34">
        <f t="shared" si="15"/>
        <v>2.915366505513981</v>
      </c>
      <c r="CY34" s="34">
        <f t="shared" si="16"/>
        <v>2.6860189275673632</v>
      </c>
      <c r="CZ34" s="34">
        <f t="shared" si="17"/>
        <v>5.2544391255390177E-2</v>
      </c>
      <c r="DA34" s="34">
        <f t="shared" si="18"/>
        <v>5.7727830333058609E-2</v>
      </c>
      <c r="DB34" s="34">
        <f t="shared" si="19"/>
        <v>5.1834390776684331E-3</v>
      </c>
      <c r="DC34" s="34">
        <f t="shared" si="20"/>
        <v>33.172938562613183</v>
      </c>
      <c r="DD34" s="34">
        <f t="shared" si="21"/>
        <v>20.222908788329299</v>
      </c>
      <c r="DE34" s="8">
        <f t="shared" si="22"/>
        <v>19.650495948401868</v>
      </c>
      <c r="DF34" s="9">
        <f t="shared" si="23"/>
        <v>0.57241283992743008</v>
      </c>
      <c r="DH34" s="67" t="s">
        <v>20</v>
      </c>
      <c r="DI34" s="8">
        <f t="shared" si="24"/>
        <v>0.51426249397207413</v>
      </c>
      <c r="DJ34" s="8">
        <f t="shared" si="25"/>
        <v>0.37464068204301199</v>
      </c>
      <c r="DK34" s="8">
        <f t="shared" si="26"/>
        <v>0.13962181192906215</v>
      </c>
      <c r="DL34" s="8">
        <f t="shared" si="27"/>
        <v>12.435767280311804</v>
      </c>
      <c r="DM34" s="8">
        <f t="shared" si="28"/>
        <v>0.25717262738203528</v>
      </c>
      <c r="DN34" s="8">
        <f t="shared" si="29"/>
        <v>3.5662670670720904</v>
      </c>
      <c r="DO34" s="8">
        <f t="shared" si="30"/>
        <v>8.6123275858576793</v>
      </c>
      <c r="DP34" s="189">
        <f t="shared" si="31"/>
        <v>100</v>
      </c>
      <c r="DQ34" s="6"/>
    </row>
    <row r="35" spans="2:121" ht="12">
      <c r="B35" s="67" t="s">
        <v>21</v>
      </c>
      <c r="C35" s="1">
        <v>49472987</v>
      </c>
      <c r="D35" s="1">
        <v>41962915</v>
      </c>
      <c r="E35" s="1">
        <v>7510072</v>
      </c>
      <c r="F35" s="1">
        <v>6585946</v>
      </c>
      <c r="G35" s="1">
        <v>924126</v>
      </c>
      <c r="H35" s="1">
        <v>4878568</v>
      </c>
      <c r="I35" s="1">
        <v>7440787</v>
      </c>
      <c r="J35" s="1">
        <v>2562219</v>
      </c>
      <c r="K35" s="1">
        <v>192746</v>
      </c>
      <c r="L35" s="1">
        <v>2669634</v>
      </c>
      <c r="M35" s="1">
        <v>2476888</v>
      </c>
      <c r="N35" s="7">
        <v>4639166</v>
      </c>
      <c r="O35" s="1"/>
      <c r="P35" s="67" t="s">
        <v>21</v>
      </c>
      <c r="Q35" s="1">
        <v>699814</v>
      </c>
      <c r="R35" s="1">
        <v>780543</v>
      </c>
      <c r="S35" s="1">
        <v>80729</v>
      </c>
      <c r="T35" s="1">
        <v>107664</v>
      </c>
      <c r="U35" s="1">
        <v>2164067</v>
      </c>
      <c r="V35" s="1">
        <v>1667621</v>
      </c>
      <c r="W35" s="1">
        <v>46656</v>
      </c>
      <c r="X35" s="1">
        <v>51258</v>
      </c>
      <c r="Y35" s="1">
        <v>4602</v>
      </c>
      <c r="Z35" s="1">
        <v>19813632</v>
      </c>
      <c r="AA35" s="1">
        <v>10104119</v>
      </c>
      <c r="AB35" s="1">
        <v>9816864</v>
      </c>
      <c r="AC35" s="7">
        <v>287255</v>
      </c>
      <c r="AD35" s="1">
        <v>0</v>
      </c>
      <c r="AE35" s="67" t="s">
        <v>21</v>
      </c>
      <c r="AF35" s="1">
        <v>364629</v>
      </c>
      <c r="AG35" s="1">
        <v>262490</v>
      </c>
      <c r="AH35" s="1">
        <v>102139</v>
      </c>
      <c r="AI35" s="1">
        <v>9344884</v>
      </c>
      <c r="AJ35" s="1">
        <v>214006</v>
      </c>
      <c r="AK35" s="1">
        <v>2894992</v>
      </c>
      <c r="AL35" s="1">
        <v>6235886</v>
      </c>
      <c r="AM35" s="1">
        <v>74165187</v>
      </c>
      <c r="AN35" s="1">
        <v>32676</v>
      </c>
      <c r="AO35" s="7">
        <v>2269.7143775247887</v>
      </c>
      <c r="AQ35" s="67" t="s">
        <v>21</v>
      </c>
      <c r="AR35" s="8">
        <v>1.4750758766013692</v>
      </c>
      <c r="AS35" s="8">
        <v>1.1633458778257806</v>
      </c>
      <c r="AT35" s="8">
        <v>3.2528601180508465</v>
      </c>
      <c r="AU35" s="8">
        <v>5.0023859301388818</v>
      </c>
      <c r="AV35" s="8">
        <v>-7.7063664935897629</v>
      </c>
      <c r="AW35" s="8">
        <v>-2.6293987057484878</v>
      </c>
      <c r="AX35" s="8">
        <v>-0.12948238988493824</v>
      </c>
      <c r="AY35" s="8">
        <v>5.0035961272475795</v>
      </c>
      <c r="AZ35" s="8">
        <v>-54.539536682815005</v>
      </c>
      <c r="BA35" s="8">
        <v>-3.1289642739990069</v>
      </c>
      <c r="BB35" s="8">
        <v>6.2185929109498872</v>
      </c>
      <c r="BC35" s="9">
        <v>2.0836061003279367</v>
      </c>
      <c r="BE35" s="67" t="s">
        <v>21</v>
      </c>
      <c r="BF35" s="8">
        <v>-7.8095524149778157</v>
      </c>
      <c r="BG35" s="8">
        <v>-9.4741322521084825</v>
      </c>
      <c r="BH35" s="8">
        <v>-21.725682593856654</v>
      </c>
      <c r="BI35" s="8">
        <v>23.660755306441239</v>
      </c>
      <c r="BJ35" s="8">
        <v>-0.81431492955009399</v>
      </c>
      <c r="BK35" s="8">
        <v>9.9663497711481099</v>
      </c>
      <c r="BL35" s="8">
        <v>11.494527553410123</v>
      </c>
      <c r="BM35" s="8">
        <v>9.1594437464062874</v>
      </c>
      <c r="BN35" s="8">
        <v>-9.9589121502641369</v>
      </c>
      <c r="BO35" s="8">
        <v>15.702385327165461</v>
      </c>
      <c r="BP35" s="36">
        <v>27.840398254083087</v>
      </c>
      <c r="BQ35" s="36">
        <v>29.050333087770163</v>
      </c>
      <c r="BR35" s="9">
        <v>-3.1813922762172471</v>
      </c>
      <c r="BS35" s="1"/>
      <c r="BT35" s="67" t="s">
        <v>21</v>
      </c>
      <c r="BU35" s="8">
        <v>1.9821447550217877</v>
      </c>
      <c r="BV35" s="8">
        <v>2.5876522751876938</v>
      </c>
      <c r="BW35" s="8">
        <v>0.45833210390172413</v>
      </c>
      <c r="BX35" s="8">
        <v>5.4321174021790481</v>
      </c>
      <c r="BY35" s="8">
        <v>130.1832809878243</v>
      </c>
      <c r="BZ35" s="8">
        <v>10.557781780867378</v>
      </c>
      <c r="CA35" s="8">
        <v>1.3650724295616903</v>
      </c>
      <c r="CB35" s="8">
        <v>4.6218786656446529</v>
      </c>
      <c r="CC35" s="8">
        <v>0</v>
      </c>
      <c r="CD35" s="46">
        <v>4.6218786656446555</v>
      </c>
      <c r="CE35" s="67" t="s">
        <v>21</v>
      </c>
      <c r="CF35" s="8">
        <f t="shared" si="32"/>
        <v>66.706481843024278</v>
      </c>
      <c r="CG35" s="8">
        <f t="shared" si="0"/>
        <v>56.580340045525666</v>
      </c>
      <c r="CH35" s="8">
        <f t="shared" si="1"/>
        <v>10.126141797498603</v>
      </c>
      <c r="CI35" s="8">
        <f t="shared" si="2"/>
        <v>8.8801043540819222</v>
      </c>
      <c r="CJ35" s="8">
        <f t="shared" si="3"/>
        <v>1.2460374434166801</v>
      </c>
      <c r="CK35" s="8">
        <f t="shared" si="4"/>
        <v>6.5779757286933016</v>
      </c>
      <c r="CL35" s="8">
        <f t="shared" si="5"/>
        <v>10.032721956192196</v>
      </c>
      <c r="CM35" s="8">
        <f t="shared" si="6"/>
        <v>3.4547462274988936</v>
      </c>
      <c r="CN35" s="8">
        <f t="shared" si="7"/>
        <v>0.25988743209128562</v>
      </c>
      <c r="CO35" s="8">
        <f t="shared" si="8"/>
        <v>3.5995783304638604</v>
      </c>
      <c r="CP35" s="8">
        <f t="shared" si="9"/>
        <v>3.339690898372575</v>
      </c>
      <c r="CQ35" s="9">
        <f t="shared" si="10"/>
        <v>6.2551800752555247</v>
      </c>
      <c r="CS35" s="67" t="s">
        <v>21</v>
      </c>
      <c r="CT35" s="34">
        <f t="shared" si="11"/>
        <v>0.94358826331820622</v>
      </c>
      <c r="CU35" s="34">
        <f t="shared" si="12"/>
        <v>1.0524385248297157</v>
      </c>
      <c r="CV35" s="34">
        <f t="shared" si="13"/>
        <v>0.10885026151150944</v>
      </c>
      <c r="CW35" s="34">
        <f t="shared" si="14"/>
        <v>0.1451678400001877</v>
      </c>
      <c r="CX35" s="34">
        <f t="shared" si="15"/>
        <v>2.9179013598388148</v>
      </c>
      <c r="CY35" s="34">
        <f t="shared" si="16"/>
        <v>2.2485226120983151</v>
      </c>
      <c r="CZ35" s="34">
        <f t="shared" si="17"/>
        <v>6.2908221346492391E-2</v>
      </c>
      <c r="DA35" s="34">
        <f t="shared" si="18"/>
        <v>6.9113288961302019E-2</v>
      </c>
      <c r="DB35" s="34">
        <f t="shared" si="19"/>
        <v>6.2050676148096267E-3</v>
      </c>
      <c r="DC35" s="34">
        <f t="shared" si="20"/>
        <v>26.715542428282426</v>
      </c>
      <c r="DD35" s="34">
        <f t="shared" si="21"/>
        <v>13.623803038479496</v>
      </c>
      <c r="DE35" s="8">
        <f t="shared" si="22"/>
        <v>13.236485198911453</v>
      </c>
      <c r="DF35" s="9">
        <f t="shared" si="23"/>
        <v>0.38731783956804428</v>
      </c>
      <c r="DH35" s="67" t="s">
        <v>21</v>
      </c>
      <c r="DI35" s="8">
        <f t="shared" si="24"/>
        <v>0.49164441532386344</v>
      </c>
      <c r="DJ35" s="8">
        <f t="shared" si="25"/>
        <v>0.35392616214936529</v>
      </c>
      <c r="DK35" s="8">
        <f t="shared" si="26"/>
        <v>0.13771825317449815</v>
      </c>
      <c r="DL35" s="8">
        <f t="shared" si="27"/>
        <v>12.600094974479065</v>
      </c>
      <c r="DM35" s="8">
        <f t="shared" si="28"/>
        <v>0.28855317252823753</v>
      </c>
      <c r="DN35" s="8">
        <f t="shared" si="29"/>
        <v>3.9034378757785642</v>
      </c>
      <c r="DO35" s="8">
        <f t="shared" si="30"/>
        <v>8.408103926172263</v>
      </c>
      <c r="DP35" s="189">
        <f t="shared" si="31"/>
        <v>100</v>
      </c>
      <c r="DQ35" s="6"/>
    </row>
    <row r="36" spans="2:121" ht="12">
      <c r="B36" s="67" t="s">
        <v>22</v>
      </c>
      <c r="C36" s="1">
        <v>13204609</v>
      </c>
      <c r="D36" s="1">
        <v>11202784</v>
      </c>
      <c r="E36" s="1">
        <v>2001825</v>
      </c>
      <c r="F36" s="1">
        <v>1758529</v>
      </c>
      <c r="G36" s="1">
        <v>243296</v>
      </c>
      <c r="H36" s="1">
        <v>1173682</v>
      </c>
      <c r="I36" s="1">
        <v>1359356</v>
      </c>
      <c r="J36" s="1">
        <v>185674</v>
      </c>
      <c r="K36" s="1">
        <v>-111326</v>
      </c>
      <c r="L36" s="1">
        <v>44770</v>
      </c>
      <c r="M36" s="1">
        <v>156096</v>
      </c>
      <c r="N36" s="7">
        <v>1261549</v>
      </c>
      <c r="O36" s="1"/>
      <c r="P36" s="67" t="s">
        <v>22</v>
      </c>
      <c r="Q36" s="1">
        <v>235197</v>
      </c>
      <c r="R36" s="1">
        <v>262461</v>
      </c>
      <c r="S36" s="1">
        <v>27264</v>
      </c>
      <c r="T36" s="1">
        <v>84615</v>
      </c>
      <c r="U36" s="1">
        <v>659702</v>
      </c>
      <c r="V36" s="1">
        <v>282035</v>
      </c>
      <c r="W36" s="1">
        <v>23459</v>
      </c>
      <c r="X36" s="1">
        <v>25773</v>
      </c>
      <c r="Y36" s="1">
        <v>2314</v>
      </c>
      <c r="Z36" s="1">
        <v>5832383</v>
      </c>
      <c r="AA36" s="1">
        <v>2327555</v>
      </c>
      <c r="AB36" s="1">
        <v>2028909</v>
      </c>
      <c r="AC36" s="7">
        <v>298646</v>
      </c>
      <c r="AD36" s="1">
        <v>0</v>
      </c>
      <c r="AE36" s="67" t="s">
        <v>22</v>
      </c>
      <c r="AF36" s="1">
        <v>142042</v>
      </c>
      <c r="AG36" s="1">
        <v>88797</v>
      </c>
      <c r="AH36" s="1">
        <v>53245</v>
      </c>
      <c r="AI36" s="1">
        <v>3362786</v>
      </c>
      <c r="AJ36" s="1">
        <v>230221</v>
      </c>
      <c r="AK36" s="1">
        <v>887788</v>
      </c>
      <c r="AL36" s="1">
        <v>2244777</v>
      </c>
      <c r="AM36" s="1">
        <v>20210674</v>
      </c>
      <c r="AN36" s="1">
        <v>11181</v>
      </c>
      <c r="AO36" s="7">
        <v>1807.5909131562471</v>
      </c>
      <c r="AQ36" s="67" t="s">
        <v>22</v>
      </c>
      <c r="AR36" s="8">
        <v>1.6856444419391277</v>
      </c>
      <c r="AS36" s="8">
        <v>1.3651762872395043</v>
      </c>
      <c r="AT36" s="8">
        <v>3.517150081962551</v>
      </c>
      <c r="AU36" s="8">
        <v>5.2167123386025587</v>
      </c>
      <c r="AV36" s="8">
        <v>-7.3052158341905749</v>
      </c>
      <c r="AW36" s="8">
        <v>-0.369513639238223</v>
      </c>
      <c r="AX36" s="8">
        <v>-0.62925632545885712</v>
      </c>
      <c r="AY36" s="8">
        <v>-2.2403108530029643</v>
      </c>
      <c r="AZ36" s="8">
        <v>-9.2138050110856042</v>
      </c>
      <c r="BA36" s="8">
        <v>-11.158295795050901</v>
      </c>
      <c r="BB36" s="8">
        <v>2.4742823005770482</v>
      </c>
      <c r="BC36" s="9">
        <v>0.24179463586188704</v>
      </c>
      <c r="BE36" s="67" t="s">
        <v>22</v>
      </c>
      <c r="BF36" s="8">
        <v>-8.4476778811906623</v>
      </c>
      <c r="BG36" s="8">
        <v>-10.079142113197204</v>
      </c>
      <c r="BH36" s="8">
        <v>-22.060547154169406</v>
      </c>
      <c r="BI36" s="8">
        <v>5.5800257040540036</v>
      </c>
      <c r="BJ36" s="8">
        <v>-1.4471406013543695</v>
      </c>
      <c r="BK36" s="8">
        <v>11.885351581870475</v>
      </c>
      <c r="BL36" s="8">
        <v>9.2997251083259567</v>
      </c>
      <c r="BM36" s="8">
        <v>7.0129546586945688</v>
      </c>
      <c r="BN36" s="8">
        <v>-11.713086608164822</v>
      </c>
      <c r="BO36" s="8">
        <v>12.563930647261859</v>
      </c>
      <c r="BP36" s="36">
        <v>26.464494879327745</v>
      </c>
      <c r="BQ36" s="36">
        <v>32.783914428087314</v>
      </c>
      <c r="BR36" s="9">
        <v>-4.4341974317046553</v>
      </c>
      <c r="BS36" s="1"/>
      <c r="BT36" s="67" t="s">
        <v>22</v>
      </c>
      <c r="BU36" s="8">
        <v>-7.1475264093714044</v>
      </c>
      <c r="BV36" s="8">
        <v>-11.069604406609916</v>
      </c>
      <c r="BW36" s="8">
        <v>0.22399578360877914</v>
      </c>
      <c r="BX36" s="8">
        <v>5.4846407036019196</v>
      </c>
      <c r="BY36" s="8">
        <v>72.738732114318296</v>
      </c>
      <c r="BZ36" s="8">
        <v>6.9688535453943006</v>
      </c>
      <c r="CA36" s="8">
        <v>0.90191449499980225</v>
      </c>
      <c r="CB36" s="8">
        <v>4.4741298683333861</v>
      </c>
      <c r="CC36" s="8">
        <v>-0.67513547126232565</v>
      </c>
      <c r="CD36" s="46">
        <v>5.1842661593622088</v>
      </c>
      <c r="CE36" s="67" t="s">
        <v>22</v>
      </c>
      <c r="CF36" s="8">
        <f t="shared" si="32"/>
        <v>65.334827527275934</v>
      </c>
      <c r="CG36" s="8">
        <f t="shared" si="0"/>
        <v>55.430036623221966</v>
      </c>
      <c r="CH36" s="8">
        <f t="shared" si="1"/>
        <v>9.9047909040539679</v>
      </c>
      <c r="CI36" s="8">
        <f t="shared" si="2"/>
        <v>8.7009913672349573</v>
      </c>
      <c r="CJ36" s="8">
        <f t="shared" si="3"/>
        <v>1.2037995368190095</v>
      </c>
      <c r="CK36" s="8">
        <f t="shared" si="4"/>
        <v>5.8072382939826745</v>
      </c>
      <c r="CL36" s="8">
        <f t="shared" si="5"/>
        <v>6.7259310599933482</v>
      </c>
      <c r="CM36" s="8">
        <f t="shared" si="6"/>
        <v>0.9186927660106734</v>
      </c>
      <c r="CN36" s="8">
        <f t="shared" si="7"/>
        <v>-0.55082774577433691</v>
      </c>
      <c r="CO36" s="8">
        <f t="shared" si="8"/>
        <v>0.22151661048018489</v>
      </c>
      <c r="CP36" s="8">
        <f t="shared" si="9"/>
        <v>0.7723443562545218</v>
      </c>
      <c r="CQ36" s="9">
        <f t="shared" si="10"/>
        <v>6.2419937108480399</v>
      </c>
      <c r="CS36" s="67" t="s">
        <v>22</v>
      </c>
      <c r="CT36" s="34">
        <f t="shared" si="11"/>
        <v>1.1637266525599295</v>
      </c>
      <c r="CU36" s="34">
        <f t="shared" si="12"/>
        <v>1.2986256668134868</v>
      </c>
      <c r="CV36" s="34">
        <f t="shared" si="13"/>
        <v>0.1348990142535573</v>
      </c>
      <c r="CW36" s="34">
        <f t="shared" si="14"/>
        <v>0.41866490944339613</v>
      </c>
      <c r="CX36" s="34">
        <f t="shared" si="15"/>
        <v>3.2641266689077271</v>
      </c>
      <c r="CY36" s="34">
        <f t="shared" si="16"/>
        <v>1.3954754799369877</v>
      </c>
      <c r="CZ36" s="34">
        <f t="shared" si="17"/>
        <v>0.11607232890897157</v>
      </c>
      <c r="DA36" s="34">
        <f t="shared" si="18"/>
        <v>0.1275217244115659</v>
      </c>
      <c r="DB36" s="34">
        <f t="shared" si="19"/>
        <v>1.1449395502594321E-2</v>
      </c>
      <c r="DC36" s="34">
        <f t="shared" si="20"/>
        <v>28.857934178741392</v>
      </c>
      <c r="DD36" s="34">
        <f t="shared" si="21"/>
        <v>11.516464022921749</v>
      </c>
      <c r="DE36" s="8">
        <f t="shared" si="22"/>
        <v>10.038799299815533</v>
      </c>
      <c r="DF36" s="9">
        <f t="shared" si="23"/>
        <v>1.4776647231062161</v>
      </c>
      <c r="DH36" s="67" t="s">
        <v>22</v>
      </c>
      <c r="DI36" s="8">
        <f t="shared" si="24"/>
        <v>0.70280684355207546</v>
      </c>
      <c r="DJ36" s="8">
        <f t="shared" si="25"/>
        <v>0.43935694574065171</v>
      </c>
      <c r="DK36" s="8">
        <f t="shared" si="26"/>
        <v>0.26344989781142381</v>
      </c>
      <c r="DL36" s="8">
        <f t="shared" si="27"/>
        <v>16.638663312267568</v>
      </c>
      <c r="DM36" s="8">
        <f t="shared" si="28"/>
        <v>1.1391059991368917</v>
      </c>
      <c r="DN36" s="8">
        <f t="shared" si="29"/>
        <v>4.3926689431535042</v>
      </c>
      <c r="DO36" s="8">
        <f t="shared" si="30"/>
        <v>11.106888369977172</v>
      </c>
      <c r="DP36" s="189">
        <f t="shared" si="31"/>
        <v>100</v>
      </c>
      <c r="DQ36" s="6"/>
    </row>
    <row r="37" spans="2:121" ht="12">
      <c r="B37" s="68" t="s">
        <v>88</v>
      </c>
      <c r="C37" s="10">
        <v>17232494</v>
      </c>
      <c r="D37" s="10">
        <v>14627325</v>
      </c>
      <c r="E37" s="10">
        <v>2605169</v>
      </c>
      <c r="F37" s="10">
        <v>2289136</v>
      </c>
      <c r="G37" s="10">
        <v>316033</v>
      </c>
      <c r="H37" s="10">
        <v>1647998</v>
      </c>
      <c r="I37" s="10">
        <v>1981466</v>
      </c>
      <c r="J37" s="10">
        <v>333468</v>
      </c>
      <c r="K37" s="10">
        <v>-121252</v>
      </c>
      <c r="L37" s="10">
        <v>165045</v>
      </c>
      <c r="M37" s="10">
        <v>286297</v>
      </c>
      <c r="N37" s="11">
        <v>1733070</v>
      </c>
      <c r="O37" s="1"/>
      <c r="P37" s="68" t="s">
        <v>88</v>
      </c>
      <c r="Q37" s="10">
        <v>379477</v>
      </c>
      <c r="R37" s="10">
        <v>423079</v>
      </c>
      <c r="S37" s="10">
        <v>43602</v>
      </c>
      <c r="T37" s="10">
        <v>59611</v>
      </c>
      <c r="U37" s="10">
        <v>978715</v>
      </c>
      <c r="V37" s="10">
        <v>315267</v>
      </c>
      <c r="W37" s="10">
        <v>36180</v>
      </c>
      <c r="X37" s="10">
        <v>39749</v>
      </c>
      <c r="Y37" s="10">
        <v>3569</v>
      </c>
      <c r="Z37" s="10">
        <v>6819085</v>
      </c>
      <c r="AA37" s="10">
        <v>2783160</v>
      </c>
      <c r="AB37" s="10">
        <v>2536633</v>
      </c>
      <c r="AC37" s="11">
        <v>246527</v>
      </c>
      <c r="AD37" s="1">
        <v>0</v>
      </c>
      <c r="AE37" s="68" t="s">
        <v>88</v>
      </c>
      <c r="AF37" s="10">
        <v>165281</v>
      </c>
      <c r="AG37" s="10">
        <v>53788</v>
      </c>
      <c r="AH37" s="10">
        <v>111493</v>
      </c>
      <c r="AI37" s="10">
        <v>3870644</v>
      </c>
      <c r="AJ37" s="10">
        <v>653598</v>
      </c>
      <c r="AK37" s="10">
        <v>951116</v>
      </c>
      <c r="AL37" s="10">
        <v>2265930</v>
      </c>
      <c r="AM37" s="10">
        <v>25699577</v>
      </c>
      <c r="AN37" s="10">
        <v>16981</v>
      </c>
      <c r="AO37" s="11">
        <v>1513.4313055768212</v>
      </c>
      <c r="AQ37" s="68" t="s">
        <v>88</v>
      </c>
      <c r="AR37" s="12">
        <v>-0.30862251315267142</v>
      </c>
      <c r="AS37" s="12">
        <v>-0.6230234768219749</v>
      </c>
      <c r="AT37" s="12">
        <v>1.4942648746656362</v>
      </c>
      <c r="AU37" s="12">
        <v>3.152614441229034</v>
      </c>
      <c r="AV37" s="12">
        <v>-9.0918766540098943</v>
      </c>
      <c r="AW37" s="12">
        <v>-3.1737656990298562</v>
      </c>
      <c r="AX37" s="12">
        <v>-3.5632329916254557</v>
      </c>
      <c r="AY37" s="12">
        <v>-5.4428732245798397</v>
      </c>
      <c r="AZ37" s="12">
        <v>2.1324680775501639</v>
      </c>
      <c r="BA37" s="12">
        <v>-1.8879925811878422</v>
      </c>
      <c r="BB37" s="12">
        <v>-1.9916813583691355</v>
      </c>
      <c r="BC37" s="13">
        <v>-3.36788084787496</v>
      </c>
      <c r="BE37" s="68" t="s">
        <v>88</v>
      </c>
      <c r="BF37" s="12">
        <v>-9.3732163114215776</v>
      </c>
      <c r="BG37" s="12">
        <v>-10.989202881475746</v>
      </c>
      <c r="BH37" s="12">
        <v>-22.9469666177744</v>
      </c>
      <c r="BI37" s="12">
        <v>-30.867361731244277</v>
      </c>
      <c r="BJ37" s="12">
        <v>-2.0517085394949639</v>
      </c>
      <c r="BK37" s="12">
        <v>8.9742969333296472</v>
      </c>
      <c r="BL37" s="12">
        <v>11.535853011899624</v>
      </c>
      <c r="BM37" s="12">
        <v>9.2035495480645082</v>
      </c>
      <c r="BN37" s="12">
        <v>-9.8964907851552635</v>
      </c>
      <c r="BO37" s="12">
        <v>19.739217941799986</v>
      </c>
      <c r="BP37" s="43">
        <v>35.724773979794115</v>
      </c>
      <c r="BQ37" s="43">
        <v>41.590395689938589</v>
      </c>
      <c r="BR37" s="13">
        <v>-4.8386100624560919</v>
      </c>
      <c r="BS37" s="1"/>
      <c r="BT37" s="67" t="s">
        <v>88</v>
      </c>
      <c r="BU37" s="8">
        <v>13.753114289253809</v>
      </c>
      <c r="BV37" s="8">
        <v>58.624553953227753</v>
      </c>
      <c r="BW37" s="8">
        <v>9.3366490407490871E-2</v>
      </c>
      <c r="BX37" s="8">
        <v>10.61960104691034</v>
      </c>
      <c r="BY37" s="8">
        <v>96.097833196320465</v>
      </c>
      <c r="BZ37" s="8">
        <v>4.2755432959332023</v>
      </c>
      <c r="CA37" s="8">
        <v>0.54542921267745759</v>
      </c>
      <c r="CB37" s="8">
        <v>4.1193535337657128</v>
      </c>
      <c r="CC37" s="8">
        <v>-1.9119685767097967</v>
      </c>
      <c r="CD37" s="37">
        <v>6.1488868957394835</v>
      </c>
      <c r="CE37" s="68" t="s">
        <v>88</v>
      </c>
      <c r="CF37" s="8">
        <f t="shared" si="32"/>
        <v>67.053609481587955</v>
      </c>
      <c r="CG37" s="8">
        <f t="shared" si="0"/>
        <v>56.916598277084482</v>
      </c>
      <c r="CH37" s="8">
        <f t="shared" si="1"/>
        <v>10.137011204503482</v>
      </c>
      <c r="CI37" s="8">
        <f t="shared" si="2"/>
        <v>8.9072905752495455</v>
      </c>
      <c r="CJ37" s="8">
        <f t="shared" si="3"/>
        <v>1.2297206292539367</v>
      </c>
      <c r="CK37" s="8">
        <f t="shared" si="4"/>
        <v>6.41254912483579</v>
      </c>
      <c r="CL37" s="8">
        <f t="shared" si="5"/>
        <v>7.7101113376301882</v>
      </c>
      <c r="CM37" s="8">
        <f t="shared" si="6"/>
        <v>1.2975622127943973</v>
      </c>
      <c r="CN37" s="8">
        <f t="shared" si="7"/>
        <v>-0.47180543088316201</v>
      </c>
      <c r="CO37" s="8">
        <f t="shared" si="8"/>
        <v>0.64220901379038264</v>
      </c>
      <c r="CP37" s="8">
        <f t="shared" si="9"/>
        <v>1.1140144446735447</v>
      </c>
      <c r="CQ37" s="13">
        <f t="shared" si="10"/>
        <v>6.7435740284752548</v>
      </c>
      <c r="CS37" s="68" t="s">
        <v>88</v>
      </c>
      <c r="CT37" s="38">
        <f t="shared" si="11"/>
        <v>1.4765885057174288</v>
      </c>
      <c r="CU37" s="38">
        <f t="shared" si="12"/>
        <v>1.6462488857306872</v>
      </c>
      <c r="CV37" s="38">
        <f t="shared" si="13"/>
        <v>0.16966038001325859</v>
      </c>
      <c r="CW37" s="38">
        <f t="shared" si="14"/>
        <v>0.23195323409408644</v>
      </c>
      <c r="CX37" s="38">
        <f t="shared" si="15"/>
        <v>3.8082922532149075</v>
      </c>
      <c r="CY37" s="38">
        <f t="shared" si="16"/>
        <v>1.2267400354488325</v>
      </c>
      <c r="CZ37" s="38">
        <f t="shared" si="17"/>
        <v>0.14078052724369744</v>
      </c>
      <c r="DA37" s="38">
        <f t="shared" si="18"/>
        <v>0.15466791535129157</v>
      </c>
      <c r="DB37" s="38">
        <f t="shared" si="19"/>
        <v>1.3887388107594146E-2</v>
      </c>
      <c r="DC37" s="38">
        <f t="shared" si="20"/>
        <v>26.533841393576246</v>
      </c>
      <c r="DD37" s="38">
        <f t="shared" si="21"/>
        <v>10.829594588268904</v>
      </c>
      <c r="DE37" s="12">
        <f t="shared" si="22"/>
        <v>9.8703297723538412</v>
      </c>
      <c r="DF37" s="9">
        <f t="shared" si="23"/>
        <v>0.95926481591506363</v>
      </c>
      <c r="DH37" s="68" t="s">
        <v>88</v>
      </c>
      <c r="DI37" s="12">
        <f t="shared" si="24"/>
        <v>0.64312731684260793</v>
      </c>
      <c r="DJ37" s="12">
        <f t="shared" si="25"/>
        <v>0.20929527361481476</v>
      </c>
      <c r="DK37" s="12">
        <f t="shared" si="26"/>
        <v>0.43383204322779317</v>
      </c>
      <c r="DL37" s="12">
        <f t="shared" si="27"/>
        <v>15.061119488464733</v>
      </c>
      <c r="DM37" s="12">
        <f t="shared" si="28"/>
        <v>2.5432247386795512</v>
      </c>
      <c r="DN37" s="12">
        <f t="shared" si="29"/>
        <v>3.7009013805947082</v>
      </c>
      <c r="DO37" s="12">
        <f t="shared" si="30"/>
        <v>8.8169933691904738</v>
      </c>
      <c r="DP37" s="188">
        <f t="shared" si="31"/>
        <v>100</v>
      </c>
      <c r="DQ37" s="21"/>
    </row>
    <row r="38" spans="2:121" ht="12">
      <c r="B38" s="69" t="s">
        <v>90</v>
      </c>
      <c r="C38" s="55">
        <v>14547177</v>
      </c>
      <c r="D38" s="55">
        <v>12343014</v>
      </c>
      <c r="E38" s="55">
        <v>2204163</v>
      </c>
      <c r="F38" s="55">
        <v>1936719</v>
      </c>
      <c r="G38" s="55">
        <v>267444</v>
      </c>
      <c r="H38" s="55">
        <v>1619963</v>
      </c>
      <c r="I38" s="55">
        <v>1860121</v>
      </c>
      <c r="J38" s="55">
        <v>240158</v>
      </c>
      <c r="K38" s="55">
        <v>-137447</v>
      </c>
      <c r="L38" s="55">
        <v>69913</v>
      </c>
      <c r="M38" s="55">
        <v>207360</v>
      </c>
      <c r="N38" s="56">
        <v>1722260</v>
      </c>
      <c r="O38" s="1"/>
      <c r="P38" s="69" t="s">
        <v>90</v>
      </c>
      <c r="Q38" s="10">
        <v>257604</v>
      </c>
      <c r="R38" s="10">
        <v>286935</v>
      </c>
      <c r="S38" s="10">
        <v>29331</v>
      </c>
      <c r="T38" s="10">
        <v>171181</v>
      </c>
      <c r="U38" s="10">
        <v>736468</v>
      </c>
      <c r="V38" s="10">
        <v>557007</v>
      </c>
      <c r="W38" s="10">
        <v>35150</v>
      </c>
      <c r="X38" s="10">
        <v>38617</v>
      </c>
      <c r="Y38" s="10">
        <v>3467</v>
      </c>
      <c r="Z38" s="10">
        <v>6864056</v>
      </c>
      <c r="AA38" s="10">
        <v>2056964</v>
      </c>
      <c r="AB38" s="10">
        <v>1915248</v>
      </c>
      <c r="AC38" s="11">
        <v>141716</v>
      </c>
      <c r="AD38" s="1">
        <v>0</v>
      </c>
      <c r="AE38" s="69" t="s">
        <v>90</v>
      </c>
      <c r="AF38" s="10">
        <v>476514</v>
      </c>
      <c r="AG38" s="10">
        <v>392070</v>
      </c>
      <c r="AH38" s="10">
        <v>84444</v>
      </c>
      <c r="AI38" s="10">
        <v>4330578</v>
      </c>
      <c r="AJ38" s="10">
        <v>662428</v>
      </c>
      <c r="AK38" s="10">
        <v>1137184</v>
      </c>
      <c r="AL38" s="10">
        <v>2530966</v>
      </c>
      <c r="AM38" s="10">
        <v>23031196</v>
      </c>
      <c r="AN38" s="10">
        <v>12715</v>
      </c>
      <c r="AO38" s="11">
        <v>1811.3406213134094</v>
      </c>
      <c r="AQ38" s="69" t="s">
        <v>90</v>
      </c>
      <c r="AR38" s="12">
        <v>1.8972751793950204</v>
      </c>
      <c r="AS38" s="12">
        <v>1.5769300561787349</v>
      </c>
      <c r="AT38" s="12">
        <v>3.7291739316426353</v>
      </c>
      <c r="AU38" s="12">
        <v>5.4408743117038387</v>
      </c>
      <c r="AV38" s="12">
        <v>-7.1822974328362346</v>
      </c>
      <c r="AW38" s="12">
        <v>6.5000013148448605</v>
      </c>
      <c r="AX38" s="12">
        <v>4.8488893222862108</v>
      </c>
      <c r="AY38" s="12">
        <v>-5.0777652615560953</v>
      </c>
      <c r="AZ38" s="12">
        <v>1.8838427822908783</v>
      </c>
      <c r="BA38" s="12">
        <v>-1.4532589084348218</v>
      </c>
      <c r="BB38" s="12">
        <v>-1.7390892290195705</v>
      </c>
      <c r="BC38" s="13">
        <v>5.9040268200505954</v>
      </c>
      <c r="BE38" s="69" t="s">
        <v>90</v>
      </c>
      <c r="BF38" s="12">
        <v>-11.065232776924272</v>
      </c>
      <c r="BG38" s="12">
        <v>-12.349861316455076</v>
      </c>
      <c r="BH38" s="12">
        <v>-22.217507756768942</v>
      </c>
      <c r="BI38" s="12">
        <v>156.7086063914341</v>
      </c>
      <c r="BJ38" s="12">
        <v>-1.4307549407220428</v>
      </c>
      <c r="BK38" s="12">
        <v>6.5532281205164997</v>
      </c>
      <c r="BL38" s="12">
        <v>0.62406962097789997</v>
      </c>
      <c r="BM38" s="12">
        <v>-1.4822184805347212</v>
      </c>
      <c r="BN38" s="12">
        <v>-18.729488982653539</v>
      </c>
      <c r="BO38" s="12">
        <v>16.658290701454938</v>
      </c>
      <c r="BP38" s="43">
        <v>29.421224697298783</v>
      </c>
      <c r="BQ38" s="43">
        <v>33.457645401219985</v>
      </c>
      <c r="BR38" s="9">
        <v>-8.1305345589855964</v>
      </c>
      <c r="BS38" s="1"/>
      <c r="BT38" s="69" t="s">
        <v>90</v>
      </c>
      <c r="BU38" s="57">
        <v>3.6395667493148895</v>
      </c>
      <c r="BV38" s="57">
        <v>4.4472741997357321</v>
      </c>
      <c r="BW38" s="57">
        <v>4.7391118904317332E-2</v>
      </c>
      <c r="BX38" s="57">
        <v>12.929482213111998</v>
      </c>
      <c r="BY38" s="57">
        <v>79.860494541149762</v>
      </c>
      <c r="BZ38" s="57">
        <v>18.036407872802876</v>
      </c>
      <c r="CA38" s="57">
        <v>1.115521740728489</v>
      </c>
      <c r="CB38" s="57">
        <v>6.2260499332443384</v>
      </c>
      <c r="CC38" s="57">
        <v>-0.73385900538683746</v>
      </c>
      <c r="CD38" s="63">
        <v>7.0113624533957406</v>
      </c>
      <c r="CE38" s="69" t="s">
        <v>90</v>
      </c>
      <c r="CF38" s="57">
        <f t="shared" si="32"/>
        <v>63.162924756491158</v>
      </c>
      <c r="CG38" s="57">
        <f t="shared" si="0"/>
        <v>53.592588070545709</v>
      </c>
      <c r="CH38" s="57">
        <f t="shared" si="1"/>
        <v>9.5703366859454455</v>
      </c>
      <c r="CI38" s="57">
        <f t="shared" si="2"/>
        <v>8.4091117109159246</v>
      </c>
      <c r="CJ38" s="57">
        <f t="shared" si="3"/>
        <v>1.1612249750295207</v>
      </c>
      <c r="CK38" s="57">
        <f t="shared" si="4"/>
        <v>7.0337771429673044</v>
      </c>
      <c r="CL38" s="57">
        <f t="shared" si="5"/>
        <v>8.0765280274632723</v>
      </c>
      <c r="CM38" s="57">
        <f t="shared" si="6"/>
        <v>1.0427508844959681</v>
      </c>
      <c r="CN38" s="57">
        <f t="shared" si="7"/>
        <v>-0.59678620250550607</v>
      </c>
      <c r="CO38" s="57">
        <f t="shared" si="8"/>
        <v>0.30355783520751589</v>
      </c>
      <c r="CP38" s="57">
        <f t="shared" si="9"/>
        <v>0.90034403771302196</v>
      </c>
      <c r="CQ38" s="9">
        <f t="shared" si="10"/>
        <v>7.4779442630769148</v>
      </c>
      <c r="CS38" s="69" t="s">
        <v>90</v>
      </c>
      <c r="CT38" s="38">
        <f t="shared" si="11"/>
        <v>1.1185003158324909</v>
      </c>
      <c r="CU38" s="38">
        <f t="shared" si="12"/>
        <v>1.2458536673475402</v>
      </c>
      <c r="CV38" s="38">
        <f t="shared" si="13"/>
        <v>0.12735335151504942</v>
      </c>
      <c r="CW38" s="38">
        <f t="shared" si="14"/>
        <v>0.74325710223646224</v>
      </c>
      <c r="CX38" s="38">
        <f t="shared" si="15"/>
        <v>3.1976975924307185</v>
      </c>
      <c r="CY38" s="38">
        <f t="shared" si="16"/>
        <v>2.4184892525772437</v>
      </c>
      <c r="CZ38" s="38">
        <f t="shared" si="17"/>
        <v>0.1526190823958947</v>
      </c>
      <c r="DA38" s="38">
        <f t="shared" si="18"/>
        <v>0.16767257766379132</v>
      </c>
      <c r="DB38" s="38">
        <f t="shared" si="19"/>
        <v>1.5053495267896639E-2</v>
      </c>
      <c r="DC38" s="38">
        <f t="shared" si="20"/>
        <v>29.803298100541543</v>
      </c>
      <c r="DD38" s="38">
        <f t="shared" si="21"/>
        <v>8.9312079146910133</v>
      </c>
      <c r="DE38" s="12">
        <f t="shared" si="22"/>
        <v>8.3158859835155763</v>
      </c>
      <c r="DF38" s="58">
        <f t="shared" si="23"/>
        <v>0.61532193117543699</v>
      </c>
      <c r="DH38" s="69" t="s">
        <v>90</v>
      </c>
      <c r="DI38" s="12">
        <f t="shared" si="24"/>
        <v>2.0689937248590997</v>
      </c>
      <c r="DJ38" s="12">
        <f t="shared" si="25"/>
        <v>1.7023432044084901</v>
      </c>
      <c r="DK38" s="12">
        <f t="shared" si="26"/>
        <v>0.3666505204506097</v>
      </c>
      <c r="DL38" s="12">
        <f t="shared" si="27"/>
        <v>18.80309646099143</v>
      </c>
      <c r="DM38" s="12">
        <f t="shared" si="28"/>
        <v>2.87622058359453</v>
      </c>
      <c r="DN38" s="12">
        <f t="shared" si="29"/>
        <v>4.9375811833653795</v>
      </c>
      <c r="DO38" s="12">
        <f t="shared" si="30"/>
        <v>10.989294694031521</v>
      </c>
      <c r="DP38" s="193">
        <f t="shared" si="31"/>
        <v>100</v>
      </c>
      <c r="DQ38" s="6"/>
    </row>
    <row r="39" spans="2:121" ht="12">
      <c r="B39" s="67" t="s">
        <v>91</v>
      </c>
      <c r="C39" s="1">
        <v>22405215</v>
      </c>
      <c r="D39" s="1">
        <v>19013020</v>
      </c>
      <c r="E39" s="1">
        <v>3392195</v>
      </c>
      <c r="F39" s="1">
        <v>2979371</v>
      </c>
      <c r="G39" s="1">
        <v>412824</v>
      </c>
      <c r="H39" s="1">
        <v>1622296</v>
      </c>
      <c r="I39" s="1">
        <v>2029769</v>
      </c>
      <c r="J39" s="1">
        <v>407473</v>
      </c>
      <c r="K39" s="1">
        <v>-160877</v>
      </c>
      <c r="L39" s="1">
        <v>191134</v>
      </c>
      <c r="M39" s="1">
        <v>352011</v>
      </c>
      <c r="N39" s="7">
        <v>1729559</v>
      </c>
      <c r="O39" s="1"/>
      <c r="P39" s="67" t="s">
        <v>91</v>
      </c>
      <c r="Q39" s="1">
        <v>442409</v>
      </c>
      <c r="R39" s="1">
        <v>492582</v>
      </c>
      <c r="S39" s="1">
        <v>50173</v>
      </c>
      <c r="T39" s="1">
        <v>111850</v>
      </c>
      <c r="U39" s="1">
        <v>1114718</v>
      </c>
      <c r="V39" s="1">
        <v>60582</v>
      </c>
      <c r="W39" s="1">
        <v>53614</v>
      </c>
      <c r="X39" s="1">
        <v>58903</v>
      </c>
      <c r="Y39" s="1">
        <v>5289</v>
      </c>
      <c r="Z39" s="1">
        <v>8326158</v>
      </c>
      <c r="AA39" s="1">
        <v>3038624</v>
      </c>
      <c r="AB39" s="1">
        <v>2787562</v>
      </c>
      <c r="AC39" s="7">
        <v>251062</v>
      </c>
      <c r="AD39" s="1">
        <v>0</v>
      </c>
      <c r="AE39" s="67" t="s">
        <v>91</v>
      </c>
      <c r="AF39" s="1">
        <v>141453</v>
      </c>
      <c r="AG39" s="1">
        <v>37572</v>
      </c>
      <c r="AH39" s="1">
        <v>103881</v>
      </c>
      <c r="AI39" s="1">
        <v>5146081</v>
      </c>
      <c r="AJ39" s="1">
        <v>314099</v>
      </c>
      <c r="AK39" s="1">
        <v>1462922</v>
      </c>
      <c r="AL39" s="1">
        <v>3369060</v>
      </c>
      <c r="AM39" s="1">
        <v>32353669</v>
      </c>
      <c r="AN39" s="1">
        <v>19316</v>
      </c>
      <c r="AO39" s="7">
        <v>1674.967332781114</v>
      </c>
      <c r="AQ39" s="67" t="s">
        <v>91</v>
      </c>
      <c r="AR39" s="8">
        <v>0.73787254445642625</v>
      </c>
      <c r="AS39" s="8">
        <v>0.41962503637718612</v>
      </c>
      <c r="AT39" s="8">
        <v>2.5596411102652308</v>
      </c>
      <c r="AU39" s="8">
        <v>4.2433918304210749</v>
      </c>
      <c r="AV39" s="8">
        <v>-8.1476405239374063</v>
      </c>
      <c r="AW39" s="8">
        <v>-7.2321158483481804</v>
      </c>
      <c r="AX39" s="8">
        <v>-6.5457639464091759</v>
      </c>
      <c r="AY39" s="8">
        <v>-3.709383935534182</v>
      </c>
      <c r="AZ39" s="8">
        <v>-0.25925302721533583</v>
      </c>
      <c r="BA39" s="8">
        <v>-0.38411224207931371</v>
      </c>
      <c r="BB39" s="8">
        <v>-9.1107251115425225E-2</v>
      </c>
      <c r="BC39" s="9">
        <v>-7.0839428587084807</v>
      </c>
      <c r="BE39" s="67" t="s">
        <v>91</v>
      </c>
      <c r="BF39" s="8">
        <v>-11.759097663378975</v>
      </c>
      <c r="BG39" s="8">
        <v>-13.027311057906225</v>
      </c>
      <c r="BH39" s="8">
        <v>-22.809581685872089</v>
      </c>
      <c r="BI39" s="8">
        <v>-9.9204303846401647</v>
      </c>
      <c r="BJ39" s="8">
        <v>-4.315148040024412</v>
      </c>
      <c r="BK39" s="8">
        <v>-14.551686201497905</v>
      </c>
      <c r="BL39" s="8">
        <v>12.142065301512266</v>
      </c>
      <c r="BM39" s="8">
        <v>9.7953325380256491</v>
      </c>
      <c r="BN39" s="8">
        <v>-9.4194211337557796</v>
      </c>
      <c r="BO39" s="8">
        <v>15.624012732564625</v>
      </c>
      <c r="BP39" s="36">
        <v>38.022343399748813</v>
      </c>
      <c r="BQ39" s="36">
        <v>43.699429235984525</v>
      </c>
      <c r="BR39" s="42">
        <v>-4.0609272839133475</v>
      </c>
      <c r="BS39" s="1"/>
      <c r="BT39" s="67" t="s">
        <v>91</v>
      </c>
      <c r="BU39" s="8">
        <v>-10.343975204882964</v>
      </c>
      <c r="BV39" s="8">
        <v>-31.918748980738215</v>
      </c>
      <c r="BW39" s="8">
        <v>1.2623554871035034</v>
      </c>
      <c r="BX39" s="8">
        <v>6.2856676673389451</v>
      </c>
      <c r="BY39" s="8">
        <v>34.931524503402294</v>
      </c>
      <c r="BZ39" s="8">
        <v>14.987714601467331</v>
      </c>
      <c r="CA39" s="8">
        <v>0.96924553730775642</v>
      </c>
      <c r="CB39" s="8">
        <v>3.7277913044994864</v>
      </c>
      <c r="CC39" s="8">
        <v>-1.4489795918367347</v>
      </c>
      <c r="CD39" s="46">
        <v>5.2528841151475421</v>
      </c>
      <c r="CE39" s="67" t="s">
        <v>91</v>
      </c>
      <c r="CF39" s="8">
        <f t="shared" si="32"/>
        <v>69.250924833285524</v>
      </c>
      <c r="CG39" s="8">
        <f t="shared" si="0"/>
        <v>58.766194337959007</v>
      </c>
      <c r="CH39" s="8">
        <f t="shared" si="1"/>
        <v>10.484730495326513</v>
      </c>
      <c r="CI39" s="8">
        <f t="shared" si="2"/>
        <v>9.2087577455280254</v>
      </c>
      <c r="CJ39" s="8">
        <f t="shared" si="3"/>
        <v>1.275972749798485</v>
      </c>
      <c r="CK39" s="8">
        <f t="shared" si="4"/>
        <v>5.0142566520044447</v>
      </c>
      <c r="CL39" s="8">
        <f t="shared" si="5"/>
        <v>6.2736903193266889</v>
      </c>
      <c r="CM39" s="8">
        <f t="shared" si="6"/>
        <v>1.2594336673222442</v>
      </c>
      <c r="CN39" s="8">
        <f t="shared" si="7"/>
        <v>-0.49724499561394414</v>
      </c>
      <c r="CO39" s="8">
        <f t="shared" si="8"/>
        <v>0.59076452812816993</v>
      </c>
      <c r="CP39" s="8">
        <f t="shared" si="9"/>
        <v>1.0880095237421141</v>
      </c>
      <c r="CQ39" s="42">
        <f t="shared" si="10"/>
        <v>5.345789375541921</v>
      </c>
      <c r="CS39" s="67" t="s">
        <v>91</v>
      </c>
      <c r="CT39" s="34">
        <f t="shared" si="11"/>
        <v>1.3674152381295612</v>
      </c>
      <c r="CU39" s="34">
        <f t="shared" si="12"/>
        <v>1.5224919312860621</v>
      </c>
      <c r="CV39" s="34">
        <f t="shared" si="13"/>
        <v>0.15507669315650105</v>
      </c>
      <c r="CW39" s="34">
        <f t="shared" si="14"/>
        <v>0.34571040459120728</v>
      </c>
      <c r="CX39" s="34">
        <f t="shared" si="15"/>
        <v>3.4454144907027389</v>
      </c>
      <c r="CY39" s="34">
        <f t="shared" si="16"/>
        <v>0.18724924211841321</v>
      </c>
      <c r="CZ39" s="34">
        <f t="shared" si="17"/>
        <v>0.16571227207646835</v>
      </c>
      <c r="DA39" s="34">
        <f t="shared" si="18"/>
        <v>0.18205972250009728</v>
      </c>
      <c r="DB39" s="34">
        <f t="shared" si="19"/>
        <v>1.6347450423628923E-2</v>
      </c>
      <c r="DC39" s="34">
        <f t="shared" si="20"/>
        <v>25.734818514710035</v>
      </c>
      <c r="DD39" s="34">
        <f t="shared" si="21"/>
        <v>9.3918992618735135</v>
      </c>
      <c r="DE39" s="8">
        <f t="shared" si="22"/>
        <v>8.6159069006980324</v>
      </c>
      <c r="DF39" s="9">
        <f t="shared" si="23"/>
        <v>0.77599236117548209</v>
      </c>
      <c r="DH39" s="67" t="s">
        <v>91</v>
      </c>
      <c r="DI39" s="8">
        <f t="shared" si="24"/>
        <v>0.43720852803433208</v>
      </c>
      <c r="DJ39" s="8">
        <f t="shared" si="25"/>
        <v>0.11612902388288635</v>
      </c>
      <c r="DK39" s="8">
        <f t="shared" si="26"/>
        <v>0.3210795041514457</v>
      </c>
      <c r="DL39" s="8">
        <f t="shared" si="27"/>
        <v>15.905710724802185</v>
      </c>
      <c r="DM39" s="8">
        <f t="shared" si="28"/>
        <v>0.97082961440941984</v>
      </c>
      <c r="DN39" s="8">
        <f t="shared" si="29"/>
        <v>4.5216571882465635</v>
      </c>
      <c r="DO39" s="8">
        <f t="shared" si="30"/>
        <v>10.413223922146202</v>
      </c>
      <c r="DP39" s="189">
        <f t="shared" si="31"/>
        <v>100</v>
      </c>
      <c r="DQ39" s="6"/>
    </row>
    <row r="40" spans="2:121" ht="12">
      <c r="B40" s="68" t="s">
        <v>23</v>
      </c>
      <c r="C40" s="10">
        <v>5143327</v>
      </c>
      <c r="D40" s="10">
        <v>4363653</v>
      </c>
      <c r="E40" s="10">
        <v>779674</v>
      </c>
      <c r="F40" s="10">
        <v>685056</v>
      </c>
      <c r="G40" s="10">
        <v>94618</v>
      </c>
      <c r="H40" s="10">
        <v>468314</v>
      </c>
      <c r="I40" s="10">
        <v>538722</v>
      </c>
      <c r="J40" s="10">
        <v>70408</v>
      </c>
      <c r="K40" s="10">
        <v>13692</v>
      </c>
      <c r="L40" s="10">
        <v>69804</v>
      </c>
      <c r="M40" s="10">
        <v>56112</v>
      </c>
      <c r="N40" s="7">
        <v>446355</v>
      </c>
      <c r="O40" s="1"/>
      <c r="P40" s="68" t="s">
        <v>23</v>
      </c>
      <c r="Q40" s="10">
        <v>117470</v>
      </c>
      <c r="R40" s="10">
        <v>130951</v>
      </c>
      <c r="S40" s="10">
        <v>13481</v>
      </c>
      <c r="T40" s="10">
        <v>22490</v>
      </c>
      <c r="U40" s="10">
        <v>281848</v>
      </c>
      <c r="V40" s="10">
        <v>24547</v>
      </c>
      <c r="W40" s="10">
        <v>8267</v>
      </c>
      <c r="X40" s="10">
        <v>9082</v>
      </c>
      <c r="Y40" s="10">
        <v>815</v>
      </c>
      <c r="Z40" s="10">
        <v>2436545</v>
      </c>
      <c r="AA40" s="10">
        <v>921613</v>
      </c>
      <c r="AB40" s="10">
        <v>876084</v>
      </c>
      <c r="AC40" s="11">
        <v>45529</v>
      </c>
      <c r="AD40" s="1">
        <v>0</v>
      </c>
      <c r="AE40" s="68" t="s">
        <v>23</v>
      </c>
      <c r="AF40" s="10">
        <v>41451</v>
      </c>
      <c r="AG40" s="10">
        <v>16549</v>
      </c>
      <c r="AH40" s="10">
        <v>24902</v>
      </c>
      <c r="AI40" s="10">
        <v>1473481</v>
      </c>
      <c r="AJ40" s="10">
        <v>138304</v>
      </c>
      <c r="AK40" s="10">
        <v>228596</v>
      </c>
      <c r="AL40" s="10">
        <v>1106581</v>
      </c>
      <c r="AM40" s="10">
        <v>8048186</v>
      </c>
      <c r="AN40" s="1">
        <v>5062</v>
      </c>
      <c r="AO40" s="7">
        <v>1589.9221651521138</v>
      </c>
      <c r="AQ40" s="68" t="s">
        <v>23</v>
      </c>
      <c r="AR40" s="12">
        <v>2.3593290526781692</v>
      </c>
      <c r="AS40" s="12">
        <v>2.0371403571209772</v>
      </c>
      <c r="AT40" s="12">
        <v>4.2007799615632377</v>
      </c>
      <c r="AU40" s="12">
        <v>5.907452183215737</v>
      </c>
      <c r="AV40" s="12">
        <v>-6.6865224166157118</v>
      </c>
      <c r="AW40" s="12">
        <v>0.96695118244008027</v>
      </c>
      <c r="AX40" s="12">
        <v>-1.2752872099266788</v>
      </c>
      <c r="AY40" s="12">
        <v>-13.981332160484778</v>
      </c>
      <c r="AZ40" s="12">
        <v>499.88317757009344</v>
      </c>
      <c r="BA40" s="12">
        <v>16.121304875817209</v>
      </c>
      <c r="BB40" s="12">
        <v>-11.686104159780914</v>
      </c>
      <c r="BC40" s="13">
        <v>-2.9892916678439239</v>
      </c>
      <c r="BE40" s="68" t="s">
        <v>23</v>
      </c>
      <c r="BF40" s="12">
        <v>-11.380181811323602</v>
      </c>
      <c r="BG40" s="12">
        <v>-12.698169308924118</v>
      </c>
      <c r="BH40" s="12">
        <v>-22.713982686464483</v>
      </c>
      <c r="BI40" s="12">
        <v>21.765024363833245</v>
      </c>
      <c r="BJ40" s="12">
        <v>0.18911117746591022</v>
      </c>
      <c r="BK40" s="12">
        <v>-11.599683088447135</v>
      </c>
      <c r="BL40" s="12">
        <v>15.719484882418813</v>
      </c>
      <c r="BM40" s="12">
        <v>13.298403193612774</v>
      </c>
      <c r="BN40" s="12">
        <v>-6.5366972477064218</v>
      </c>
      <c r="BO40" s="12">
        <v>16.140489025129067</v>
      </c>
      <c r="BP40" s="36">
        <v>63.177417527160443</v>
      </c>
      <c r="BQ40" s="36">
        <v>69.672578814652425</v>
      </c>
      <c r="BR40" s="13">
        <v>-6.0366533206752795</v>
      </c>
      <c r="BS40" s="1"/>
      <c r="BT40" s="68" t="s">
        <v>23</v>
      </c>
      <c r="BU40" s="12">
        <v>-5.9812193794229724</v>
      </c>
      <c r="BV40" s="12">
        <v>-13.838704638933722</v>
      </c>
      <c r="BW40" s="12">
        <v>8.4401752341143846E-2</v>
      </c>
      <c r="BX40" s="12">
        <v>-1.0454995100899971</v>
      </c>
      <c r="BY40" s="12">
        <v>73.790226310300199</v>
      </c>
      <c r="BZ40" s="12">
        <v>-25.343000375577656</v>
      </c>
      <c r="CA40" s="12">
        <v>0.29983512693594422</v>
      </c>
      <c r="CB40" s="12">
        <v>6.0851503466536894</v>
      </c>
      <c r="CC40" s="12">
        <v>-1.3062975238837979</v>
      </c>
      <c r="CD40" s="46">
        <v>7.4892801517160752</v>
      </c>
      <c r="CE40" s="68" t="s">
        <v>23</v>
      </c>
      <c r="CF40" s="12">
        <f t="shared" si="32"/>
        <v>63.906661699915979</v>
      </c>
      <c r="CG40" s="12">
        <f t="shared" si="0"/>
        <v>54.219087381926812</v>
      </c>
      <c r="CH40" s="12">
        <f t="shared" si="1"/>
        <v>9.6875743179891707</v>
      </c>
      <c r="CI40" s="12">
        <f t="shared" si="2"/>
        <v>8.5119305145283661</v>
      </c>
      <c r="CJ40" s="12">
        <f t="shared" si="3"/>
        <v>1.1756438034608045</v>
      </c>
      <c r="CK40" s="12">
        <f t="shared" si="4"/>
        <v>5.8188764524080332</v>
      </c>
      <c r="CL40" s="12">
        <f t="shared" si="5"/>
        <v>6.6937071285380334</v>
      </c>
      <c r="CM40" s="12">
        <f t="shared" si="6"/>
        <v>0.87483067612999998</v>
      </c>
      <c r="CN40" s="12">
        <f t="shared" si="7"/>
        <v>0.17012529282996194</v>
      </c>
      <c r="CO40" s="12">
        <f t="shared" si="8"/>
        <v>0.86732587939692252</v>
      </c>
      <c r="CP40" s="12">
        <f t="shared" si="9"/>
        <v>0.69720058656696049</v>
      </c>
      <c r="CQ40" s="13">
        <f t="shared" si="10"/>
        <v>5.5460323605841122</v>
      </c>
      <c r="CS40" s="68" t="s">
        <v>23</v>
      </c>
      <c r="CT40" s="38">
        <f t="shared" si="11"/>
        <v>1.4595835633023393</v>
      </c>
      <c r="CU40" s="38">
        <f t="shared" si="12"/>
        <v>1.6270871473397854</v>
      </c>
      <c r="CV40" s="38">
        <f t="shared" si="13"/>
        <v>0.16750358403744645</v>
      </c>
      <c r="CW40" s="38">
        <f t="shared" si="14"/>
        <v>0.2794418518657496</v>
      </c>
      <c r="CX40" s="38">
        <f t="shared" si="15"/>
        <v>3.5020065391132857</v>
      </c>
      <c r="CY40" s="38">
        <f t="shared" si="16"/>
        <v>0.30500040630273706</v>
      </c>
      <c r="CZ40" s="38">
        <f t="shared" si="17"/>
        <v>0.10271879899395964</v>
      </c>
      <c r="DA40" s="38">
        <f t="shared" si="18"/>
        <v>0.11284530451955262</v>
      </c>
      <c r="DB40" s="38">
        <f t="shared" si="19"/>
        <v>1.0126505525592971E-2</v>
      </c>
      <c r="DC40" s="38">
        <f t="shared" si="20"/>
        <v>30.274461847675987</v>
      </c>
      <c r="DD40" s="34">
        <f t="shared" si="21"/>
        <v>11.451189125102228</v>
      </c>
      <c r="DE40" s="8">
        <f t="shared" si="22"/>
        <v>10.885484008446127</v>
      </c>
      <c r="DF40" s="9">
        <f t="shared" si="23"/>
        <v>0.56570511665610113</v>
      </c>
      <c r="DH40" s="68" t="s">
        <v>23</v>
      </c>
      <c r="DI40" s="8">
        <f t="shared" si="24"/>
        <v>0.51503531354767396</v>
      </c>
      <c r="DJ40" s="12">
        <f t="shared" si="25"/>
        <v>0.20562397539023078</v>
      </c>
      <c r="DK40" s="12">
        <f t="shared" si="26"/>
        <v>0.30941133815744315</v>
      </c>
      <c r="DL40" s="12">
        <f t="shared" si="27"/>
        <v>18.308237409026084</v>
      </c>
      <c r="DM40" s="12">
        <f t="shared" si="28"/>
        <v>1.7184493499528961</v>
      </c>
      <c r="DN40" s="12">
        <f t="shared" si="29"/>
        <v>2.8403419105870564</v>
      </c>
      <c r="DO40" s="12">
        <f t="shared" si="30"/>
        <v>13.749446148486131</v>
      </c>
      <c r="DP40" s="189">
        <f t="shared" si="31"/>
        <v>100</v>
      </c>
      <c r="DQ40" s="6"/>
    </row>
    <row r="41" spans="2:121" ht="12">
      <c r="B41" s="67" t="s">
        <v>24</v>
      </c>
      <c r="C41" s="1">
        <v>14033668</v>
      </c>
      <c r="D41" s="1">
        <v>11909132</v>
      </c>
      <c r="E41" s="1">
        <v>2124536</v>
      </c>
      <c r="F41" s="1">
        <v>1866342</v>
      </c>
      <c r="G41" s="1">
        <v>258194</v>
      </c>
      <c r="H41" s="1">
        <v>1598925</v>
      </c>
      <c r="I41" s="1">
        <v>2027734</v>
      </c>
      <c r="J41" s="1">
        <v>428809</v>
      </c>
      <c r="K41" s="1">
        <v>-35764</v>
      </c>
      <c r="L41" s="1">
        <v>364427</v>
      </c>
      <c r="M41" s="1">
        <v>400191</v>
      </c>
      <c r="N41" s="39">
        <v>1614148</v>
      </c>
      <c r="O41" s="1"/>
      <c r="P41" s="67" t="s">
        <v>24</v>
      </c>
      <c r="Q41" s="1">
        <v>206545</v>
      </c>
      <c r="R41" s="1">
        <v>233137</v>
      </c>
      <c r="S41" s="1">
        <v>26592</v>
      </c>
      <c r="T41" s="1">
        <v>52528</v>
      </c>
      <c r="U41" s="1">
        <v>682465</v>
      </c>
      <c r="V41" s="1">
        <v>672610</v>
      </c>
      <c r="W41" s="1">
        <v>20541</v>
      </c>
      <c r="X41" s="1">
        <v>22567</v>
      </c>
      <c r="Y41" s="1">
        <v>2026</v>
      </c>
      <c r="Z41" s="1">
        <v>5486466</v>
      </c>
      <c r="AA41" s="1">
        <v>2385487</v>
      </c>
      <c r="AB41" s="1">
        <v>2326254</v>
      </c>
      <c r="AC41" s="7">
        <v>59233</v>
      </c>
      <c r="AD41" s="1">
        <v>0</v>
      </c>
      <c r="AE41" s="67" t="s">
        <v>24</v>
      </c>
      <c r="AF41" s="1">
        <v>56830</v>
      </c>
      <c r="AG41" s="1">
        <v>14425</v>
      </c>
      <c r="AH41" s="1">
        <v>42405</v>
      </c>
      <c r="AI41" s="1">
        <v>3044149</v>
      </c>
      <c r="AJ41" s="1">
        <v>226788</v>
      </c>
      <c r="AK41" s="1">
        <v>798607</v>
      </c>
      <c r="AL41" s="1">
        <v>2018754</v>
      </c>
      <c r="AM41" s="1">
        <v>21119059</v>
      </c>
      <c r="AN41" s="18">
        <v>11075</v>
      </c>
      <c r="AO41" s="39">
        <v>1906.912776523702</v>
      </c>
      <c r="AQ41" s="67" t="s">
        <v>24</v>
      </c>
      <c r="AR41" s="8">
        <v>4.2164938347883689</v>
      </c>
      <c r="AS41" s="8">
        <v>3.887118201189494</v>
      </c>
      <c r="AT41" s="8">
        <v>6.1021829860828456</v>
      </c>
      <c r="AU41" s="8">
        <v>7.8535471593657338</v>
      </c>
      <c r="AV41" s="8">
        <v>-5.0436176942201039</v>
      </c>
      <c r="AW41" s="8">
        <v>-4.3484893351638982</v>
      </c>
      <c r="AX41" s="8">
        <v>-3.9465251128942178</v>
      </c>
      <c r="AY41" s="8">
        <v>-2.417438875639462</v>
      </c>
      <c r="AZ41" s="8">
        <v>-68.650381967367721</v>
      </c>
      <c r="BA41" s="8">
        <v>-4.5815277868691497</v>
      </c>
      <c r="BB41" s="8">
        <v>-0.72929147101066405</v>
      </c>
      <c r="BC41" s="9">
        <v>-3.6331278212636033</v>
      </c>
      <c r="BE41" s="67" t="s">
        <v>24</v>
      </c>
      <c r="BF41" s="8">
        <v>-7.7874707573620015</v>
      </c>
      <c r="BG41" s="8">
        <v>-9.6763820497224078</v>
      </c>
      <c r="BH41" s="8">
        <v>-22.074725274725274</v>
      </c>
      <c r="BI41" s="8">
        <v>115.42878234835747</v>
      </c>
      <c r="BJ41" s="8">
        <v>-0.23827100037275523</v>
      </c>
      <c r="BK41" s="8">
        <v>-9.417308497758361</v>
      </c>
      <c r="BL41" s="8">
        <v>15.282298798967336</v>
      </c>
      <c r="BM41" s="8">
        <v>12.868860658197459</v>
      </c>
      <c r="BN41" s="8">
        <v>-6.8933823529411766</v>
      </c>
      <c r="BO41" s="8">
        <v>18.246853717616617</v>
      </c>
      <c r="BP41" s="40">
        <v>40.540602639974317</v>
      </c>
      <c r="BQ41" s="40">
        <v>42.404039278654764</v>
      </c>
      <c r="BR41" s="9">
        <v>-7.1670375826724753</v>
      </c>
      <c r="BS41" s="1"/>
      <c r="BT41" s="67" t="s">
        <v>24</v>
      </c>
      <c r="BU41" s="8">
        <v>21.462768231170383</v>
      </c>
      <c r="BV41" s="8">
        <v>219.6321737203634</v>
      </c>
      <c r="BW41" s="8">
        <v>0.30751034890597279</v>
      </c>
      <c r="BX41" s="8">
        <v>5.1269680987730721</v>
      </c>
      <c r="BY41" s="8">
        <v>113.51183415240355</v>
      </c>
      <c r="BZ41" s="8">
        <v>3.145083796573743</v>
      </c>
      <c r="CA41" s="8">
        <v>0.17566372603604383</v>
      </c>
      <c r="CB41" s="8">
        <v>6.7841442345925662</v>
      </c>
      <c r="CC41" s="8">
        <v>-0.93917710196779969</v>
      </c>
      <c r="CD41" s="47">
        <v>7.7965446991191731</v>
      </c>
      <c r="CE41" s="67" t="s">
        <v>24</v>
      </c>
      <c r="CF41" s="8">
        <f t="shared" si="32"/>
        <v>66.450252352626123</v>
      </c>
      <c r="CG41" s="8">
        <f t="shared" si="0"/>
        <v>56.390448078202724</v>
      </c>
      <c r="CH41" s="8">
        <f t="shared" si="1"/>
        <v>10.059804274423401</v>
      </c>
      <c r="CI41" s="8">
        <f t="shared" si="2"/>
        <v>8.8372403334826615</v>
      </c>
      <c r="CJ41" s="8">
        <f t="shared" si="3"/>
        <v>1.2225639409407398</v>
      </c>
      <c r="CK41" s="8">
        <f t="shared" si="4"/>
        <v>7.5710049391878682</v>
      </c>
      <c r="CL41" s="8">
        <f t="shared" si="5"/>
        <v>9.6014410490543156</v>
      </c>
      <c r="CM41" s="8">
        <f t="shared" si="6"/>
        <v>2.0304361098664483</v>
      </c>
      <c r="CN41" s="8">
        <f t="shared" si="7"/>
        <v>-0.16934466635090134</v>
      </c>
      <c r="CO41" s="8">
        <f t="shared" si="8"/>
        <v>1.7255835120305312</v>
      </c>
      <c r="CP41" s="8">
        <f t="shared" si="9"/>
        <v>1.8949281783814327</v>
      </c>
      <c r="CQ41" s="9">
        <f t="shared" si="10"/>
        <v>7.643086749272304</v>
      </c>
      <c r="CS41" s="67" t="s">
        <v>24</v>
      </c>
      <c r="CT41" s="34">
        <f t="shared" si="11"/>
        <v>0.97800285514615026</v>
      </c>
      <c r="CU41" s="34">
        <f t="shared" si="12"/>
        <v>1.1039175561752066</v>
      </c>
      <c r="CV41" s="34">
        <f t="shared" si="13"/>
        <v>0.12591470102905628</v>
      </c>
      <c r="CW41" s="34">
        <f t="shared" si="14"/>
        <v>0.2487232030555907</v>
      </c>
      <c r="CX41" s="34">
        <f t="shared" si="15"/>
        <v>3.2315123510001085</v>
      </c>
      <c r="CY41" s="34">
        <f t="shared" si="16"/>
        <v>3.184848340070455</v>
      </c>
      <c r="CZ41" s="34">
        <f t="shared" si="17"/>
        <v>9.7262856266465289E-2</v>
      </c>
      <c r="DA41" s="34">
        <f t="shared" si="18"/>
        <v>0.10685608672242453</v>
      </c>
      <c r="DB41" s="34">
        <f t="shared" si="19"/>
        <v>9.5932304559592351E-3</v>
      </c>
      <c r="DC41" s="34">
        <f t="shared" si="20"/>
        <v>25.978742708186005</v>
      </c>
      <c r="DD41" s="41">
        <f t="shared" si="21"/>
        <v>11.295422774281752</v>
      </c>
      <c r="DE41" s="19">
        <f t="shared" si="22"/>
        <v>11.014950997579959</v>
      </c>
      <c r="DF41" s="42">
        <f t="shared" si="23"/>
        <v>0.28047177670179341</v>
      </c>
      <c r="DH41" s="67" t="s">
        <v>24</v>
      </c>
      <c r="DI41" s="19">
        <f t="shared" si="24"/>
        <v>0.26909342883127513</v>
      </c>
      <c r="DJ41" s="8">
        <f t="shared" si="25"/>
        <v>6.830323263929515E-2</v>
      </c>
      <c r="DK41" s="8">
        <f t="shared" si="26"/>
        <v>0.20079019619197996</v>
      </c>
      <c r="DL41" s="8">
        <f t="shared" si="27"/>
        <v>14.414226505072977</v>
      </c>
      <c r="DM41" s="8">
        <f t="shared" si="28"/>
        <v>1.0738546636950066</v>
      </c>
      <c r="DN41" s="8">
        <f t="shared" si="29"/>
        <v>3.781451626230127</v>
      </c>
      <c r="DO41" s="8">
        <f t="shared" si="30"/>
        <v>9.5589202151478432</v>
      </c>
      <c r="DP41" s="194">
        <f t="shared" si="31"/>
        <v>100</v>
      </c>
      <c r="DQ41" s="6"/>
    </row>
    <row r="42" spans="2:121" ht="12">
      <c r="B42" s="67" t="s">
        <v>25</v>
      </c>
      <c r="C42" s="1">
        <v>11977171</v>
      </c>
      <c r="D42" s="1">
        <v>10167084</v>
      </c>
      <c r="E42" s="1">
        <v>1810087</v>
      </c>
      <c r="F42" s="1">
        <v>1590505</v>
      </c>
      <c r="G42" s="1">
        <v>219582</v>
      </c>
      <c r="H42" s="1">
        <v>3559037</v>
      </c>
      <c r="I42" s="1">
        <v>3776350</v>
      </c>
      <c r="J42" s="1">
        <v>217313</v>
      </c>
      <c r="K42" s="1">
        <v>-69597</v>
      </c>
      <c r="L42" s="1">
        <v>119610</v>
      </c>
      <c r="M42" s="1">
        <v>189207</v>
      </c>
      <c r="N42" s="7">
        <v>3614191</v>
      </c>
      <c r="O42" s="1"/>
      <c r="P42" s="67" t="s">
        <v>25</v>
      </c>
      <c r="Q42" s="1">
        <v>217371</v>
      </c>
      <c r="R42" s="1">
        <v>244052</v>
      </c>
      <c r="S42" s="1">
        <v>26681</v>
      </c>
      <c r="T42" s="1">
        <v>1404626</v>
      </c>
      <c r="U42" s="1">
        <v>693467</v>
      </c>
      <c r="V42" s="1">
        <v>1298727</v>
      </c>
      <c r="W42" s="1">
        <v>14443</v>
      </c>
      <c r="X42" s="1">
        <v>15868</v>
      </c>
      <c r="Y42" s="1">
        <v>1425</v>
      </c>
      <c r="Z42" s="1">
        <v>4905466</v>
      </c>
      <c r="AA42" s="1">
        <v>1915029</v>
      </c>
      <c r="AB42" s="1">
        <v>1697497</v>
      </c>
      <c r="AC42" s="7">
        <v>217532</v>
      </c>
      <c r="AD42" s="1">
        <v>0</v>
      </c>
      <c r="AE42" s="67" t="s">
        <v>25</v>
      </c>
      <c r="AF42" s="1">
        <v>155832</v>
      </c>
      <c r="AG42" s="1">
        <v>105404</v>
      </c>
      <c r="AH42" s="1">
        <v>50428</v>
      </c>
      <c r="AI42" s="1">
        <v>2834605</v>
      </c>
      <c r="AJ42" s="1">
        <v>129549</v>
      </c>
      <c r="AK42" s="1">
        <v>912181</v>
      </c>
      <c r="AL42" s="1">
        <v>1792875</v>
      </c>
      <c r="AM42" s="1">
        <v>20441674</v>
      </c>
      <c r="AN42" s="1">
        <v>10554</v>
      </c>
      <c r="AO42" s="7">
        <v>1936.8650748531363</v>
      </c>
      <c r="AQ42" s="67" t="s">
        <v>25</v>
      </c>
      <c r="AR42" s="8">
        <v>0.90144469732863097</v>
      </c>
      <c r="AS42" s="8">
        <v>0.57976081268012725</v>
      </c>
      <c r="AT42" s="8">
        <v>2.7472499402561974</v>
      </c>
      <c r="AU42" s="8">
        <v>4.4303818246402402</v>
      </c>
      <c r="AV42" s="8">
        <v>-7.9937987094611582</v>
      </c>
      <c r="AW42" s="8">
        <v>-2.2289856314639733</v>
      </c>
      <c r="AX42" s="8">
        <v>-2.9228166534663189</v>
      </c>
      <c r="AY42" s="8">
        <v>-13.030619554733805</v>
      </c>
      <c r="AZ42" s="8">
        <v>17.774863542921953</v>
      </c>
      <c r="BA42" s="8">
        <v>-7.2639732049403394</v>
      </c>
      <c r="BB42" s="8">
        <v>-11.428651677503616</v>
      </c>
      <c r="BC42" s="9">
        <v>-2.6122991417455084</v>
      </c>
      <c r="BE42" s="67" t="s">
        <v>25</v>
      </c>
      <c r="BF42" s="8">
        <v>-7.2831270313846259</v>
      </c>
      <c r="BG42" s="8">
        <v>-9.2834548205198733</v>
      </c>
      <c r="BH42" s="8">
        <v>-22.844914837627599</v>
      </c>
      <c r="BI42" s="8">
        <v>-7.0402811373886918</v>
      </c>
      <c r="BJ42" s="8">
        <v>-1.8119286838915758</v>
      </c>
      <c r="BK42" s="8">
        <v>3.1208760844260302</v>
      </c>
      <c r="BL42" s="8">
        <v>5.5697682917915357</v>
      </c>
      <c r="BM42" s="8">
        <v>3.3611255862428351</v>
      </c>
      <c r="BN42" s="8">
        <v>-14.721723518850988</v>
      </c>
      <c r="BO42" s="8">
        <v>12.356944602866811</v>
      </c>
      <c r="BP42" s="36">
        <v>25.073246747818274</v>
      </c>
      <c r="BQ42" s="36">
        <v>30.311658442367985</v>
      </c>
      <c r="BR42" s="9">
        <v>-4.7925000656506862</v>
      </c>
      <c r="BS42" s="1"/>
      <c r="BT42" s="67" t="s">
        <v>25</v>
      </c>
      <c r="BU42" s="8">
        <v>1.4346343114536413</v>
      </c>
      <c r="BV42" s="8">
        <v>1.9055813908520494</v>
      </c>
      <c r="BW42" s="8">
        <v>0.46418966032473352</v>
      </c>
      <c r="BX42" s="8">
        <v>5.7210321302455753</v>
      </c>
      <c r="BY42" s="8">
        <v>419.02644230769226</v>
      </c>
      <c r="BZ42" s="8">
        <v>8.1730330229905093</v>
      </c>
      <c r="CA42" s="8">
        <v>-1.1095477032152945</v>
      </c>
      <c r="CB42" s="8">
        <v>2.8444112614464152</v>
      </c>
      <c r="CC42" s="8">
        <v>-1.4657828400709549</v>
      </c>
      <c r="CD42" s="46">
        <v>4.3743120164253</v>
      </c>
      <c r="CE42" s="67" t="s">
        <v>25</v>
      </c>
      <c r="CF42" s="8">
        <f t="shared" si="32"/>
        <v>58.591928430127595</v>
      </c>
      <c r="CG42" s="8">
        <f t="shared" si="0"/>
        <v>49.73704208373541</v>
      </c>
      <c r="CH42" s="8">
        <f t="shared" si="1"/>
        <v>8.8548863463921794</v>
      </c>
      <c r="CI42" s="8">
        <f t="shared" si="2"/>
        <v>7.780698390943912</v>
      </c>
      <c r="CJ42" s="8">
        <f t="shared" si="3"/>
        <v>1.0741879554482672</v>
      </c>
      <c r="CK42" s="8">
        <f t="shared" si="4"/>
        <v>17.410692490252998</v>
      </c>
      <c r="CL42" s="8">
        <f t="shared" si="5"/>
        <v>18.473780571982509</v>
      </c>
      <c r="CM42" s="8">
        <f t="shared" si="6"/>
        <v>1.0630880817295101</v>
      </c>
      <c r="CN42" s="8">
        <f t="shared" si="7"/>
        <v>-0.34046624557264732</v>
      </c>
      <c r="CO42" s="8">
        <f t="shared" si="8"/>
        <v>0.58512820427524681</v>
      </c>
      <c r="CP42" s="8">
        <f t="shared" si="9"/>
        <v>0.92559444984789407</v>
      </c>
      <c r="CQ42" s="9">
        <f t="shared" si="10"/>
        <v>17.680504052652442</v>
      </c>
      <c r="CS42" s="67" t="s">
        <v>25</v>
      </c>
      <c r="CT42" s="34">
        <f t="shared" si="11"/>
        <v>1.0633718158307386</v>
      </c>
      <c r="CU42" s="34">
        <f t="shared" si="12"/>
        <v>1.1938943943632014</v>
      </c>
      <c r="CV42" s="34">
        <f t="shared" si="13"/>
        <v>0.13052257853246266</v>
      </c>
      <c r="CW42" s="34">
        <f t="shared" si="14"/>
        <v>6.8713844081458291</v>
      </c>
      <c r="CX42" s="34">
        <f t="shared" si="15"/>
        <v>3.3924178616682759</v>
      </c>
      <c r="CY42" s="34">
        <f t="shared" si="16"/>
        <v>6.3533299670075944</v>
      </c>
      <c r="CZ42" s="34">
        <f t="shared" si="17"/>
        <v>7.0654683173207833E-2</v>
      </c>
      <c r="DA42" s="34">
        <f t="shared" si="18"/>
        <v>7.7625736522361141E-2</v>
      </c>
      <c r="DB42" s="34">
        <f t="shared" si="19"/>
        <v>6.971053349153304E-3</v>
      </c>
      <c r="DC42" s="34">
        <f t="shared" si="20"/>
        <v>23.997379079619407</v>
      </c>
      <c r="DD42" s="34">
        <f t="shared" si="21"/>
        <v>9.3682591748601407</v>
      </c>
      <c r="DE42" s="8">
        <f t="shared" si="22"/>
        <v>8.3040997523001305</v>
      </c>
      <c r="DF42" s="9">
        <f t="shared" si="23"/>
        <v>1.0641594225600115</v>
      </c>
      <c r="DH42" s="67" t="s">
        <v>25</v>
      </c>
      <c r="DI42" s="8">
        <f t="shared" si="24"/>
        <v>0.76232504245982979</v>
      </c>
      <c r="DJ42" s="8">
        <f t="shared" si="25"/>
        <v>0.51563291734326655</v>
      </c>
      <c r="DK42" s="8">
        <f t="shared" si="26"/>
        <v>0.24669212511656333</v>
      </c>
      <c r="DL42" s="8">
        <f t="shared" si="27"/>
        <v>13.866794862299439</v>
      </c>
      <c r="DM42" s="8">
        <f t="shared" si="28"/>
        <v>0.63374946689786749</v>
      </c>
      <c r="DN42" s="8">
        <f t="shared" si="29"/>
        <v>4.462359589532638</v>
      </c>
      <c r="DO42" s="8">
        <f t="shared" si="30"/>
        <v>8.770685805868931</v>
      </c>
      <c r="DP42" s="189">
        <f t="shared" si="31"/>
        <v>100</v>
      </c>
      <c r="DQ42" s="6"/>
    </row>
    <row r="43" spans="2:121" ht="12">
      <c r="B43" s="67" t="s">
        <v>26</v>
      </c>
      <c r="C43" s="1">
        <v>4502768</v>
      </c>
      <c r="D43" s="1">
        <v>3820691</v>
      </c>
      <c r="E43" s="1">
        <v>682077</v>
      </c>
      <c r="F43" s="1">
        <v>599182</v>
      </c>
      <c r="G43" s="1">
        <v>82895</v>
      </c>
      <c r="H43" s="1">
        <v>495743</v>
      </c>
      <c r="I43" s="1">
        <v>569611</v>
      </c>
      <c r="J43" s="1">
        <v>73868</v>
      </c>
      <c r="K43" s="1">
        <v>-28317</v>
      </c>
      <c r="L43" s="1">
        <v>33919</v>
      </c>
      <c r="M43" s="1">
        <v>62236</v>
      </c>
      <c r="N43" s="7">
        <v>519526</v>
      </c>
      <c r="O43" s="1"/>
      <c r="P43" s="67" t="s">
        <v>26</v>
      </c>
      <c r="Q43" s="1">
        <v>93022</v>
      </c>
      <c r="R43" s="1">
        <v>104207</v>
      </c>
      <c r="S43" s="1">
        <v>11185</v>
      </c>
      <c r="T43" s="1">
        <v>10477</v>
      </c>
      <c r="U43" s="1">
        <v>232510</v>
      </c>
      <c r="V43" s="1">
        <v>183517</v>
      </c>
      <c r="W43" s="1">
        <v>4534</v>
      </c>
      <c r="X43" s="1">
        <v>4981</v>
      </c>
      <c r="Y43" s="1">
        <v>447</v>
      </c>
      <c r="Z43" s="1">
        <v>1761540</v>
      </c>
      <c r="AA43" s="1">
        <v>671404</v>
      </c>
      <c r="AB43" s="1">
        <v>617101</v>
      </c>
      <c r="AC43" s="7">
        <v>54303</v>
      </c>
      <c r="AD43" s="1">
        <v>0</v>
      </c>
      <c r="AE43" s="67" t="s">
        <v>26</v>
      </c>
      <c r="AF43" s="1">
        <v>54462</v>
      </c>
      <c r="AG43" s="1">
        <v>32500</v>
      </c>
      <c r="AH43" s="1">
        <v>21962</v>
      </c>
      <c r="AI43" s="1">
        <v>1035674</v>
      </c>
      <c r="AJ43" s="1">
        <v>101439</v>
      </c>
      <c r="AK43" s="1">
        <v>238368</v>
      </c>
      <c r="AL43" s="1">
        <v>695867</v>
      </c>
      <c r="AM43" s="1">
        <v>6760051</v>
      </c>
      <c r="AN43" s="1">
        <v>4375</v>
      </c>
      <c r="AO43" s="7">
        <v>1545.1545142857142</v>
      </c>
      <c r="AQ43" s="67" t="s">
        <v>26</v>
      </c>
      <c r="AR43" s="8">
        <v>1.0501407773025606</v>
      </c>
      <c r="AS43" s="8">
        <v>0.73199405103235571</v>
      </c>
      <c r="AT43" s="8">
        <v>2.8700831162798415</v>
      </c>
      <c r="AU43" s="8">
        <v>4.5618027331377684</v>
      </c>
      <c r="AV43" s="8">
        <v>-7.9005844054840786</v>
      </c>
      <c r="AW43" s="8">
        <v>-2.4054948992247449</v>
      </c>
      <c r="AX43" s="8">
        <v>-2.0516145007583289</v>
      </c>
      <c r="AY43" s="8">
        <v>0.39141070943191081</v>
      </c>
      <c r="AZ43" s="8">
        <v>-6.6232397017847733</v>
      </c>
      <c r="BA43" s="8">
        <v>5.9869387244945793</v>
      </c>
      <c r="BB43" s="8">
        <v>6.2755075903758479</v>
      </c>
      <c r="BC43" s="9">
        <v>-2.0204096643211837</v>
      </c>
      <c r="BE43" s="67" t="s">
        <v>26</v>
      </c>
      <c r="BF43" s="8">
        <v>-8.2650414682011384</v>
      </c>
      <c r="BG43" s="8">
        <v>-10.088093943864918</v>
      </c>
      <c r="BH43" s="8">
        <v>-22.84078366445916</v>
      </c>
      <c r="BI43" s="8">
        <v>-25.941895808298582</v>
      </c>
      <c r="BJ43" s="8">
        <v>-2.3128794403714052</v>
      </c>
      <c r="BK43" s="8">
        <v>3.8732354506039375</v>
      </c>
      <c r="BL43" s="8">
        <v>5.9098341508993224</v>
      </c>
      <c r="BM43" s="8">
        <v>3.6844296419650293</v>
      </c>
      <c r="BN43" s="8">
        <v>-14.531548757170173</v>
      </c>
      <c r="BO43" s="8">
        <v>11.011260313130983</v>
      </c>
      <c r="BP43" s="36">
        <v>34.635969688037044</v>
      </c>
      <c r="BQ43" s="36">
        <v>40.293271799302062</v>
      </c>
      <c r="BR43" s="9">
        <v>-7.6730821545157788</v>
      </c>
      <c r="BS43" s="1"/>
      <c r="BT43" s="67" t="s">
        <v>26</v>
      </c>
      <c r="BU43" s="8">
        <v>-30.790052229606946</v>
      </c>
      <c r="BV43" s="8">
        <v>-42.732286655741746</v>
      </c>
      <c r="BW43" s="8">
        <v>0.10027347310847766</v>
      </c>
      <c r="BX43" s="8">
        <v>2.5988666983674116</v>
      </c>
      <c r="BY43" s="8">
        <v>39.80979946247674</v>
      </c>
      <c r="BZ43" s="8">
        <v>1.2062311327363742</v>
      </c>
      <c r="CA43" s="8">
        <v>-0.78290972655904678</v>
      </c>
      <c r="CB43" s="8">
        <v>3.1951007732246759</v>
      </c>
      <c r="CC43" s="8">
        <v>-1.4639639639639639</v>
      </c>
      <c r="CD43" s="46">
        <v>4.7282851275697251</v>
      </c>
      <c r="CE43" s="67" t="s">
        <v>26</v>
      </c>
      <c r="CF43" s="8">
        <f t="shared" si="32"/>
        <v>66.608491563155368</v>
      </c>
      <c r="CG43" s="8">
        <f t="shared" si="0"/>
        <v>56.518671234876784</v>
      </c>
      <c r="CH43" s="8">
        <f t="shared" si="1"/>
        <v>10.089820328278588</v>
      </c>
      <c r="CI43" s="8">
        <f t="shared" si="2"/>
        <v>8.8635721831092695</v>
      </c>
      <c r="CJ43" s="8">
        <f t="shared" si="3"/>
        <v>1.226248145169319</v>
      </c>
      <c r="CK43" s="8">
        <f t="shared" si="4"/>
        <v>7.3334210052557305</v>
      </c>
      <c r="CL43" s="8">
        <f t="shared" si="5"/>
        <v>8.4261346549012721</v>
      </c>
      <c r="CM43" s="8">
        <f t="shared" si="6"/>
        <v>1.0927136496455425</v>
      </c>
      <c r="CN43" s="8">
        <f t="shared" si="7"/>
        <v>-0.41888737229941014</v>
      </c>
      <c r="CO43" s="8">
        <f t="shared" si="8"/>
        <v>0.50175656958801051</v>
      </c>
      <c r="CP43" s="8">
        <f t="shared" si="9"/>
        <v>0.9206439418874206</v>
      </c>
      <c r="CQ43" s="9">
        <f t="shared" si="10"/>
        <v>7.6852378776432309</v>
      </c>
      <c r="CS43" s="67" t="s">
        <v>26</v>
      </c>
      <c r="CT43" s="34">
        <f t="shared" si="11"/>
        <v>1.3760547072795752</v>
      </c>
      <c r="CU43" s="34">
        <f t="shared" si="12"/>
        <v>1.541512038888464</v>
      </c>
      <c r="CV43" s="34">
        <f t="shared" si="13"/>
        <v>0.16545733160888876</v>
      </c>
      <c r="CW43" s="34">
        <f t="shared" si="14"/>
        <v>0.15498403784231807</v>
      </c>
      <c r="CX43" s="34">
        <f t="shared" si="15"/>
        <v>3.4394710927476728</v>
      </c>
      <c r="CY43" s="34">
        <f t="shared" si="16"/>
        <v>2.7147280397736644</v>
      </c>
      <c r="CZ43" s="34">
        <f t="shared" si="17"/>
        <v>6.7070499911908943E-2</v>
      </c>
      <c r="DA43" s="34">
        <f t="shared" si="18"/>
        <v>7.3682876061142141E-2</v>
      </c>
      <c r="DB43" s="34">
        <f t="shared" si="19"/>
        <v>6.6123761492331932E-3</v>
      </c>
      <c r="DC43" s="34">
        <f t="shared" si="20"/>
        <v>26.058087431588906</v>
      </c>
      <c r="DD43" s="34">
        <f t="shared" si="21"/>
        <v>9.9319369040263155</v>
      </c>
      <c r="DE43" s="8">
        <f t="shared" si="22"/>
        <v>9.1286441478030262</v>
      </c>
      <c r="DF43" s="9">
        <f t="shared" si="23"/>
        <v>0.80329275622328888</v>
      </c>
      <c r="DH43" s="67" t="s">
        <v>26</v>
      </c>
      <c r="DI43" s="8">
        <f t="shared" si="24"/>
        <v>0.80564480948442552</v>
      </c>
      <c r="DJ43" s="8">
        <f t="shared" si="25"/>
        <v>0.48076560369145144</v>
      </c>
      <c r="DK43" s="8">
        <f t="shared" si="26"/>
        <v>0.32487920579297402</v>
      </c>
      <c r="DL43" s="8">
        <f t="shared" si="27"/>
        <v>15.320505718078161</v>
      </c>
      <c r="DM43" s="8">
        <f t="shared" si="28"/>
        <v>1.5005656022417582</v>
      </c>
      <c r="DN43" s="8">
        <f t="shared" si="29"/>
        <v>3.5261272437145816</v>
      </c>
      <c r="DO43" s="8">
        <f t="shared" si="30"/>
        <v>10.293812872121823</v>
      </c>
      <c r="DP43" s="189">
        <f t="shared" si="31"/>
        <v>100</v>
      </c>
      <c r="DQ43" s="6"/>
    </row>
    <row r="44" spans="2:121" ht="12">
      <c r="B44" s="67" t="s">
        <v>27</v>
      </c>
      <c r="C44" s="1">
        <v>2361958</v>
      </c>
      <c r="D44" s="1">
        <v>2003301</v>
      </c>
      <c r="E44" s="1">
        <v>358657</v>
      </c>
      <c r="F44" s="1">
        <v>314346</v>
      </c>
      <c r="G44" s="1">
        <v>44311</v>
      </c>
      <c r="H44" s="1">
        <v>205632</v>
      </c>
      <c r="I44" s="1">
        <v>300810</v>
      </c>
      <c r="J44" s="1">
        <v>95178</v>
      </c>
      <c r="K44" s="1">
        <v>-41279</v>
      </c>
      <c r="L44" s="1">
        <v>47098</v>
      </c>
      <c r="M44" s="1">
        <v>88377</v>
      </c>
      <c r="N44" s="7">
        <v>241886</v>
      </c>
      <c r="O44" s="1"/>
      <c r="P44" s="67" t="s">
        <v>27</v>
      </c>
      <c r="Q44" s="1">
        <v>52562</v>
      </c>
      <c r="R44" s="1">
        <v>58867</v>
      </c>
      <c r="S44" s="1">
        <v>6305</v>
      </c>
      <c r="T44" s="1">
        <v>16163</v>
      </c>
      <c r="U44" s="1">
        <v>110621</v>
      </c>
      <c r="V44" s="1">
        <v>62540</v>
      </c>
      <c r="W44" s="1">
        <v>5025</v>
      </c>
      <c r="X44" s="1">
        <v>5521</v>
      </c>
      <c r="Y44" s="1">
        <v>496</v>
      </c>
      <c r="Z44" s="1">
        <v>1068669</v>
      </c>
      <c r="AA44" s="1">
        <v>375909</v>
      </c>
      <c r="AB44" s="1">
        <v>358122</v>
      </c>
      <c r="AC44" s="7">
        <v>17787</v>
      </c>
      <c r="AD44" s="1">
        <v>0</v>
      </c>
      <c r="AE44" s="67" t="s">
        <v>27</v>
      </c>
      <c r="AF44" s="1">
        <v>-4961</v>
      </c>
      <c r="AG44" s="1">
        <v>-23219</v>
      </c>
      <c r="AH44" s="1">
        <v>18258</v>
      </c>
      <c r="AI44" s="1">
        <v>697721</v>
      </c>
      <c r="AJ44" s="1">
        <v>186092</v>
      </c>
      <c r="AK44" s="1">
        <v>155651</v>
      </c>
      <c r="AL44" s="1">
        <v>355978</v>
      </c>
      <c r="AM44" s="1">
        <v>3636259</v>
      </c>
      <c r="AN44" s="1">
        <v>2405</v>
      </c>
      <c r="AO44" s="7">
        <v>1511.9580041580041</v>
      </c>
      <c r="AQ44" s="67" t="s">
        <v>27</v>
      </c>
      <c r="AR44" s="8">
        <v>-1.1588307911200384</v>
      </c>
      <c r="AS44" s="8">
        <v>-1.4747549165464591</v>
      </c>
      <c r="AT44" s="8">
        <v>0.64372563930598858</v>
      </c>
      <c r="AU44" s="8">
        <v>2.2912090594035242</v>
      </c>
      <c r="AV44" s="8">
        <v>-9.6763015206490284</v>
      </c>
      <c r="AW44" s="8">
        <v>-15.430677107323815</v>
      </c>
      <c r="AX44" s="8">
        <v>-12.465662538411399</v>
      </c>
      <c r="AY44" s="8">
        <v>-5.2917529055882824</v>
      </c>
      <c r="AZ44" s="8">
        <v>-17.453407312562241</v>
      </c>
      <c r="BA44" s="8">
        <v>-16.867299749355738</v>
      </c>
      <c r="BB44" s="8">
        <v>-3.7277094521726819</v>
      </c>
      <c r="BC44" s="9">
        <v>-11.677888617874304</v>
      </c>
      <c r="BE44" s="67" t="s">
        <v>27</v>
      </c>
      <c r="BF44" s="8">
        <v>-6.8280923175098369</v>
      </c>
      <c r="BG44" s="8">
        <v>-8.8322750503329708</v>
      </c>
      <c r="BH44" s="8">
        <v>-22.69494850416871</v>
      </c>
      <c r="BI44" s="8">
        <v>-28.61811597403171</v>
      </c>
      <c r="BJ44" s="8">
        <v>-4.1869126499501963</v>
      </c>
      <c r="BK44" s="8">
        <v>-21.190584202832806</v>
      </c>
      <c r="BL44" s="8">
        <v>13.456762248814631</v>
      </c>
      <c r="BM44" s="8">
        <v>11.086519114688128</v>
      </c>
      <c r="BN44" s="8">
        <v>-8.317929759704251</v>
      </c>
      <c r="BO44" s="8">
        <v>12.614519864862872</v>
      </c>
      <c r="BP44" s="36">
        <v>34.380876118026407</v>
      </c>
      <c r="BQ44" s="36">
        <v>37.582069712674368</v>
      </c>
      <c r="BR44" s="9">
        <v>-8.4889643463497446</v>
      </c>
      <c r="BS44" s="1"/>
      <c r="BT44" s="67" t="s">
        <v>27</v>
      </c>
      <c r="BU44" s="8">
        <v>-122.31167078929614</v>
      </c>
      <c r="BV44" s="8">
        <v>-682.51379829402913</v>
      </c>
      <c r="BW44" s="8">
        <v>4.9317770836758174E-2</v>
      </c>
      <c r="BX44" s="8">
        <v>7.8405794189427089</v>
      </c>
      <c r="BY44" s="8">
        <v>58.133922501699523</v>
      </c>
      <c r="BZ44" s="8">
        <v>-14.313632660251468</v>
      </c>
      <c r="CA44" s="8">
        <v>2.3922729325406071</v>
      </c>
      <c r="CB44" s="8">
        <v>1.5214570250859631</v>
      </c>
      <c r="CC44" s="8">
        <v>-1.4344262295081966</v>
      </c>
      <c r="CD44" s="46">
        <v>2.9989002666152738</v>
      </c>
      <c r="CE44" s="67" t="s">
        <v>27</v>
      </c>
      <c r="CF44" s="8">
        <f t="shared" si="32"/>
        <v>64.955714100673248</v>
      </c>
      <c r="CG44" s="8">
        <f t="shared" si="0"/>
        <v>55.092362782739066</v>
      </c>
      <c r="CH44" s="8">
        <f t="shared" si="1"/>
        <v>9.8633513179341747</v>
      </c>
      <c r="CI44" s="8">
        <f t="shared" si="2"/>
        <v>8.6447637530769956</v>
      </c>
      <c r="CJ44" s="8">
        <f t="shared" si="3"/>
        <v>1.2185875648571787</v>
      </c>
      <c r="CK44" s="8">
        <f t="shared" si="4"/>
        <v>5.655042723854379</v>
      </c>
      <c r="CL44" s="8">
        <f t="shared" si="5"/>
        <v>8.272513041562771</v>
      </c>
      <c r="CM44" s="8">
        <f t="shared" si="6"/>
        <v>2.617470317708392</v>
      </c>
      <c r="CN44" s="8">
        <f t="shared" si="7"/>
        <v>-1.1352051655286381</v>
      </c>
      <c r="CO44" s="8">
        <f t="shared" si="8"/>
        <v>1.2952322703085781</v>
      </c>
      <c r="CP44" s="8">
        <f t="shared" si="9"/>
        <v>2.4304374358372161</v>
      </c>
      <c r="CQ44" s="9">
        <f t="shared" si="10"/>
        <v>6.6520564129232822</v>
      </c>
      <c r="CS44" s="67" t="s">
        <v>27</v>
      </c>
      <c r="CT44" s="34">
        <f t="shared" si="11"/>
        <v>1.4454965941644971</v>
      </c>
      <c r="CU44" s="34">
        <f t="shared" si="12"/>
        <v>1.6188890835333787</v>
      </c>
      <c r="CV44" s="34">
        <f t="shared" si="13"/>
        <v>0.17339248936888157</v>
      </c>
      <c r="CW44" s="34">
        <f t="shared" si="14"/>
        <v>0.44449529035197993</v>
      </c>
      <c r="CX44" s="34">
        <f t="shared" si="15"/>
        <v>3.0421650382989771</v>
      </c>
      <c r="CY44" s="34">
        <f t="shared" si="16"/>
        <v>1.7198994901078279</v>
      </c>
      <c r="CZ44" s="34">
        <f t="shared" si="17"/>
        <v>0.13819147645973512</v>
      </c>
      <c r="DA44" s="34">
        <f t="shared" si="18"/>
        <v>0.15183186896202938</v>
      </c>
      <c r="DB44" s="34">
        <f t="shared" si="19"/>
        <v>1.3640392502294253E-2</v>
      </c>
      <c r="DC44" s="34">
        <f t="shared" si="20"/>
        <v>29.389243175472373</v>
      </c>
      <c r="DD44" s="34">
        <f t="shared" si="21"/>
        <v>10.337794970050265</v>
      </c>
      <c r="DE44" s="8">
        <f t="shared" si="22"/>
        <v>9.8486383945698037</v>
      </c>
      <c r="DF44" s="9">
        <f t="shared" si="23"/>
        <v>0.48915657548045943</v>
      </c>
      <c r="DH44" s="67" t="s">
        <v>27</v>
      </c>
      <c r="DI44" s="8">
        <f t="shared" si="24"/>
        <v>-0.13643142581427781</v>
      </c>
      <c r="DJ44" s="8">
        <f t="shared" si="25"/>
        <v>-0.63854087401364978</v>
      </c>
      <c r="DK44" s="8">
        <f t="shared" si="26"/>
        <v>0.50210944819937198</v>
      </c>
      <c r="DL44" s="8">
        <f t="shared" si="27"/>
        <v>19.187879631236388</v>
      </c>
      <c r="DM44" s="8">
        <f t="shared" si="28"/>
        <v>5.1176772611631902</v>
      </c>
      <c r="DN44" s="8">
        <f t="shared" si="29"/>
        <v>4.280525672126215</v>
      </c>
      <c r="DO44" s="8">
        <f t="shared" si="30"/>
        <v>9.7896766979469838</v>
      </c>
      <c r="DP44" s="189">
        <f t="shared" si="31"/>
        <v>100</v>
      </c>
      <c r="DQ44" s="6"/>
    </row>
    <row r="45" spans="2:121" ht="12">
      <c r="B45" s="67" t="s">
        <v>28</v>
      </c>
      <c r="C45" s="1">
        <v>5070051</v>
      </c>
      <c r="D45" s="1">
        <v>4301890</v>
      </c>
      <c r="E45" s="1">
        <v>768161</v>
      </c>
      <c r="F45" s="1">
        <v>674970</v>
      </c>
      <c r="G45" s="1">
        <v>93191</v>
      </c>
      <c r="H45" s="1">
        <v>430360</v>
      </c>
      <c r="I45" s="1">
        <v>726003</v>
      </c>
      <c r="J45" s="1">
        <v>295643</v>
      </c>
      <c r="K45" s="1">
        <v>-7797</v>
      </c>
      <c r="L45" s="1">
        <v>275384</v>
      </c>
      <c r="M45" s="1">
        <v>283181</v>
      </c>
      <c r="N45" s="7">
        <v>426254</v>
      </c>
      <c r="O45" s="1"/>
      <c r="P45" s="67" t="s">
        <v>28</v>
      </c>
      <c r="Q45" s="1">
        <v>94318</v>
      </c>
      <c r="R45" s="1">
        <v>105606</v>
      </c>
      <c r="S45" s="1">
        <v>11288</v>
      </c>
      <c r="T45" s="1">
        <v>7993</v>
      </c>
      <c r="U45" s="1">
        <v>288854</v>
      </c>
      <c r="V45" s="1">
        <v>35089</v>
      </c>
      <c r="W45" s="1">
        <v>11903</v>
      </c>
      <c r="X45" s="1">
        <v>13077</v>
      </c>
      <c r="Y45" s="1">
        <v>1174</v>
      </c>
      <c r="Z45" s="1">
        <v>2138873</v>
      </c>
      <c r="AA45" s="1">
        <v>710584</v>
      </c>
      <c r="AB45" s="1">
        <v>683274</v>
      </c>
      <c r="AC45" s="7">
        <v>27310</v>
      </c>
      <c r="AD45" s="1">
        <v>0</v>
      </c>
      <c r="AE45" s="67" t="s">
        <v>28</v>
      </c>
      <c r="AF45" s="1">
        <v>37777</v>
      </c>
      <c r="AG45" s="1">
        <v>16823</v>
      </c>
      <c r="AH45" s="1">
        <v>20954</v>
      </c>
      <c r="AI45" s="1">
        <v>1390512</v>
      </c>
      <c r="AJ45" s="1">
        <v>188824</v>
      </c>
      <c r="AK45" s="1">
        <v>341572</v>
      </c>
      <c r="AL45" s="1">
        <v>860116</v>
      </c>
      <c r="AM45" s="1">
        <v>7639284</v>
      </c>
      <c r="AN45" s="1">
        <v>4934</v>
      </c>
      <c r="AO45" s="7">
        <v>1548.2942845561411</v>
      </c>
      <c r="AQ45" s="67" t="s">
        <v>28</v>
      </c>
      <c r="AR45" s="8">
        <v>3.8323585067951145</v>
      </c>
      <c r="AS45" s="8">
        <v>3.5046432715810414</v>
      </c>
      <c r="AT45" s="8">
        <v>5.7066896383744954</v>
      </c>
      <c r="AU45" s="8">
        <v>7.4356750045761668</v>
      </c>
      <c r="AV45" s="8">
        <v>-5.3283351619326265</v>
      </c>
      <c r="AW45" s="8">
        <v>1.1146197511371752</v>
      </c>
      <c r="AX45" s="8">
        <v>-3.3013270039918003</v>
      </c>
      <c r="AY45" s="8">
        <v>-9.0813197897734437</v>
      </c>
      <c r="AZ45" s="8">
        <v>-169.79238754325257</v>
      </c>
      <c r="BA45" s="8">
        <v>-10.08691450251079</v>
      </c>
      <c r="BB45" s="8">
        <v>-8.4054624023184807</v>
      </c>
      <c r="BC45" s="9">
        <v>2.2159980624105242</v>
      </c>
      <c r="BE45" s="67" t="s">
        <v>28</v>
      </c>
      <c r="BF45" s="8">
        <v>-7.3214829663256982</v>
      </c>
      <c r="BG45" s="8">
        <v>-9.249806651198762</v>
      </c>
      <c r="BH45" s="8">
        <v>-22.690226696801588</v>
      </c>
      <c r="BI45" s="8">
        <v>-18.505301794453509</v>
      </c>
      <c r="BJ45" s="8">
        <v>0.81284355640869033</v>
      </c>
      <c r="BK45" s="8">
        <v>85.548093702078148</v>
      </c>
      <c r="BL45" s="8">
        <v>3.5673888453841474</v>
      </c>
      <c r="BM45" s="8">
        <v>1.3956734124214933</v>
      </c>
      <c r="BN45" s="8">
        <v>-16.381766381766383</v>
      </c>
      <c r="BO45" s="8">
        <v>11.626201722976271</v>
      </c>
      <c r="BP45" s="36">
        <v>32.03071000156077</v>
      </c>
      <c r="BQ45" s="36">
        <v>34.249320672195601</v>
      </c>
      <c r="BR45" s="9">
        <v>-6.5909635051475872</v>
      </c>
      <c r="BS45" s="1"/>
      <c r="BT45" s="67" t="s">
        <v>28</v>
      </c>
      <c r="BU45" s="8">
        <v>-4.8318428013603727</v>
      </c>
      <c r="BV45" s="8">
        <v>-10.425429955806401</v>
      </c>
      <c r="BW45" s="8">
        <v>0.1912594434350196</v>
      </c>
      <c r="BX45" s="8">
        <v>3.9081998965784197</v>
      </c>
      <c r="BY45" s="8">
        <v>50.536537143039375</v>
      </c>
      <c r="BZ45" s="8">
        <v>-1.7731740563297653</v>
      </c>
      <c r="CA45" s="8">
        <v>-0.56922223249791915</v>
      </c>
      <c r="CB45" s="8">
        <v>5.7393179091716551</v>
      </c>
      <c r="CC45" s="8">
        <v>-1.7131474103585658</v>
      </c>
      <c r="CD45" s="46">
        <v>7.5823623640133135</v>
      </c>
      <c r="CE45" s="67" t="s">
        <v>28</v>
      </c>
      <c r="CF45" s="8">
        <f t="shared" si="32"/>
        <v>66.368143925530205</v>
      </c>
      <c r="CG45" s="8">
        <f t="shared" si="0"/>
        <v>56.312738209497113</v>
      </c>
      <c r="CH45" s="8">
        <f t="shared" si="1"/>
        <v>10.055405716033073</v>
      </c>
      <c r="CI45" s="8">
        <f t="shared" si="2"/>
        <v>8.8355139041826423</v>
      </c>
      <c r="CJ45" s="8">
        <f t="shared" si="3"/>
        <v>1.2198918118504301</v>
      </c>
      <c r="CK45" s="8">
        <f t="shared" si="4"/>
        <v>5.633512250624535</v>
      </c>
      <c r="CL45" s="8">
        <f t="shared" si="5"/>
        <v>9.5035477146811136</v>
      </c>
      <c r="CM45" s="8">
        <f t="shared" si="6"/>
        <v>3.8700354640565795</v>
      </c>
      <c r="CN45" s="8">
        <f t="shared" si="7"/>
        <v>-0.10206453903271563</v>
      </c>
      <c r="CO45" s="8">
        <f t="shared" si="8"/>
        <v>3.6048404536341367</v>
      </c>
      <c r="CP45" s="8">
        <f t="shared" si="9"/>
        <v>3.706904992666852</v>
      </c>
      <c r="CQ45" s="9">
        <f t="shared" si="10"/>
        <v>5.5797637579647512</v>
      </c>
      <c r="CS45" s="67" t="s">
        <v>28</v>
      </c>
      <c r="CT45" s="34">
        <f t="shared" si="11"/>
        <v>1.2346445033330349</v>
      </c>
      <c r="CU45" s="34">
        <f t="shared" si="12"/>
        <v>1.3824070423353811</v>
      </c>
      <c r="CV45" s="34">
        <f t="shared" si="13"/>
        <v>0.14776253900234629</v>
      </c>
      <c r="CW45" s="34">
        <f t="shared" si="14"/>
        <v>0.10463022450795127</v>
      </c>
      <c r="CX45" s="34">
        <f t="shared" si="15"/>
        <v>3.7811658788965037</v>
      </c>
      <c r="CY45" s="34">
        <f t="shared" si="16"/>
        <v>0.45932315122726164</v>
      </c>
      <c r="CZ45" s="34">
        <f t="shared" si="17"/>
        <v>0.15581303169249894</v>
      </c>
      <c r="DA45" s="34">
        <f t="shared" si="18"/>
        <v>0.17118096407987973</v>
      </c>
      <c r="DB45" s="34">
        <f t="shared" si="19"/>
        <v>1.5367932387380809E-2</v>
      </c>
      <c r="DC45" s="34">
        <f t="shared" si="20"/>
        <v>27.998343823845275</v>
      </c>
      <c r="DD45" s="34">
        <f t="shared" si="21"/>
        <v>9.3017094272185705</v>
      </c>
      <c r="DE45" s="8">
        <f t="shared" si="22"/>
        <v>8.9442151908477285</v>
      </c>
      <c r="DF45" s="9">
        <f t="shared" si="23"/>
        <v>0.3574942363708431</v>
      </c>
      <c r="DH45" s="67" t="s">
        <v>28</v>
      </c>
      <c r="DI45" s="8">
        <f t="shared" si="24"/>
        <v>0.49450969488763608</v>
      </c>
      <c r="DJ45" s="8">
        <f t="shared" si="25"/>
        <v>0.22021697321372002</v>
      </c>
      <c r="DK45" s="8">
        <f t="shared" si="26"/>
        <v>0.27429272167391605</v>
      </c>
      <c r="DL45" s="8">
        <f t="shared" si="27"/>
        <v>18.202124701739063</v>
      </c>
      <c r="DM45" s="8">
        <f t="shared" si="28"/>
        <v>2.4717499702851731</v>
      </c>
      <c r="DN45" s="8">
        <f t="shared" si="29"/>
        <v>4.471256730342791</v>
      </c>
      <c r="DO45" s="8">
        <f t="shared" si="30"/>
        <v>11.259118001111098</v>
      </c>
      <c r="DP45" s="189">
        <f t="shared" si="31"/>
        <v>100</v>
      </c>
      <c r="DQ45" s="6"/>
    </row>
    <row r="46" spans="2:121" ht="12">
      <c r="B46" s="67" t="s">
        <v>29</v>
      </c>
      <c r="C46" s="1">
        <v>1617927</v>
      </c>
      <c r="D46" s="1">
        <v>1373189</v>
      </c>
      <c r="E46" s="1">
        <v>244738</v>
      </c>
      <c r="F46" s="1">
        <v>214786</v>
      </c>
      <c r="G46" s="1">
        <v>29952</v>
      </c>
      <c r="H46" s="1">
        <v>702460</v>
      </c>
      <c r="I46" s="1">
        <v>803315</v>
      </c>
      <c r="J46" s="1">
        <v>100855</v>
      </c>
      <c r="K46" s="1">
        <v>-33002</v>
      </c>
      <c r="L46" s="1">
        <v>64107</v>
      </c>
      <c r="M46" s="1">
        <v>97109</v>
      </c>
      <c r="N46" s="7">
        <v>735123</v>
      </c>
      <c r="O46" s="1"/>
      <c r="P46" s="67" t="s">
        <v>29</v>
      </c>
      <c r="Q46" s="1">
        <v>30463</v>
      </c>
      <c r="R46" s="1">
        <v>34176</v>
      </c>
      <c r="S46" s="1">
        <v>3713</v>
      </c>
      <c r="T46" s="1">
        <v>613199</v>
      </c>
      <c r="U46" s="1">
        <v>86280</v>
      </c>
      <c r="V46" s="1">
        <v>5181</v>
      </c>
      <c r="W46" s="1">
        <v>339</v>
      </c>
      <c r="X46" s="1">
        <v>372</v>
      </c>
      <c r="Y46" s="1">
        <v>33</v>
      </c>
      <c r="Z46" s="1">
        <v>896500</v>
      </c>
      <c r="AA46" s="1">
        <v>430179</v>
      </c>
      <c r="AB46" s="1">
        <v>418068</v>
      </c>
      <c r="AC46" s="7">
        <v>12111</v>
      </c>
      <c r="AD46" s="1">
        <v>0</v>
      </c>
      <c r="AE46" s="67" t="s">
        <v>29</v>
      </c>
      <c r="AF46" s="1">
        <v>19608</v>
      </c>
      <c r="AG46" s="1">
        <v>-132</v>
      </c>
      <c r="AH46" s="1">
        <v>19740</v>
      </c>
      <c r="AI46" s="1">
        <v>446713</v>
      </c>
      <c r="AJ46" s="1">
        <v>60069</v>
      </c>
      <c r="AK46" s="1">
        <v>89266</v>
      </c>
      <c r="AL46" s="1">
        <v>297378</v>
      </c>
      <c r="AM46" s="1">
        <v>3216887</v>
      </c>
      <c r="AN46" s="1">
        <v>1205</v>
      </c>
      <c r="AO46" s="7">
        <v>2669.6157676348548</v>
      </c>
      <c r="AQ46" s="67" t="s">
        <v>29</v>
      </c>
      <c r="AR46" s="8">
        <v>0.33886048858175349</v>
      </c>
      <c r="AS46" s="8">
        <v>3.0586674259929928E-3</v>
      </c>
      <c r="AT46" s="8">
        <v>2.2656236941951229</v>
      </c>
      <c r="AU46" s="8">
        <v>3.8265577415768357</v>
      </c>
      <c r="AV46" s="8">
        <v>-7.6866177649016834</v>
      </c>
      <c r="AW46" s="8">
        <v>157.3556619637813</v>
      </c>
      <c r="AX46" s="8">
        <v>96.574869817156724</v>
      </c>
      <c r="AY46" s="8">
        <v>-25.679609146444811</v>
      </c>
      <c r="AZ46" s="8">
        <v>47.064673424868467</v>
      </c>
      <c r="BA46" s="8">
        <v>-6.4008409864069735</v>
      </c>
      <c r="BB46" s="8">
        <v>-25.777506019031605</v>
      </c>
      <c r="BC46" s="9">
        <v>119.45149291603727</v>
      </c>
      <c r="BE46" s="67" t="s">
        <v>29</v>
      </c>
      <c r="BF46" s="8">
        <v>-7.1702827888834708</v>
      </c>
      <c r="BG46" s="8">
        <v>-9.2150351972373485</v>
      </c>
      <c r="BH46" s="8">
        <v>-23.110374818803063</v>
      </c>
      <c r="BI46" s="8">
        <v>193.35875269702001</v>
      </c>
      <c r="BJ46" s="8">
        <v>-2.1979392194425236</v>
      </c>
      <c r="BK46" s="8">
        <v>5.3048780487804876</v>
      </c>
      <c r="BL46" s="8">
        <v>7.6190476190476195</v>
      </c>
      <c r="BM46" s="8">
        <v>5.0847457627118651</v>
      </c>
      <c r="BN46" s="8">
        <v>-15.384615384615385</v>
      </c>
      <c r="BO46" s="8">
        <v>33.647388546426257</v>
      </c>
      <c r="BP46" s="36">
        <v>89.726818855408936</v>
      </c>
      <c r="BQ46" s="36">
        <v>96.456833518166945</v>
      </c>
      <c r="BR46" s="9">
        <v>-13.070628768303186</v>
      </c>
      <c r="BS46" s="1"/>
      <c r="BT46" s="67" t="s">
        <v>29</v>
      </c>
      <c r="BU46" s="8">
        <v>-15.610071013557134</v>
      </c>
      <c r="BV46" s="8">
        <v>-103.77466399771234</v>
      </c>
      <c r="BW46" s="8">
        <v>1.013273887931908E-2</v>
      </c>
      <c r="BX46" s="8">
        <v>6.1519780240670681</v>
      </c>
      <c r="BY46" s="8">
        <v>18.619668246445499</v>
      </c>
      <c r="BZ46" s="8">
        <v>30.553564899451551</v>
      </c>
      <c r="CA46" s="8">
        <v>-1.4681470731489121</v>
      </c>
      <c r="CB46" s="8">
        <v>25.845910216331909</v>
      </c>
      <c r="CC46" s="8">
        <v>-2.2708840227088403</v>
      </c>
      <c r="CD46" s="46">
        <v>28.770130536711392</v>
      </c>
      <c r="CE46" s="67" t="s">
        <v>29</v>
      </c>
      <c r="CF46" s="8">
        <f t="shared" si="32"/>
        <v>50.294803640911233</v>
      </c>
      <c r="CG46" s="8">
        <f t="shared" si="0"/>
        <v>42.686889530157572</v>
      </c>
      <c r="CH46" s="8">
        <f t="shared" si="1"/>
        <v>7.607914110753657</v>
      </c>
      <c r="CI46" s="8">
        <f t="shared" si="2"/>
        <v>6.6768276286981791</v>
      </c>
      <c r="CJ46" s="8">
        <f t="shared" si="3"/>
        <v>0.93108648205547784</v>
      </c>
      <c r="CK46" s="8">
        <f t="shared" si="4"/>
        <v>21.836638961828626</v>
      </c>
      <c r="CL46" s="8">
        <f t="shared" si="5"/>
        <v>24.971812811578399</v>
      </c>
      <c r="CM46" s="8">
        <f t="shared" si="6"/>
        <v>3.1351738497497736</v>
      </c>
      <c r="CN46" s="8">
        <f t="shared" si="7"/>
        <v>-1.0258986405179915</v>
      </c>
      <c r="CO46" s="8">
        <f t="shared" si="8"/>
        <v>1.992827227067659</v>
      </c>
      <c r="CP46" s="8">
        <f t="shared" si="9"/>
        <v>3.0187258675856503</v>
      </c>
      <c r="CQ46" s="9">
        <f t="shared" si="10"/>
        <v>22.851999464078158</v>
      </c>
      <c r="CS46" s="67" t="s">
        <v>29</v>
      </c>
      <c r="CT46" s="34">
        <f t="shared" si="11"/>
        <v>0.94697140434214822</v>
      </c>
      <c r="CU46" s="34">
        <f t="shared" si="12"/>
        <v>1.0623935500376607</v>
      </c>
      <c r="CV46" s="34">
        <f t="shared" si="13"/>
        <v>0.11542214569551246</v>
      </c>
      <c r="CW46" s="34">
        <f t="shared" si="14"/>
        <v>19.061875658050781</v>
      </c>
      <c r="CX46" s="34">
        <f t="shared" si="15"/>
        <v>2.6820960761133357</v>
      </c>
      <c r="CY46" s="34">
        <f t="shared" si="16"/>
        <v>0.16105632557189606</v>
      </c>
      <c r="CZ46" s="34">
        <f t="shared" si="17"/>
        <v>1.0538138268456431E-2</v>
      </c>
      <c r="DA46" s="34">
        <f t="shared" si="18"/>
        <v>1.1563974737067233E-2</v>
      </c>
      <c r="DB46" s="34">
        <f t="shared" si="19"/>
        <v>1.025836468610803E-3</v>
      </c>
      <c r="DC46" s="34">
        <f t="shared" si="20"/>
        <v>27.868557397260147</v>
      </c>
      <c r="DD46" s="34">
        <f t="shared" si="21"/>
        <v>13.372524431228078</v>
      </c>
      <c r="DE46" s="8">
        <f t="shared" si="22"/>
        <v>12.996042447247913</v>
      </c>
      <c r="DF46" s="9">
        <f t="shared" si="23"/>
        <v>0.37648198398016464</v>
      </c>
      <c r="DH46" s="67" t="s">
        <v>29</v>
      </c>
      <c r="DI46" s="8">
        <f t="shared" si="24"/>
        <v>0.60953337807638253</v>
      </c>
      <c r="DJ46" s="8">
        <f t="shared" si="25"/>
        <v>-4.1033458744432118E-3</v>
      </c>
      <c r="DK46" s="8">
        <f t="shared" si="26"/>
        <v>0.61363672395082569</v>
      </c>
      <c r="DL46" s="8">
        <f t="shared" si="27"/>
        <v>13.886499587955687</v>
      </c>
      <c r="DM46" s="8">
        <f t="shared" si="28"/>
        <v>1.8673021464540098</v>
      </c>
      <c r="DN46" s="8">
        <f t="shared" si="29"/>
        <v>2.7749187335458161</v>
      </c>
      <c r="DO46" s="8">
        <f t="shared" si="30"/>
        <v>9.2442787079558588</v>
      </c>
      <c r="DP46" s="189">
        <f t="shared" si="31"/>
        <v>100</v>
      </c>
      <c r="DQ46" s="6"/>
    </row>
    <row r="47" spans="2:121" ht="12">
      <c r="B47" s="67" t="s">
        <v>30</v>
      </c>
      <c r="C47" s="1">
        <v>4058342</v>
      </c>
      <c r="D47" s="1">
        <v>3442985</v>
      </c>
      <c r="E47" s="1">
        <v>615357</v>
      </c>
      <c r="F47" s="1">
        <v>540655</v>
      </c>
      <c r="G47" s="1">
        <v>74702</v>
      </c>
      <c r="H47" s="1">
        <v>443465</v>
      </c>
      <c r="I47" s="1">
        <v>535585</v>
      </c>
      <c r="J47" s="1">
        <v>92120</v>
      </c>
      <c r="K47" s="1">
        <v>-29586</v>
      </c>
      <c r="L47" s="1">
        <v>53719</v>
      </c>
      <c r="M47" s="1">
        <v>83305</v>
      </c>
      <c r="N47" s="7">
        <v>470728</v>
      </c>
      <c r="O47" s="1"/>
      <c r="P47" s="67" t="s">
        <v>30</v>
      </c>
      <c r="Q47" s="1">
        <v>69126</v>
      </c>
      <c r="R47" s="1">
        <v>77712</v>
      </c>
      <c r="S47" s="1">
        <v>8586</v>
      </c>
      <c r="T47" s="1">
        <v>0</v>
      </c>
      <c r="U47" s="1">
        <v>190768</v>
      </c>
      <c r="V47" s="1">
        <v>210834</v>
      </c>
      <c r="W47" s="1">
        <v>2323</v>
      </c>
      <c r="X47" s="1">
        <v>2552</v>
      </c>
      <c r="Y47" s="1">
        <v>229</v>
      </c>
      <c r="Z47" s="1">
        <v>2775491</v>
      </c>
      <c r="AA47" s="1">
        <v>875122</v>
      </c>
      <c r="AB47" s="1">
        <v>855343</v>
      </c>
      <c r="AC47" s="7">
        <v>19779</v>
      </c>
      <c r="AD47" s="1">
        <v>0</v>
      </c>
      <c r="AE47" s="67" t="s">
        <v>30</v>
      </c>
      <c r="AF47" s="1">
        <v>1144432</v>
      </c>
      <c r="AG47" s="1">
        <v>1129285</v>
      </c>
      <c r="AH47" s="1">
        <v>15147</v>
      </c>
      <c r="AI47" s="1">
        <v>755937</v>
      </c>
      <c r="AJ47" s="1">
        <v>7219</v>
      </c>
      <c r="AK47" s="1">
        <v>228124</v>
      </c>
      <c r="AL47" s="1">
        <v>520594</v>
      </c>
      <c r="AM47" s="1">
        <v>7277298</v>
      </c>
      <c r="AN47" s="1">
        <v>3681</v>
      </c>
      <c r="AO47" s="7">
        <v>1976.9894050529747</v>
      </c>
      <c r="AQ47" s="67" t="s">
        <v>30</v>
      </c>
      <c r="AR47" s="8">
        <v>3.0250458217192411</v>
      </c>
      <c r="AS47" s="8">
        <v>2.7007154479790123</v>
      </c>
      <c r="AT47" s="8">
        <v>4.878181802687755</v>
      </c>
      <c r="AU47" s="8">
        <v>6.5932852667419803</v>
      </c>
      <c r="AV47" s="8">
        <v>-6.0612157641910418</v>
      </c>
      <c r="AW47" s="8">
        <v>41.265083268561817</v>
      </c>
      <c r="AX47" s="8">
        <v>34.038330630468295</v>
      </c>
      <c r="AY47" s="8">
        <v>7.551487414187644</v>
      </c>
      <c r="AZ47" s="8">
        <v>-36.624336181020553</v>
      </c>
      <c r="BA47" s="8">
        <v>1.8968493332574592</v>
      </c>
      <c r="BB47" s="8">
        <v>12.008228682066314</v>
      </c>
      <c r="BC47" s="9">
        <v>41.076336129517578</v>
      </c>
      <c r="BE47" s="67" t="s">
        <v>30</v>
      </c>
      <c r="BF47" s="8">
        <v>-6.9987084275104943</v>
      </c>
      <c r="BG47" s="8">
        <v>-8.9735630702915437</v>
      </c>
      <c r="BH47" s="8">
        <v>-22.263467632412855</v>
      </c>
      <c r="BI47" s="8" t="s">
        <v>128</v>
      </c>
      <c r="BJ47" s="8">
        <v>-0.53494895565033318</v>
      </c>
      <c r="BK47" s="8">
        <v>212.12933216871215</v>
      </c>
      <c r="BL47" s="8">
        <v>21.623036649214662</v>
      </c>
      <c r="BM47" s="8">
        <v>19.085394307046197</v>
      </c>
      <c r="BN47" s="8">
        <v>-1.7167381974248928</v>
      </c>
      <c r="BO47" s="8">
        <v>15.631100804983381</v>
      </c>
      <c r="BP47" s="36">
        <v>37.361304044137846</v>
      </c>
      <c r="BQ47" s="36">
        <v>38.884595025541266</v>
      </c>
      <c r="BR47" s="9">
        <v>-6.8302793348721096</v>
      </c>
      <c r="BS47" s="1"/>
      <c r="BT47" s="67" t="s">
        <v>30</v>
      </c>
      <c r="BU47" s="8">
        <v>13.743337245925819</v>
      </c>
      <c r="BV47" s="8">
        <v>13.952132001771917</v>
      </c>
      <c r="BW47" s="8">
        <v>7.2674418604651167E-2</v>
      </c>
      <c r="BX47" s="8">
        <v>-0.14701803051317613</v>
      </c>
      <c r="BY47" s="8">
        <v>-30.492971307529366</v>
      </c>
      <c r="BZ47" s="8">
        <v>0.96037246519203012</v>
      </c>
      <c r="CA47" s="8">
        <v>-2.227727525878128E-2</v>
      </c>
      <c r="CB47" s="8">
        <v>9.377097611116838</v>
      </c>
      <c r="CC47" s="8">
        <v>-1.1015583019881785</v>
      </c>
      <c r="CD47" s="46">
        <v>10.595370091979591</v>
      </c>
      <c r="CE47" s="67" t="s">
        <v>30</v>
      </c>
      <c r="CF47" s="8">
        <f t="shared" si="32"/>
        <v>55.767154237740435</v>
      </c>
      <c r="CG47" s="8">
        <f t="shared" si="0"/>
        <v>47.311309774589418</v>
      </c>
      <c r="CH47" s="8">
        <f t="shared" si="1"/>
        <v>8.4558444631510223</v>
      </c>
      <c r="CI47" s="8">
        <f t="shared" si="2"/>
        <v>7.429337097367732</v>
      </c>
      <c r="CJ47" s="8">
        <f t="shared" si="3"/>
        <v>1.0265073657832893</v>
      </c>
      <c r="CK47" s="8">
        <f t="shared" si="4"/>
        <v>6.09381394028388</v>
      </c>
      <c r="CL47" s="8">
        <f t="shared" si="5"/>
        <v>7.3596683824133633</v>
      </c>
      <c r="CM47" s="8">
        <f t="shared" si="6"/>
        <v>1.2658544421294826</v>
      </c>
      <c r="CN47" s="8">
        <f t="shared" si="7"/>
        <v>-0.40655199223667904</v>
      </c>
      <c r="CO47" s="8">
        <f t="shared" si="8"/>
        <v>0.73817232714669645</v>
      </c>
      <c r="CP47" s="8">
        <f t="shared" si="9"/>
        <v>1.1447243193833756</v>
      </c>
      <c r="CQ47" s="9">
        <f t="shared" si="10"/>
        <v>6.4684447441893962</v>
      </c>
      <c r="CS47" s="67" t="s">
        <v>30</v>
      </c>
      <c r="CT47" s="34">
        <f t="shared" si="11"/>
        <v>0.94988552069737975</v>
      </c>
      <c r="CU47" s="34">
        <f t="shared" si="12"/>
        <v>1.0678688711112283</v>
      </c>
      <c r="CV47" s="34">
        <f t="shared" si="13"/>
        <v>0.11798335041384865</v>
      </c>
      <c r="CW47" s="34">
        <f t="shared" si="14"/>
        <v>0</v>
      </c>
      <c r="CX47" s="34">
        <f t="shared" si="15"/>
        <v>2.6214125077741768</v>
      </c>
      <c r="CY47" s="34">
        <f t="shared" si="16"/>
        <v>2.8971467157178394</v>
      </c>
      <c r="CZ47" s="34">
        <f t="shared" si="17"/>
        <v>3.1921188331163572E-2</v>
      </c>
      <c r="DA47" s="34">
        <f t="shared" si="18"/>
        <v>3.5067960663422056E-2</v>
      </c>
      <c r="DB47" s="34">
        <f t="shared" si="19"/>
        <v>3.1467723322584841E-3</v>
      </c>
      <c r="DC47" s="34">
        <f t="shared" si="20"/>
        <v>38.139031821975685</v>
      </c>
      <c r="DD47" s="34">
        <f t="shared" si="21"/>
        <v>12.025369855679951</v>
      </c>
      <c r="DE47" s="8">
        <f t="shared" si="22"/>
        <v>11.753579419174534</v>
      </c>
      <c r="DF47" s="9">
        <f t="shared" si="23"/>
        <v>0.27179043650541723</v>
      </c>
      <c r="DH47" s="67" t="s">
        <v>30</v>
      </c>
      <c r="DI47" s="8">
        <f t="shared" si="24"/>
        <v>15.726056566599306</v>
      </c>
      <c r="DJ47" s="8">
        <f t="shared" si="25"/>
        <v>15.517916127661668</v>
      </c>
      <c r="DK47" s="8">
        <f t="shared" si="26"/>
        <v>0.20814043893763867</v>
      </c>
      <c r="DL47" s="8">
        <f t="shared" si="27"/>
        <v>10.387605399696426</v>
      </c>
      <c r="DM47" s="8">
        <f t="shared" si="28"/>
        <v>9.9198905967572026E-2</v>
      </c>
      <c r="DN47" s="8">
        <f t="shared" si="29"/>
        <v>3.1347348974853029</v>
      </c>
      <c r="DO47" s="8">
        <f t="shared" si="30"/>
        <v>7.1536715962435506</v>
      </c>
      <c r="DP47" s="189">
        <f t="shared" si="31"/>
        <v>100</v>
      </c>
      <c r="DQ47" s="6"/>
    </row>
    <row r="48" spans="2:121" ht="12">
      <c r="B48" s="67" t="s">
        <v>31</v>
      </c>
      <c r="C48" s="1">
        <v>4110084</v>
      </c>
      <c r="D48" s="1">
        <v>3487289</v>
      </c>
      <c r="E48" s="1">
        <v>622795</v>
      </c>
      <c r="F48" s="1">
        <v>547277</v>
      </c>
      <c r="G48" s="1">
        <v>75518</v>
      </c>
      <c r="H48" s="1">
        <v>368966</v>
      </c>
      <c r="I48" s="1">
        <v>454306</v>
      </c>
      <c r="J48" s="1">
        <v>85340</v>
      </c>
      <c r="K48" s="1">
        <v>-31147</v>
      </c>
      <c r="L48" s="1">
        <v>41425</v>
      </c>
      <c r="M48" s="1">
        <v>72572</v>
      </c>
      <c r="N48" s="7">
        <v>382124</v>
      </c>
      <c r="O48" s="1"/>
      <c r="P48" s="67" t="s">
        <v>31</v>
      </c>
      <c r="Q48" s="1">
        <v>90789</v>
      </c>
      <c r="R48" s="1">
        <v>101782</v>
      </c>
      <c r="S48" s="1">
        <v>10993</v>
      </c>
      <c r="T48" s="1">
        <v>48710</v>
      </c>
      <c r="U48" s="1">
        <v>186392</v>
      </c>
      <c r="V48" s="1">
        <v>56233</v>
      </c>
      <c r="W48" s="1">
        <v>17989</v>
      </c>
      <c r="X48" s="1">
        <v>19764</v>
      </c>
      <c r="Y48" s="1">
        <v>1775</v>
      </c>
      <c r="Z48" s="1">
        <v>1705758</v>
      </c>
      <c r="AA48" s="1">
        <v>639494</v>
      </c>
      <c r="AB48" s="1">
        <v>610704</v>
      </c>
      <c r="AC48" s="7">
        <v>28790</v>
      </c>
      <c r="AD48" s="1">
        <v>0</v>
      </c>
      <c r="AE48" s="67" t="s">
        <v>31</v>
      </c>
      <c r="AF48" s="1">
        <v>33725</v>
      </c>
      <c r="AG48" s="1">
        <v>6306</v>
      </c>
      <c r="AH48" s="1">
        <v>27419</v>
      </c>
      <c r="AI48" s="1">
        <v>1032539</v>
      </c>
      <c r="AJ48" s="1">
        <v>83241</v>
      </c>
      <c r="AK48" s="1">
        <v>212028</v>
      </c>
      <c r="AL48" s="1">
        <v>737270</v>
      </c>
      <c r="AM48" s="1">
        <v>6184808</v>
      </c>
      <c r="AN48" s="1">
        <v>4249</v>
      </c>
      <c r="AO48" s="7">
        <v>1455.5914332784184</v>
      </c>
      <c r="AP48" s="49"/>
      <c r="AQ48" s="67" t="s">
        <v>31</v>
      </c>
      <c r="AR48" s="8">
        <v>-1.340375230171081</v>
      </c>
      <c r="AS48" s="8">
        <v>-1.652091024205625</v>
      </c>
      <c r="AT48" s="8">
        <v>0.44222026181632862</v>
      </c>
      <c r="AU48" s="8">
        <v>2.0820159853762719</v>
      </c>
      <c r="AV48" s="8">
        <v>-10.031213514737068</v>
      </c>
      <c r="AW48" s="8">
        <v>5.5056732396943771</v>
      </c>
      <c r="AX48" s="8">
        <v>1.997718945326532</v>
      </c>
      <c r="AY48" s="8">
        <v>-10.821768934960708</v>
      </c>
      <c r="AZ48" s="8">
        <v>1.7165756839481243</v>
      </c>
      <c r="BA48" s="8">
        <v>-13.333193857483577</v>
      </c>
      <c r="BB48" s="8">
        <v>-8.7018329580193488</v>
      </c>
      <c r="BC48" s="9">
        <v>4.4511261753772136</v>
      </c>
      <c r="BE48" s="67" t="s">
        <v>31</v>
      </c>
      <c r="BF48" s="8">
        <v>-8.1807884463682523</v>
      </c>
      <c r="BG48" s="8">
        <v>-10.0738620299689</v>
      </c>
      <c r="BH48" s="8">
        <v>-23.158115476024047</v>
      </c>
      <c r="BI48" s="8">
        <v>185.62214143309487</v>
      </c>
      <c r="BJ48" s="8">
        <v>-4.4985961100977603</v>
      </c>
      <c r="BK48" s="8">
        <v>2.7349459222449575</v>
      </c>
      <c r="BL48" s="8">
        <v>15.588254192636381</v>
      </c>
      <c r="BM48" s="8">
        <v>13.169949610627576</v>
      </c>
      <c r="BN48" s="8">
        <v>-6.628090478695424</v>
      </c>
      <c r="BO48" s="8">
        <v>19.060059873510404</v>
      </c>
      <c r="BP48" s="36">
        <v>53.176251350334979</v>
      </c>
      <c r="BQ48" s="36">
        <v>58.235198097148057</v>
      </c>
      <c r="BR48" s="9">
        <v>-8.7248747701477392</v>
      </c>
      <c r="BS48" s="1"/>
      <c r="BT48" s="67" t="s">
        <v>31</v>
      </c>
      <c r="BU48" s="8">
        <v>-8.4579680247550293</v>
      </c>
      <c r="BV48" s="8">
        <v>-33.14958125728824</v>
      </c>
      <c r="BW48" s="8">
        <v>4.0134267367192063E-2</v>
      </c>
      <c r="BX48" s="8">
        <v>5.5380602377250838</v>
      </c>
      <c r="BY48" s="8">
        <v>94.333940327777</v>
      </c>
      <c r="BZ48" s="8">
        <v>-2.3560402313672033</v>
      </c>
      <c r="CA48" s="8">
        <v>2.6296704107441893</v>
      </c>
      <c r="CB48" s="8">
        <v>3.9756758292506698</v>
      </c>
      <c r="CC48" s="8">
        <v>-2.2769089236430542</v>
      </c>
      <c r="CD48" s="46">
        <v>6.3982674760136335</v>
      </c>
      <c r="CE48" s="67" t="s">
        <v>31</v>
      </c>
      <c r="CF48" s="8">
        <f t="shared" si="32"/>
        <v>66.454512411703007</v>
      </c>
      <c r="CG48" s="8">
        <f t="shared" si="0"/>
        <v>56.384757618991564</v>
      </c>
      <c r="CH48" s="8">
        <f t="shared" si="1"/>
        <v>10.069754792711432</v>
      </c>
      <c r="CI48" s="8">
        <f t="shared" si="2"/>
        <v>8.848730631573364</v>
      </c>
      <c r="CJ48" s="8">
        <f t="shared" si="3"/>
        <v>1.2210241611380659</v>
      </c>
      <c r="CK48" s="8">
        <f t="shared" si="4"/>
        <v>5.9656823623304076</v>
      </c>
      <c r="CL48" s="8">
        <f t="shared" si="5"/>
        <v>7.3455150103285334</v>
      </c>
      <c r="CM48" s="8">
        <f t="shared" si="6"/>
        <v>1.3798326479981269</v>
      </c>
      <c r="CN48" s="8">
        <f t="shared" si="7"/>
        <v>-0.50360496235291374</v>
      </c>
      <c r="CO48" s="8">
        <f t="shared" si="8"/>
        <v>0.66978635391753472</v>
      </c>
      <c r="CP48" s="8">
        <f t="shared" si="9"/>
        <v>1.1733913162704486</v>
      </c>
      <c r="CQ48" s="9">
        <f t="shared" si="10"/>
        <v>6.1784294678185647</v>
      </c>
      <c r="CS48" s="67" t="s">
        <v>31</v>
      </c>
      <c r="CT48" s="34">
        <f t="shared" si="11"/>
        <v>1.4679356254874847</v>
      </c>
      <c r="CU48" s="34">
        <f t="shared" si="12"/>
        <v>1.6456776022796504</v>
      </c>
      <c r="CV48" s="34">
        <f t="shared" si="13"/>
        <v>0.17774197679216558</v>
      </c>
      <c r="CW48" s="34">
        <f t="shared" si="14"/>
        <v>0.78757497403314713</v>
      </c>
      <c r="CX48" s="34">
        <f t="shared" si="15"/>
        <v>3.0137071352902143</v>
      </c>
      <c r="CY48" s="34">
        <f t="shared" si="16"/>
        <v>0.90921173300771829</v>
      </c>
      <c r="CZ48" s="34">
        <f t="shared" si="17"/>
        <v>0.29085785686475635</v>
      </c>
      <c r="DA48" s="34">
        <f t="shared" si="18"/>
        <v>0.3195572118002693</v>
      </c>
      <c r="DB48" s="34">
        <f t="shared" si="19"/>
        <v>2.8699354935512952E-2</v>
      </c>
      <c r="DC48" s="34">
        <f t="shared" si="20"/>
        <v>27.579805225966592</v>
      </c>
      <c r="DD48" s="34">
        <f t="shared" si="21"/>
        <v>10.339755090214602</v>
      </c>
      <c r="DE48" s="8">
        <f t="shared" si="22"/>
        <v>9.8742596374859168</v>
      </c>
      <c r="DF48" s="9">
        <f t="shared" si="23"/>
        <v>0.4654954527286862</v>
      </c>
      <c r="DH48" s="67" t="s">
        <v>31</v>
      </c>
      <c r="DI48" s="8">
        <f t="shared" si="24"/>
        <v>0.5452877437747462</v>
      </c>
      <c r="DJ48" s="8">
        <f t="shared" si="25"/>
        <v>0.10195951111174348</v>
      </c>
      <c r="DK48" s="8">
        <f t="shared" si="26"/>
        <v>0.44332823266300264</v>
      </c>
      <c r="DL48" s="8">
        <f t="shared" si="27"/>
        <v>16.694762391977243</v>
      </c>
      <c r="DM48" s="8">
        <f t="shared" si="28"/>
        <v>1.3458946502462161</v>
      </c>
      <c r="DN48" s="8">
        <f t="shared" si="29"/>
        <v>3.4282066638123609</v>
      </c>
      <c r="DO48" s="8">
        <f t="shared" si="30"/>
        <v>11.920661077918668</v>
      </c>
      <c r="DP48" s="189">
        <f t="shared" si="31"/>
        <v>100</v>
      </c>
      <c r="DQ48" s="6"/>
    </row>
    <row r="49" spans="2:121" ht="12">
      <c r="B49" s="68" t="s">
        <v>81</v>
      </c>
      <c r="C49" s="10">
        <v>18904510</v>
      </c>
      <c r="D49" s="10">
        <v>16040645</v>
      </c>
      <c r="E49" s="10">
        <v>2863865</v>
      </c>
      <c r="F49" s="10">
        <v>2516496</v>
      </c>
      <c r="G49" s="10">
        <v>347369</v>
      </c>
      <c r="H49" s="10">
        <v>2765438</v>
      </c>
      <c r="I49" s="10">
        <v>3120461</v>
      </c>
      <c r="J49" s="10">
        <v>355023</v>
      </c>
      <c r="K49" s="10">
        <v>-168465</v>
      </c>
      <c r="L49" s="10">
        <v>143187</v>
      </c>
      <c r="M49" s="10">
        <v>311652</v>
      </c>
      <c r="N49" s="11">
        <v>2899423</v>
      </c>
      <c r="O49" s="1"/>
      <c r="P49" s="68" t="s">
        <v>81</v>
      </c>
      <c r="Q49" s="10">
        <v>324584</v>
      </c>
      <c r="R49" s="10">
        <v>364554</v>
      </c>
      <c r="S49" s="10">
        <v>39970</v>
      </c>
      <c r="T49" s="10">
        <v>64293</v>
      </c>
      <c r="U49" s="10">
        <v>1144142</v>
      </c>
      <c r="V49" s="10">
        <v>1366404</v>
      </c>
      <c r="W49" s="10">
        <v>34480</v>
      </c>
      <c r="X49" s="10">
        <v>37881</v>
      </c>
      <c r="Y49" s="10">
        <v>3401</v>
      </c>
      <c r="Z49" s="10">
        <v>7848178</v>
      </c>
      <c r="AA49" s="10">
        <v>3056441</v>
      </c>
      <c r="AB49" s="10">
        <v>2805676</v>
      </c>
      <c r="AC49" s="11">
        <v>250765</v>
      </c>
      <c r="AD49" s="24">
        <v>0</v>
      </c>
      <c r="AE49" s="68" t="s">
        <v>81</v>
      </c>
      <c r="AF49" s="10">
        <v>99561</v>
      </c>
      <c r="AG49" s="10">
        <v>18560</v>
      </c>
      <c r="AH49" s="10">
        <v>81001</v>
      </c>
      <c r="AI49" s="10">
        <v>4692176</v>
      </c>
      <c r="AJ49" s="10">
        <v>674758</v>
      </c>
      <c r="AK49" s="10">
        <v>1116394</v>
      </c>
      <c r="AL49" s="10">
        <v>2901024</v>
      </c>
      <c r="AM49" s="10">
        <v>29518126</v>
      </c>
      <c r="AN49" s="10">
        <v>16638</v>
      </c>
      <c r="AO49" s="11">
        <v>1774.139079216252</v>
      </c>
      <c r="AP49" s="54"/>
      <c r="AQ49" s="68" t="s">
        <v>81</v>
      </c>
      <c r="AR49" s="12">
        <v>1.7603955069669595</v>
      </c>
      <c r="AS49" s="12">
        <v>1.4365917157967227</v>
      </c>
      <c r="AT49" s="12">
        <v>3.6129483216914018</v>
      </c>
      <c r="AU49" s="12">
        <v>5.3054973197584641</v>
      </c>
      <c r="AV49" s="12">
        <v>-7.193295092347439</v>
      </c>
      <c r="AW49" s="12">
        <v>-2.098824522325013</v>
      </c>
      <c r="AX49" s="12">
        <v>-2.2243800703817795</v>
      </c>
      <c r="AY49" s="12">
        <v>-3.1914748573189322</v>
      </c>
      <c r="AZ49" s="12">
        <v>3.3005194730648912</v>
      </c>
      <c r="BA49" s="12">
        <v>4.2869316319618944</v>
      </c>
      <c r="BB49" s="12">
        <v>4.3657468637244956E-2</v>
      </c>
      <c r="BC49" s="13">
        <v>-2.3215379401374645</v>
      </c>
      <c r="BE49" s="68" t="s">
        <v>81</v>
      </c>
      <c r="BF49" s="12">
        <v>-6.9495966470389252</v>
      </c>
      <c r="BG49" s="12">
        <v>-8.9295751425809211</v>
      </c>
      <c r="BH49" s="12">
        <v>-22.347638567792824</v>
      </c>
      <c r="BI49" s="12">
        <v>-41.182336312654947</v>
      </c>
      <c r="BJ49" s="12">
        <v>-4.3266738245515457</v>
      </c>
      <c r="BK49" s="12">
        <v>3.963205167710937</v>
      </c>
      <c r="BL49" s="12">
        <v>12.661329848064042</v>
      </c>
      <c r="BM49" s="12">
        <v>10.301953818827709</v>
      </c>
      <c r="BN49" s="12">
        <v>-9.015516318887105</v>
      </c>
      <c r="BO49" s="12">
        <v>13.641277607123445</v>
      </c>
      <c r="BP49" s="43">
        <v>18.904023363447969</v>
      </c>
      <c r="BQ49" s="43">
        <v>21.424982418176899</v>
      </c>
      <c r="BR49" s="9">
        <v>-3.5096157546000941</v>
      </c>
      <c r="BS49" s="7"/>
      <c r="BT49" s="68" t="s">
        <v>81</v>
      </c>
      <c r="BU49" s="12">
        <v>4.7183802261372598</v>
      </c>
      <c r="BV49" s="12">
        <v>-2.6932399676811204E-2</v>
      </c>
      <c r="BW49" s="12">
        <v>5.8698209384394202</v>
      </c>
      <c r="BX49" s="12">
        <v>10.651166651574149</v>
      </c>
      <c r="BY49" s="12">
        <v>88.297376565172854</v>
      </c>
      <c r="BZ49" s="12">
        <v>13.337421245093998</v>
      </c>
      <c r="CA49" s="12">
        <v>0.13382130765197622</v>
      </c>
      <c r="CB49" s="12">
        <v>4.2737685190860137</v>
      </c>
      <c r="CC49" s="12">
        <v>-0.71015098167929824</v>
      </c>
      <c r="CD49" s="48">
        <v>5.0195659979759784</v>
      </c>
      <c r="CE49" s="68" t="s">
        <v>81</v>
      </c>
      <c r="CF49" s="12">
        <f t="shared" si="32"/>
        <v>64.043733670626651</v>
      </c>
      <c r="CG49" s="12">
        <f t="shared" si="0"/>
        <v>54.341678059101717</v>
      </c>
      <c r="CH49" s="12">
        <f t="shared" si="1"/>
        <v>9.7020556115249317</v>
      </c>
      <c r="CI49" s="12">
        <f t="shared" si="2"/>
        <v>8.525256650777898</v>
      </c>
      <c r="CJ49" s="12">
        <f t="shared" si="3"/>
        <v>1.1767989607470339</v>
      </c>
      <c r="CK49" s="12">
        <f t="shared" si="4"/>
        <v>9.3686096468319153</v>
      </c>
      <c r="CL49" s="12">
        <f t="shared" si="5"/>
        <v>10.571338437948263</v>
      </c>
      <c r="CM49" s="12">
        <f t="shared" si="6"/>
        <v>1.2027287911163467</v>
      </c>
      <c r="CN49" s="12">
        <f t="shared" si="7"/>
        <v>-0.57071712479308478</v>
      </c>
      <c r="CO49" s="12">
        <f t="shared" si="8"/>
        <v>0.48508160714538584</v>
      </c>
      <c r="CP49" s="12">
        <f t="shared" si="9"/>
        <v>1.0557987319384705</v>
      </c>
      <c r="CQ49" s="9">
        <f t="shared" si="10"/>
        <v>9.8225171882523981</v>
      </c>
      <c r="CS49" s="68" t="s">
        <v>81</v>
      </c>
      <c r="CT49" s="38">
        <f t="shared" si="11"/>
        <v>1.0996091012010722</v>
      </c>
      <c r="CU49" s="38">
        <f t="shared" si="12"/>
        <v>1.2350174262417606</v>
      </c>
      <c r="CV49" s="38">
        <f t="shared" si="13"/>
        <v>0.13540832504068856</v>
      </c>
      <c r="CW49" s="38">
        <f t="shared" si="14"/>
        <v>0.21780854245286438</v>
      </c>
      <c r="CX49" s="38">
        <f t="shared" si="15"/>
        <v>3.8760658451014134</v>
      </c>
      <c r="CY49" s="38">
        <f t="shared" si="16"/>
        <v>4.6290336994970485</v>
      </c>
      <c r="CZ49" s="38">
        <f t="shared" si="17"/>
        <v>0.11680958337260298</v>
      </c>
      <c r="DA49" s="38">
        <f t="shared" si="18"/>
        <v>0.1283313175097904</v>
      </c>
      <c r="DB49" s="38">
        <f t="shared" si="19"/>
        <v>1.1521734137187436E-2</v>
      </c>
      <c r="DC49" s="38">
        <f t="shared" si="20"/>
        <v>26.587656682541432</v>
      </c>
      <c r="DD49" s="38">
        <f t="shared" si="21"/>
        <v>10.354454750955396</v>
      </c>
      <c r="DE49" s="12">
        <f t="shared" si="22"/>
        <v>9.5049258885879127</v>
      </c>
      <c r="DF49" s="13">
        <f t="shared" si="23"/>
        <v>0.84952886236748215</v>
      </c>
      <c r="DH49" s="68" t="s">
        <v>81</v>
      </c>
      <c r="DI49" s="12">
        <f t="shared" si="24"/>
        <v>0.33728767198839116</v>
      </c>
      <c r="DJ49" s="12">
        <f t="shared" si="25"/>
        <v>6.2876620284092563E-2</v>
      </c>
      <c r="DK49" s="12">
        <f t="shared" si="26"/>
        <v>0.27441105170429858</v>
      </c>
      <c r="DL49" s="12">
        <f t="shared" si="27"/>
        <v>15.895914259597646</v>
      </c>
      <c r="DM49" s="12">
        <f t="shared" si="28"/>
        <v>2.2859106977184123</v>
      </c>
      <c r="DN49" s="12">
        <f t="shared" si="29"/>
        <v>3.7820625875775447</v>
      </c>
      <c r="DO49" s="12">
        <f t="shared" si="30"/>
        <v>9.8279409743016881</v>
      </c>
      <c r="DP49" s="195">
        <f t="shared" si="31"/>
        <v>100</v>
      </c>
      <c r="DQ49" s="51"/>
    </row>
    <row r="50" spans="2:121" ht="12">
      <c r="B50" s="69" t="s">
        <v>32</v>
      </c>
      <c r="C50" s="55">
        <v>9929413</v>
      </c>
      <c r="D50" s="55">
        <v>8430650</v>
      </c>
      <c r="E50" s="55">
        <v>1498763</v>
      </c>
      <c r="F50" s="55">
        <v>1316822</v>
      </c>
      <c r="G50" s="55">
        <v>181941</v>
      </c>
      <c r="H50" s="55">
        <v>998621</v>
      </c>
      <c r="I50" s="55">
        <v>1237574</v>
      </c>
      <c r="J50" s="55">
        <v>238953</v>
      </c>
      <c r="K50" s="55">
        <v>-152879</v>
      </c>
      <c r="L50" s="55">
        <v>59911</v>
      </c>
      <c r="M50" s="55">
        <v>212790</v>
      </c>
      <c r="N50" s="56">
        <v>1110950</v>
      </c>
      <c r="O50" s="1"/>
      <c r="P50" s="69" t="s">
        <v>32</v>
      </c>
      <c r="Q50" s="10">
        <v>265518</v>
      </c>
      <c r="R50" s="10">
        <v>287681</v>
      </c>
      <c r="S50" s="10">
        <v>22163</v>
      </c>
      <c r="T50" s="10">
        <v>67278</v>
      </c>
      <c r="U50" s="10">
        <v>553785</v>
      </c>
      <c r="V50" s="10">
        <v>224369</v>
      </c>
      <c r="W50" s="10">
        <v>40550</v>
      </c>
      <c r="X50" s="10">
        <v>44550</v>
      </c>
      <c r="Y50" s="10">
        <v>4000</v>
      </c>
      <c r="Z50" s="10">
        <v>7239847</v>
      </c>
      <c r="AA50" s="10">
        <v>4642067</v>
      </c>
      <c r="AB50" s="10">
        <v>4523650</v>
      </c>
      <c r="AC50" s="11">
        <v>118417</v>
      </c>
      <c r="AD50" s="1">
        <v>0</v>
      </c>
      <c r="AE50" s="69" t="s">
        <v>32</v>
      </c>
      <c r="AF50" s="10">
        <v>143088</v>
      </c>
      <c r="AG50" s="10">
        <v>87251</v>
      </c>
      <c r="AH50" s="10">
        <v>55837</v>
      </c>
      <c r="AI50" s="10">
        <v>2454692</v>
      </c>
      <c r="AJ50" s="10">
        <v>128857</v>
      </c>
      <c r="AK50" s="10">
        <v>663265</v>
      </c>
      <c r="AL50" s="10">
        <v>1662570</v>
      </c>
      <c r="AM50" s="10">
        <v>18167881</v>
      </c>
      <c r="AN50" s="10">
        <v>8314</v>
      </c>
      <c r="AO50" s="11">
        <v>2185.2154197738755</v>
      </c>
      <c r="AQ50" s="69" t="s">
        <v>32</v>
      </c>
      <c r="AR50" s="57">
        <v>3.2817344868008953</v>
      </c>
      <c r="AS50" s="57">
        <v>2.9521166690927139</v>
      </c>
      <c r="AT50" s="57">
        <v>5.1759080312644299</v>
      </c>
      <c r="AU50" s="57">
        <v>6.9043397500844303</v>
      </c>
      <c r="AV50" s="57">
        <v>-5.8422605185530196</v>
      </c>
      <c r="AW50" s="57">
        <v>9.6615673170158534</v>
      </c>
      <c r="AX50" s="57">
        <v>5.473918179292383</v>
      </c>
      <c r="AY50" s="57">
        <v>-9.0420125843620447</v>
      </c>
      <c r="AZ50" s="57">
        <v>9.8713028303944625</v>
      </c>
      <c r="BA50" s="57">
        <v>0.20237497909349392</v>
      </c>
      <c r="BB50" s="57">
        <v>-7.2458840606242889</v>
      </c>
      <c r="BC50" s="58">
        <v>6.5457112222330913</v>
      </c>
      <c r="BE50" s="69" t="s">
        <v>32</v>
      </c>
      <c r="BF50" s="57">
        <v>5.1177595401261327</v>
      </c>
      <c r="BG50" s="57">
        <v>2.2691238473078372</v>
      </c>
      <c r="BH50" s="57">
        <v>-22.795833768767199</v>
      </c>
      <c r="BI50" s="57">
        <v>124.58939778341566</v>
      </c>
      <c r="BJ50" s="57">
        <v>-2.5755376698772925</v>
      </c>
      <c r="BK50" s="57">
        <v>17.025859820785914</v>
      </c>
      <c r="BL50" s="57">
        <v>7.9491002023213717</v>
      </c>
      <c r="BM50" s="57">
        <v>5.6914426703992786</v>
      </c>
      <c r="BN50" s="57">
        <v>-12.797035099193371</v>
      </c>
      <c r="BO50" s="57">
        <v>24.407945711624194</v>
      </c>
      <c r="BP50" s="61">
        <v>36.557488931707532</v>
      </c>
      <c r="BQ50" s="61">
        <v>38.309708692447138</v>
      </c>
      <c r="BR50" s="58">
        <v>-7.9777437579167412</v>
      </c>
      <c r="BS50" s="1"/>
      <c r="BT50" s="69" t="s">
        <v>32</v>
      </c>
      <c r="BU50" s="57">
        <v>-5.5094399429443115</v>
      </c>
      <c r="BV50" s="57">
        <v>-8.7990885239732837</v>
      </c>
      <c r="BW50" s="57">
        <v>0.134500197266956</v>
      </c>
      <c r="BX50" s="57">
        <v>8.2000828683011111</v>
      </c>
      <c r="BY50" s="57">
        <v>95.20534456378482</v>
      </c>
      <c r="BZ50" s="57">
        <v>17.03430399469233</v>
      </c>
      <c r="CA50" s="57">
        <v>1.6289285185968525</v>
      </c>
      <c r="CB50" s="57">
        <v>11.159398653572353</v>
      </c>
      <c r="CC50" s="57">
        <v>-1.3526340768865686</v>
      </c>
      <c r="CD50" s="63">
        <v>12.683595363520306</v>
      </c>
      <c r="CE50" s="69" t="s">
        <v>32</v>
      </c>
      <c r="CF50" s="57">
        <f t="shared" si="32"/>
        <v>54.653665994399681</v>
      </c>
      <c r="CG50" s="57">
        <f t="shared" si="0"/>
        <v>46.404145865992845</v>
      </c>
      <c r="CH50" s="57">
        <f t="shared" si="1"/>
        <v>8.2495201284068305</v>
      </c>
      <c r="CI50" s="57">
        <f t="shared" si="2"/>
        <v>7.2480769771664626</v>
      </c>
      <c r="CJ50" s="57">
        <f t="shared" si="3"/>
        <v>1.0014431512403676</v>
      </c>
      <c r="CK50" s="57">
        <f t="shared" si="4"/>
        <v>5.4966289134104303</v>
      </c>
      <c r="CL50" s="57">
        <f t="shared" si="5"/>
        <v>6.8118786114902452</v>
      </c>
      <c r="CM50" s="57">
        <f t="shared" si="6"/>
        <v>1.3152496980798145</v>
      </c>
      <c r="CN50" s="57">
        <f t="shared" si="7"/>
        <v>-0.84147953192780167</v>
      </c>
      <c r="CO50" s="57">
        <f t="shared" si="8"/>
        <v>0.32976327839223518</v>
      </c>
      <c r="CP50" s="57">
        <f t="shared" si="9"/>
        <v>1.1712428103200367</v>
      </c>
      <c r="CQ50" s="58">
        <f t="shared" si="10"/>
        <v>6.1149123554915406</v>
      </c>
      <c r="CS50" s="69" t="s">
        <v>32</v>
      </c>
      <c r="CT50" s="64">
        <f t="shared" si="11"/>
        <v>1.4614692819707482</v>
      </c>
      <c r="CU50" s="64">
        <f t="shared" si="12"/>
        <v>1.5834592928036022</v>
      </c>
      <c r="CV50" s="64">
        <f t="shared" si="13"/>
        <v>0.12199001083285388</v>
      </c>
      <c r="CW50" s="64">
        <f t="shared" si="14"/>
        <v>0.37031286147239734</v>
      </c>
      <c r="CX50" s="64">
        <f t="shared" si="15"/>
        <v>3.0481540472441448</v>
      </c>
      <c r="CY50" s="64">
        <f t="shared" si="16"/>
        <v>1.2349761648042499</v>
      </c>
      <c r="CZ50" s="64">
        <f t="shared" si="17"/>
        <v>0.22319608984669154</v>
      </c>
      <c r="DA50" s="64">
        <f t="shared" si="18"/>
        <v>0.24521296677361548</v>
      </c>
      <c r="DB50" s="64">
        <f t="shared" si="19"/>
        <v>2.2016876926923949E-2</v>
      </c>
      <c r="DC50" s="64">
        <f t="shared" si="20"/>
        <v>39.849705092189893</v>
      </c>
      <c r="DD50" s="64">
        <f t="shared" si="21"/>
        <v>25.550954456383767</v>
      </c>
      <c r="DE50" s="57">
        <f t="shared" si="22"/>
        <v>24.899161327619883</v>
      </c>
      <c r="DF50" s="58">
        <f t="shared" si="23"/>
        <v>0.6517931287638884</v>
      </c>
      <c r="DH50" s="69" t="s">
        <v>32</v>
      </c>
      <c r="DI50" s="57">
        <f t="shared" si="24"/>
        <v>0.78758772142992339</v>
      </c>
      <c r="DJ50" s="57">
        <f t="shared" si="25"/>
        <v>0.48024863218776037</v>
      </c>
      <c r="DK50" s="57">
        <f t="shared" si="26"/>
        <v>0.30733908924216313</v>
      </c>
      <c r="DL50" s="57">
        <f t="shared" si="27"/>
        <v>13.511162914376202</v>
      </c>
      <c r="DM50" s="57">
        <f t="shared" si="28"/>
        <v>0.70925717754315976</v>
      </c>
      <c r="DN50" s="57">
        <f t="shared" si="29"/>
        <v>3.6507559687340532</v>
      </c>
      <c r="DO50" s="57">
        <f t="shared" si="30"/>
        <v>9.1511497680989873</v>
      </c>
      <c r="DP50" s="193">
        <f t="shared" si="31"/>
        <v>100</v>
      </c>
      <c r="DQ50" s="6"/>
    </row>
    <row r="51" spans="2:121" ht="12">
      <c r="B51" s="70" t="s">
        <v>33</v>
      </c>
      <c r="C51" s="14">
        <v>2816883144</v>
      </c>
      <c r="D51" s="14">
        <v>2390496005</v>
      </c>
      <c r="E51" s="14">
        <v>426387139</v>
      </c>
      <c r="F51" s="14">
        <v>374366997</v>
      </c>
      <c r="G51" s="14">
        <v>52020142</v>
      </c>
      <c r="H51" s="14">
        <v>226673619</v>
      </c>
      <c r="I51" s="14">
        <v>322138653</v>
      </c>
      <c r="J51" s="14">
        <v>95465034</v>
      </c>
      <c r="K51" s="14">
        <v>-1607383</v>
      </c>
      <c r="L51" s="14">
        <v>88273656</v>
      </c>
      <c r="M51" s="14">
        <v>89881039</v>
      </c>
      <c r="N51" s="15">
        <v>223181999</v>
      </c>
      <c r="O51" s="1"/>
      <c r="P51" s="70" t="s">
        <v>33</v>
      </c>
      <c r="Q51" s="14">
        <v>56377999</v>
      </c>
      <c r="R51" s="14">
        <v>61458998</v>
      </c>
      <c r="S51" s="14">
        <v>5080999</v>
      </c>
      <c r="T51" s="14">
        <v>21170999</v>
      </c>
      <c r="U51" s="14">
        <v>122011996</v>
      </c>
      <c r="V51" s="14">
        <v>23621005</v>
      </c>
      <c r="W51" s="14">
        <v>5099003</v>
      </c>
      <c r="X51" s="14">
        <v>5601999</v>
      </c>
      <c r="Y51" s="14">
        <v>502996</v>
      </c>
      <c r="Z51" s="14">
        <v>1035726002</v>
      </c>
      <c r="AA51" s="14">
        <v>466753001</v>
      </c>
      <c r="AB51" s="14">
        <v>410780998</v>
      </c>
      <c r="AC51" s="15">
        <v>55972003</v>
      </c>
      <c r="AD51" s="1">
        <v>0</v>
      </c>
      <c r="AE51" s="70" t="s">
        <v>33</v>
      </c>
      <c r="AF51" s="14">
        <v>48071000</v>
      </c>
      <c r="AG51" s="14">
        <v>25505999</v>
      </c>
      <c r="AH51" s="14">
        <v>22565001</v>
      </c>
      <c r="AI51" s="14">
        <v>520902001</v>
      </c>
      <c r="AJ51" s="14">
        <v>28885996</v>
      </c>
      <c r="AK51" s="14">
        <v>160061003</v>
      </c>
      <c r="AL51" s="14">
        <v>331955002</v>
      </c>
      <c r="AM51" s="14">
        <v>4079282765</v>
      </c>
      <c r="AN51" s="14">
        <v>1817426</v>
      </c>
      <c r="AO51" s="15">
        <v>2244.5385754358085</v>
      </c>
      <c r="AQ51" s="70" t="s">
        <v>33</v>
      </c>
      <c r="AR51" s="16">
        <v>2.1073525357861724</v>
      </c>
      <c r="AS51" s="16">
        <v>1.7859084736737121</v>
      </c>
      <c r="AT51" s="16">
        <v>3.9477721873637392</v>
      </c>
      <c r="AU51" s="16">
        <v>5.6683182259290481</v>
      </c>
      <c r="AV51" s="16">
        <v>-6.9550815166595115</v>
      </c>
      <c r="AW51" s="16">
        <v>-2.3231499276755994</v>
      </c>
      <c r="AX51" s="16">
        <v>-1.7225679888704599</v>
      </c>
      <c r="AY51" s="16">
        <v>-0.26651131377901571</v>
      </c>
      <c r="AZ51" s="16">
        <v>-139.80795196644547</v>
      </c>
      <c r="BA51" s="16">
        <v>-4.75845134743785</v>
      </c>
      <c r="BB51" s="16">
        <v>1.3930725958111156</v>
      </c>
      <c r="BC51" s="17">
        <v>-4.6572559463191394E-2</v>
      </c>
      <c r="BE51" s="70" t="s">
        <v>33</v>
      </c>
      <c r="BF51" s="16">
        <v>-4.8954068755335278</v>
      </c>
      <c r="BG51" s="16">
        <v>-6.5617652080846094</v>
      </c>
      <c r="BH51" s="16">
        <v>-21.770644293774769</v>
      </c>
      <c r="BI51" s="16">
        <v>26.356335746066428</v>
      </c>
      <c r="BJ51" s="16">
        <v>-1.6991508423163757</v>
      </c>
      <c r="BK51" s="16">
        <v>2.1228147101439441</v>
      </c>
      <c r="BL51" s="16">
        <v>7.5512128242986716</v>
      </c>
      <c r="BM51" s="16">
        <v>5.3006934959798881</v>
      </c>
      <c r="BN51" s="16">
        <v>-13.127070372813913</v>
      </c>
      <c r="BO51" s="16">
        <v>12.680204068354744</v>
      </c>
      <c r="BP51" s="60">
        <v>22.090767633461425</v>
      </c>
      <c r="BQ51" s="60">
        <v>27.213801933732423</v>
      </c>
      <c r="BR51" s="17">
        <v>-5.7615165087893221</v>
      </c>
      <c r="BS51" s="1"/>
      <c r="BT51" s="70" t="s">
        <v>33</v>
      </c>
      <c r="BU51" s="16">
        <v>22.15334253076945</v>
      </c>
      <c r="BV51" s="16">
        <v>38.596969982990274</v>
      </c>
      <c r="BW51" s="16">
        <v>7.7088507458974815</v>
      </c>
      <c r="BX51" s="16">
        <v>4.6997111862828076</v>
      </c>
      <c r="BY51" s="16">
        <v>81.046623366562613</v>
      </c>
      <c r="BZ51" s="16">
        <v>5.4177258564739743</v>
      </c>
      <c r="CA51" s="16">
        <v>0.67479666203858701</v>
      </c>
      <c r="CB51" s="16">
        <v>4.3298973722696266</v>
      </c>
      <c r="CC51" s="16">
        <v>-0.19259357702891869</v>
      </c>
      <c r="CD51" s="62">
        <v>4.5312177837111651</v>
      </c>
      <c r="CE51" s="70" t="s">
        <v>33</v>
      </c>
      <c r="CF51" s="16">
        <f t="shared" si="32"/>
        <v>69.053392625014567</v>
      </c>
      <c r="CG51" s="16">
        <f t="shared" si="0"/>
        <v>58.600889977775296</v>
      </c>
      <c r="CH51" s="16">
        <f t="shared" si="1"/>
        <v>10.452502647239264</v>
      </c>
      <c r="CI51" s="16">
        <f t="shared" si="2"/>
        <v>9.1772749908892379</v>
      </c>
      <c r="CJ51" s="16">
        <f t="shared" si="3"/>
        <v>1.2752276563500249</v>
      </c>
      <c r="CK51" s="16">
        <f t="shared" si="4"/>
        <v>5.5567027847357373</v>
      </c>
      <c r="CL51" s="16">
        <f t="shared" si="5"/>
        <v>7.8969434471160032</v>
      </c>
      <c r="CM51" s="16">
        <f t="shared" si="6"/>
        <v>2.3402406623802654</v>
      </c>
      <c r="CN51" s="16">
        <f t="shared" si="7"/>
        <v>-3.9403569024222818E-2</v>
      </c>
      <c r="CO51" s="16">
        <f t="shared" si="8"/>
        <v>2.1639504071005482</v>
      </c>
      <c r="CP51" s="16">
        <f t="shared" si="9"/>
        <v>2.2033539761247711</v>
      </c>
      <c r="CQ51" s="17">
        <f t="shared" si="10"/>
        <v>5.4711088163558577</v>
      </c>
      <c r="CS51" s="70" t="s">
        <v>33</v>
      </c>
      <c r="CT51" s="44">
        <f t="shared" si="11"/>
        <v>1.3820566567172012</v>
      </c>
      <c r="CU51" s="44">
        <f t="shared" si="12"/>
        <v>1.5066128420249387</v>
      </c>
      <c r="CV51" s="44">
        <f t="shared" si="13"/>
        <v>0.12455618530773756</v>
      </c>
      <c r="CW51" s="44">
        <f t="shared" si="14"/>
        <v>0.51898826876248672</v>
      </c>
      <c r="CX51" s="44">
        <f t="shared" si="15"/>
        <v>2.9910158973743024</v>
      </c>
      <c r="CY51" s="44">
        <f t="shared" si="16"/>
        <v>0.57904799350186753</v>
      </c>
      <c r="CZ51" s="44">
        <f t="shared" si="17"/>
        <v>0.12499753740410294</v>
      </c>
      <c r="DA51" s="44">
        <f t="shared" si="18"/>
        <v>0.13732803835185964</v>
      </c>
      <c r="DB51" s="44">
        <f t="shared" si="19"/>
        <v>1.2330500947756683E-2</v>
      </c>
      <c r="DC51" s="44">
        <f t="shared" si="20"/>
        <v>25.389904590249699</v>
      </c>
      <c r="DD51" s="44">
        <f t="shared" si="21"/>
        <v>11.442035962907807</v>
      </c>
      <c r="DE51" s="16">
        <f t="shared" si="22"/>
        <v>10.069931938145505</v>
      </c>
      <c r="DF51" s="17">
        <f t="shared" si="23"/>
        <v>1.372104024762304</v>
      </c>
      <c r="DH51" s="70" t="s">
        <v>33</v>
      </c>
      <c r="DI51" s="16">
        <f t="shared" si="24"/>
        <v>1.1784179418118861</v>
      </c>
      <c r="DJ51" s="16">
        <f t="shared" si="25"/>
        <v>0.62525695004131443</v>
      </c>
      <c r="DK51" s="16">
        <f t="shared" si="26"/>
        <v>0.55316099177057165</v>
      </c>
      <c r="DL51" s="16">
        <f t="shared" si="27"/>
        <v>12.769450685530009</v>
      </c>
      <c r="DM51" s="16">
        <f t="shared" si="28"/>
        <v>0.70811457954913304</v>
      </c>
      <c r="DN51" s="16">
        <f t="shared" si="29"/>
        <v>3.9237535670072625</v>
      </c>
      <c r="DO51" s="16">
        <f t="shared" si="30"/>
        <v>8.1375825389736125</v>
      </c>
      <c r="DP51" s="196">
        <f t="shared" si="31"/>
        <v>100</v>
      </c>
      <c r="DQ51" s="6"/>
    </row>
    <row r="52" spans="2:121" s="6" customFormat="1" ht="12">
      <c r="C52" s="108">
        <f>SUM(C6:C50)</f>
        <v>2816883144</v>
      </c>
      <c r="D52" s="109">
        <f t="shared" ref="D52:AN52" si="33">SUM(D6:D50)</f>
        <v>2390496005</v>
      </c>
      <c r="E52" s="109">
        <f t="shared" si="33"/>
        <v>426387139</v>
      </c>
      <c r="F52" s="109">
        <f t="shared" si="33"/>
        <v>374366997</v>
      </c>
      <c r="G52" s="109">
        <f t="shared" si="33"/>
        <v>52020142</v>
      </c>
      <c r="H52" s="109">
        <f t="shared" si="33"/>
        <v>226673619</v>
      </c>
      <c r="I52" s="109">
        <f t="shared" si="33"/>
        <v>322138653</v>
      </c>
      <c r="J52" s="109">
        <f t="shared" si="33"/>
        <v>95465034</v>
      </c>
      <c r="K52" s="109">
        <f t="shared" si="33"/>
        <v>-1607383</v>
      </c>
      <c r="L52" s="109">
        <f t="shared" si="33"/>
        <v>88273656</v>
      </c>
      <c r="M52" s="109">
        <f t="shared" si="33"/>
        <v>89881039</v>
      </c>
      <c r="N52" s="110">
        <f t="shared" si="33"/>
        <v>223181999</v>
      </c>
      <c r="O52" s="110"/>
      <c r="P52" s="111"/>
      <c r="Q52" s="110">
        <f t="shared" si="33"/>
        <v>56377999</v>
      </c>
      <c r="R52" s="109">
        <f t="shared" si="33"/>
        <v>61458998</v>
      </c>
      <c r="S52" s="109">
        <f t="shared" si="33"/>
        <v>5080999</v>
      </c>
      <c r="T52" s="109">
        <f t="shared" si="33"/>
        <v>21170999</v>
      </c>
      <c r="U52" s="109">
        <f t="shared" si="33"/>
        <v>122011996</v>
      </c>
      <c r="V52" s="109">
        <f t="shared" si="33"/>
        <v>23621005</v>
      </c>
      <c r="W52" s="109">
        <f t="shared" si="33"/>
        <v>5099003</v>
      </c>
      <c r="X52" s="109">
        <f t="shared" si="33"/>
        <v>5601999</v>
      </c>
      <c r="Y52" s="109">
        <f t="shared" si="33"/>
        <v>502996</v>
      </c>
      <c r="Z52" s="109">
        <f t="shared" si="33"/>
        <v>1035726002</v>
      </c>
      <c r="AA52" s="109">
        <f t="shared" si="33"/>
        <v>466753001</v>
      </c>
      <c r="AB52" s="109">
        <f t="shared" si="33"/>
        <v>410780998</v>
      </c>
      <c r="AC52" s="109">
        <f t="shared" si="33"/>
        <v>55972003</v>
      </c>
      <c r="AD52" s="110">
        <f t="shared" si="33"/>
        <v>0</v>
      </c>
      <c r="AE52" s="109"/>
      <c r="AF52" s="112">
        <f t="shared" si="33"/>
        <v>48071000</v>
      </c>
      <c r="AG52" s="111">
        <f t="shared" si="33"/>
        <v>25505999</v>
      </c>
      <c r="AH52" s="109">
        <f t="shared" si="33"/>
        <v>22565001</v>
      </c>
      <c r="AI52" s="109">
        <f t="shared" si="33"/>
        <v>520902001</v>
      </c>
      <c r="AJ52" s="109">
        <f t="shared" si="33"/>
        <v>28885996</v>
      </c>
      <c r="AK52" s="109">
        <f t="shared" si="33"/>
        <v>160061003</v>
      </c>
      <c r="AL52" s="109">
        <f t="shared" si="33"/>
        <v>331955002</v>
      </c>
      <c r="AM52" s="109">
        <f t="shared" si="33"/>
        <v>4079282765</v>
      </c>
      <c r="AN52" s="109">
        <f t="shared" si="33"/>
        <v>1817426</v>
      </c>
      <c r="AO52" s="109">
        <f>AM52/AN52</f>
        <v>2244.5385754358085</v>
      </c>
      <c r="BC52" s="50"/>
      <c r="BE52" s="21"/>
      <c r="BU52" s="50"/>
      <c r="BV52" s="50"/>
      <c r="CP52" s="50"/>
      <c r="CQ52" s="50"/>
      <c r="CS52" s="50"/>
      <c r="DF52" s="21"/>
      <c r="DH52" s="50"/>
      <c r="DI52" s="50"/>
    </row>
    <row r="53" spans="2:121" s="6" customFormat="1" ht="9" customHeight="1">
      <c r="C53" s="108">
        <f>C51-C52</f>
        <v>0</v>
      </c>
      <c r="D53" s="108">
        <f t="shared" ref="D53:AO53" si="34">D51-D52</f>
        <v>0</v>
      </c>
      <c r="E53" s="108">
        <f t="shared" si="34"/>
        <v>0</v>
      </c>
      <c r="F53" s="108">
        <f t="shared" si="34"/>
        <v>0</v>
      </c>
      <c r="G53" s="108">
        <f t="shared" si="34"/>
        <v>0</v>
      </c>
      <c r="H53" s="108">
        <f t="shared" si="34"/>
        <v>0</v>
      </c>
      <c r="I53" s="108">
        <f t="shared" si="34"/>
        <v>0</v>
      </c>
      <c r="J53" s="108">
        <f t="shared" si="34"/>
        <v>0</v>
      </c>
      <c r="K53" s="108">
        <f t="shared" si="34"/>
        <v>0</v>
      </c>
      <c r="L53" s="108">
        <f t="shared" si="34"/>
        <v>0</v>
      </c>
      <c r="M53" s="108">
        <f t="shared" si="34"/>
        <v>0</v>
      </c>
      <c r="N53" s="108">
        <f t="shared" si="34"/>
        <v>0</v>
      </c>
      <c r="O53" s="108"/>
      <c r="P53" s="108"/>
      <c r="Q53" s="108">
        <f t="shared" si="34"/>
        <v>0</v>
      </c>
      <c r="R53" s="108">
        <f t="shared" si="34"/>
        <v>0</v>
      </c>
      <c r="S53" s="108">
        <f t="shared" si="34"/>
        <v>0</v>
      </c>
      <c r="T53" s="108">
        <f t="shared" si="34"/>
        <v>0</v>
      </c>
      <c r="U53" s="108">
        <f t="shared" si="34"/>
        <v>0</v>
      </c>
      <c r="V53" s="108">
        <f t="shared" si="34"/>
        <v>0</v>
      </c>
      <c r="W53" s="108">
        <f t="shared" si="34"/>
        <v>0</v>
      </c>
      <c r="X53" s="108">
        <f t="shared" si="34"/>
        <v>0</v>
      </c>
      <c r="Y53" s="108">
        <f t="shared" si="34"/>
        <v>0</v>
      </c>
      <c r="Z53" s="108">
        <f t="shared" si="34"/>
        <v>0</v>
      </c>
      <c r="AA53" s="108">
        <f t="shared" si="34"/>
        <v>0</v>
      </c>
      <c r="AB53" s="108">
        <f t="shared" si="34"/>
        <v>0</v>
      </c>
      <c r="AC53" s="108">
        <f t="shared" si="34"/>
        <v>0</v>
      </c>
      <c r="AD53" s="108">
        <f t="shared" si="34"/>
        <v>0</v>
      </c>
      <c r="AE53" s="108"/>
      <c r="AF53" s="108">
        <f t="shared" si="34"/>
        <v>0</v>
      </c>
      <c r="AG53" s="108">
        <f t="shared" si="34"/>
        <v>0</v>
      </c>
      <c r="AH53" s="108">
        <f t="shared" si="34"/>
        <v>0</v>
      </c>
      <c r="AI53" s="108">
        <f t="shared" si="34"/>
        <v>0</v>
      </c>
      <c r="AJ53" s="108">
        <f t="shared" si="34"/>
        <v>0</v>
      </c>
      <c r="AK53" s="108">
        <f t="shared" si="34"/>
        <v>0</v>
      </c>
      <c r="AL53" s="108">
        <f t="shared" si="34"/>
        <v>0</v>
      </c>
      <c r="AM53" s="108">
        <f t="shared" si="34"/>
        <v>0</v>
      </c>
      <c r="AN53" s="108">
        <f t="shared" si="34"/>
        <v>0</v>
      </c>
      <c r="AO53" s="108">
        <f t="shared" si="34"/>
        <v>0</v>
      </c>
      <c r="BC53" s="50"/>
      <c r="BE53" s="21"/>
      <c r="BU53" s="50"/>
      <c r="BV53" s="50"/>
      <c r="CP53" s="50"/>
      <c r="CQ53" s="50"/>
      <c r="CS53" s="50"/>
      <c r="DF53" s="21"/>
      <c r="DH53" s="50"/>
      <c r="DI53" s="50"/>
    </row>
    <row r="54" spans="2:121" s="6" customFormat="1" ht="9" customHeight="1">
      <c r="N54" s="21"/>
      <c r="O54" s="21"/>
      <c r="P54" s="50"/>
      <c r="Q54" s="21"/>
      <c r="AD54" s="21"/>
      <c r="AF54" s="51"/>
      <c r="AG54" s="50"/>
      <c r="BC54" s="50"/>
      <c r="BE54" s="21"/>
      <c r="BU54" s="50"/>
      <c r="BV54" s="50"/>
      <c r="CP54" s="50"/>
      <c r="CQ54" s="50"/>
      <c r="CS54" s="50"/>
      <c r="DF54" s="21"/>
      <c r="DH54" s="50"/>
      <c r="DI54" s="50"/>
    </row>
    <row r="55" spans="2:121" s="6" customFormat="1" ht="9" customHeight="1">
      <c r="N55" s="21"/>
      <c r="O55" s="21"/>
      <c r="P55" s="50"/>
      <c r="Q55" s="21"/>
      <c r="AD55" s="21"/>
      <c r="AF55" s="51"/>
      <c r="AG55" s="50"/>
      <c r="BC55" s="50"/>
      <c r="BE55" s="21"/>
      <c r="BU55" s="50"/>
      <c r="BV55" s="50"/>
      <c r="CP55" s="50"/>
      <c r="CQ55" s="50"/>
      <c r="CS55" s="50"/>
      <c r="DF55" s="21"/>
      <c r="DH55" s="50"/>
      <c r="DI55" s="50"/>
    </row>
    <row r="56" spans="2:121" s="6" customFormat="1" ht="9" customHeight="1">
      <c r="N56" s="21"/>
      <c r="O56" s="21"/>
      <c r="P56" s="50"/>
      <c r="Q56" s="21"/>
      <c r="AD56" s="21"/>
      <c r="AF56" s="51"/>
      <c r="AG56" s="50"/>
      <c r="BC56" s="50"/>
      <c r="BE56" s="21"/>
      <c r="BU56" s="50"/>
      <c r="BV56" s="50"/>
      <c r="CP56" s="50"/>
      <c r="CQ56" s="50"/>
      <c r="CS56" s="50"/>
      <c r="DF56" s="21"/>
      <c r="DH56" s="50"/>
      <c r="DI56" s="50"/>
    </row>
    <row r="57" spans="2:121" s="6" customFormat="1" ht="9" customHeight="1">
      <c r="N57" s="21"/>
      <c r="O57" s="21"/>
      <c r="P57" s="50"/>
      <c r="Q57" s="21"/>
      <c r="AD57" s="21"/>
      <c r="AF57" s="51"/>
      <c r="AG57" s="50"/>
      <c r="BC57" s="50"/>
      <c r="BE57" s="21"/>
      <c r="BU57" s="50"/>
      <c r="BV57" s="50"/>
      <c r="CP57" s="50"/>
      <c r="CQ57" s="50"/>
      <c r="CS57" s="50"/>
      <c r="DF57" s="21"/>
      <c r="DH57" s="50"/>
      <c r="DI57" s="50"/>
    </row>
    <row r="58" spans="2:121" s="6" customFormat="1" ht="9" customHeight="1">
      <c r="N58" s="21"/>
      <c r="O58" s="21"/>
      <c r="P58" s="50"/>
      <c r="Q58" s="21"/>
      <c r="AD58" s="21"/>
      <c r="AF58" s="51"/>
      <c r="AG58" s="50"/>
      <c r="BC58" s="50"/>
      <c r="BE58" s="21"/>
      <c r="BU58" s="50"/>
      <c r="BV58" s="50"/>
      <c r="CP58" s="50"/>
      <c r="CQ58" s="50"/>
      <c r="CS58" s="50"/>
      <c r="DF58" s="21"/>
      <c r="DH58" s="50"/>
      <c r="DI58" s="50"/>
    </row>
    <row r="59" spans="2:121" s="6" customFormat="1" ht="9" customHeight="1">
      <c r="N59" s="21"/>
      <c r="O59" s="21"/>
      <c r="P59" s="50"/>
      <c r="Q59" s="21"/>
      <c r="AD59" s="21"/>
      <c r="AF59" s="51"/>
      <c r="AG59" s="50"/>
      <c r="BC59" s="50"/>
      <c r="BE59" s="21"/>
      <c r="BU59" s="50"/>
      <c r="BV59" s="50"/>
      <c r="CP59" s="50"/>
      <c r="CQ59" s="50"/>
      <c r="CS59" s="50"/>
      <c r="DF59" s="21"/>
      <c r="DH59" s="50"/>
      <c r="DI59" s="50"/>
    </row>
    <row r="60" spans="2:121" s="6" customFormat="1" ht="9" customHeight="1">
      <c r="N60" s="21"/>
      <c r="O60" s="21"/>
      <c r="P60" s="50"/>
      <c r="Q60" s="21"/>
      <c r="AD60" s="21"/>
      <c r="AF60" s="51"/>
      <c r="AG60" s="50"/>
      <c r="BC60" s="50"/>
      <c r="BE60" s="21"/>
      <c r="BU60" s="50"/>
      <c r="BV60" s="50"/>
      <c r="CP60" s="50"/>
      <c r="CQ60" s="50"/>
      <c r="CS60" s="50"/>
      <c r="DF60" s="21"/>
      <c r="DH60" s="50"/>
      <c r="DI60" s="50"/>
    </row>
    <row r="61" spans="2:121" s="6" customFormat="1" ht="9" customHeight="1">
      <c r="N61" s="21"/>
      <c r="O61" s="21"/>
      <c r="P61" s="50"/>
      <c r="Q61" s="21"/>
      <c r="AD61" s="21"/>
      <c r="AF61" s="51"/>
      <c r="AG61" s="50"/>
      <c r="BC61" s="50"/>
      <c r="BE61" s="21"/>
      <c r="BU61" s="50"/>
      <c r="BV61" s="50"/>
      <c r="CP61" s="50"/>
      <c r="CQ61" s="50"/>
      <c r="CS61" s="50"/>
      <c r="DF61" s="21"/>
      <c r="DH61" s="50"/>
      <c r="DI61" s="50"/>
    </row>
    <row r="62" spans="2:121" s="6" customFormat="1" ht="9" customHeight="1">
      <c r="N62" s="21"/>
      <c r="O62" s="21"/>
      <c r="P62" s="50"/>
      <c r="Q62" s="21"/>
      <c r="AD62" s="21"/>
      <c r="AF62" s="51"/>
      <c r="AG62" s="50"/>
      <c r="BC62" s="50"/>
      <c r="BE62" s="21"/>
      <c r="BU62" s="50"/>
      <c r="BV62" s="50"/>
      <c r="CP62" s="50"/>
      <c r="CQ62" s="50"/>
      <c r="CS62" s="50"/>
      <c r="DF62" s="21"/>
      <c r="DH62" s="50"/>
      <c r="DI62" s="50"/>
    </row>
    <row r="63" spans="2:121" s="6" customFormat="1" ht="9" customHeight="1">
      <c r="N63" s="21"/>
      <c r="O63" s="21"/>
      <c r="P63" s="50"/>
      <c r="Q63" s="21"/>
      <c r="AD63" s="21"/>
      <c r="AF63" s="51"/>
      <c r="AG63" s="50"/>
      <c r="BC63" s="50"/>
      <c r="BE63" s="21"/>
      <c r="BU63" s="50"/>
      <c r="BV63" s="50"/>
      <c r="CP63" s="50"/>
      <c r="CQ63" s="50"/>
      <c r="CS63" s="50"/>
      <c r="DF63" s="21"/>
      <c r="DH63" s="50"/>
      <c r="DI63" s="50"/>
    </row>
    <row r="64" spans="2:121" s="6" customFormat="1" ht="9" customHeight="1">
      <c r="N64" s="21"/>
      <c r="O64" s="21"/>
      <c r="P64" s="50"/>
      <c r="Q64" s="21"/>
      <c r="AD64" s="21"/>
      <c r="AF64" s="51"/>
      <c r="AG64" s="50"/>
      <c r="BC64" s="50"/>
      <c r="BE64" s="21"/>
      <c r="BU64" s="50"/>
      <c r="BV64" s="50"/>
      <c r="CP64" s="50"/>
      <c r="CQ64" s="50"/>
      <c r="CS64" s="50"/>
      <c r="DF64" s="21"/>
      <c r="DH64" s="50"/>
      <c r="DI64" s="50"/>
    </row>
    <row r="65" spans="14:113" s="6" customFormat="1" ht="9" customHeight="1">
      <c r="N65" s="21"/>
      <c r="O65" s="21"/>
      <c r="P65" s="50"/>
      <c r="Q65" s="21"/>
      <c r="AD65" s="21"/>
      <c r="AF65" s="51"/>
      <c r="AG65" s="50"/>
      <c r="BC65" s="50"/>
      <c r="BE65" s="21"/>
      <c r="BU65" s="50"/>
      <c r="BV65" s="50"/>
      <c r="CP65" s="50"/>
      <c r="CQ65" s="50"/>
      <c r="CS65" s="50"/>
      <c r="DF65" s="21"/>
      <c r="DH65" s="50"/>
      <c r="DI65" s="50"/>
    </row>
    <row r="66" spans="14:113" s="6" customFormat="1" ht="9" customHeight="1">
      <c r="N66" s="21"/>
      <c r="O66" s="21"/>
      <c r="P66" s="50"/>
      <c r="Q66" s="21"/>
      <c r="AD66" s="21"/>
      <c r="AF66" s="51"/>
      <c r="AG66" s="50"/>
      <c r="BC66" s="50"/>
      <c r="BE66" s="21"/>
      <c r="BU66" s="50"/>
      <c r="BV66" s="50"/>
      <c r="CP66" s="50"/>
      <c r="CQ66" s="50"/>
      <c r="CS66" s="50"/>
      <c r="DF66" s="21"/>
      <c r="DH66" s="50"/>
      <c r="DI66" s="50"/>
    </row>
    <row r="67" spans="14:113" s="6" customFormat="1" ht="9" customHeight="1">
      <c r="N67" s="21"/>
      <c r="O67" s="21"/>
      <c r="P67" s="50"/>
      <c r="Q67" s="21"/>
      <c r="AD67" s="21"/>
      <c r="AF67" s="51"/>
      <c r="AG67" s="50"/>
      <c r="BC67" s="50"/>
      <c r="BE67" s="21"/>
      <c r="BU67" s="50"/>
      <c r="BV67" s="50"/>
      <c r="CP67" s="50"/>
      <c r="CQ67" s="50"/>
      <c r="CS67" s="50"/>
      <c r="DF67" s="21"/>
      <c r="DH67" s="50"/>
      <c r="DI67" s="50"/>
    </row>
    <row r="68" spans="14:113" s="6" customFormat="1" ht="9" customHeight="1">
      <c r="N68" s="21"/>
      <c r="O68" s="21"/>
      <c r="P68" s="50"/>
      <c r="Q68" s="21"/>
      <c r="AD68" s="21"/>
      <c r="AF68" s="51"/>
      <c r="AG68" s="50"/>
      <c r="BC68" s="50"/>
      <c r="BE68" s="21"/>
      <c r="BU68" s="50"/>
      <c r="BV68" s="50"/>
      <c r="CP68" s="50"/>
      <c r="CQ68" s="50"/>
      <c r="CS68" s="50"/>
      <c r="DF68" s="21"/>
      <c r="DH68" s="50"/>
      <c r="DI68" s="50"/>
    </row>
    <row r="69" spans="14:113" s="6" customFormat="1" ht="9" customHeight="1">
      <c r="N69" s="21"/>
      <c r="O69" s="21"/>
      <c r="P69" s="50"/>
      <c r="Q69" s="21"/>
      <c r="AD69" s="21"/>
      <c r="AF69" s="51"/>
      <c r="AG69" s="50"/>
      <c r="BC69" s="50"/>
      <c r="BE69" s="21"/>
      <c r="BU69" s="50"/>
      <c r="BV69" s="50"/>
      <c r="CP69" s="50"/>
      <c r="CQ69" s="50"/>
      <c r="CS69" s="50"/>
      <c r="DF69" s="21"/>
      <c r="DH69" s="50"/>
      <c r="DI69" s="50"/>
    </row>
    <row r="70" spans="14:113" s="6" customFormat="1" ht="9" customHeight="1">
      <c r="N70" s="21"/>
      <c r="O70" s="21"/>
      <c r="P70" s="50"/>
      <c r="Q70" s="21"/>
      <c r="AD70" s="21"/>
      <c r="AF70" s="51"/>
      <c r="AG70" s="50"/>
      <c r="BC70" s="50"/>
      <c r="BE70" s="21"/>
      <c r="BU70" s="50"/>
      <c r="BV70" s="50"/>
      <c r="CP70" s="50"/>
      <c r="CQ70" s="50"/>
      <c r="CS70" s="50"/>
      <c r="DF70" s="21"/>
      <c r="DH70" s="50"/>
      <c r="DI70" s="50"/>
    </row>
    <row r="71" spans="14:113" s="6" customFormat="1" ht="9" customHeight="1">
      <c r="N71" s="21"/>
      <c r="O71" s="21"/>
      <c r="P71" s="50"/>
      <c r="Q71" s="21"/>
      <c r="AD71" s="21"/>
      <c r="AF71" s="51"/>
      <c r="AG71" s="50"/>
      <c r="BC71" s="50"/>
      <c r="BE71" s="21"/>
      <c r="BU71" s="50"/>
      <c r="BV71" s="50"/>
      <c r="CP71" s="50"/>
      <c r="CQ71" s="50"/>
      <c r="CS71" s="50"/>
      <c r="DF71" s="21"/>
      <c r="DH71" s="50"/>
      <c r="DI71" s="50"/>
    </row>
    <row r="72" spans="14:113" s="6" customFormat="1" ht="9" customHeight="1">
      <c r="N72" s="21"/>
      <c r="O72" s="21"/>
      <c r="P72" s="50"/>
      <c r="Q72" s="21"/>
      <c r="AD72" s="21"/>
      <c r="AF72" s="51"/>
      <c r="AG72" s="50"/>
      <c r="BC72" s="50"/>
      <c r="BE72" s="21"/>
      <c r="BU72" s="50"/>
      <c r="BV72" s="50"/>
      <c r="CP72" s="50"/>
      <c r="CQ72" s="50"/>
      <c r="CS72" s="50"/>
      <c r="DF72" s="21"/>
      <c r="DH72" s="50"/>
      <c r="DI72" s="50"/>
    </row>
    <row r="73" spans="14:113" s="6" customFormat="1" ht="9" customHeight="1">
      <c r="N73" s="21"/>
      <c r="O73" s="21"/>
      <c r="P73" s="50"/>
      <c r="Q73" s="21"/>
      <c r="AD73" s="21"/>
      <c r="AF73" s="51"/>
      <c r="AG73" s="50"/>
      <c r="BC73" s="50"/>
      <c r="BE73" s="21"/>
      <c r="BU73" s="50"/>
      <c r="BV73" s="50"/>
      <c r="CP73" s="50"/>
      <c r="CQ73" s="50"/>
      <c r="CS73" s="50"/>
      <c r="DF73" s="21"/>
      <c r="DH73" s="50"/>
      <c r="DI73" s="50"/>
    </row>
    <row r="74" spans="14:113" s="6" customFormat="1" ht="9" customHeight="1">
      <c r="N74" s="21"/>
      <c r="O74" s="21"/>
      <c r="P74" s="50"/>
      <c r="Q74" s="21"/>
      <c r="AD74" s="21"/>
      <c r="AF74" s="51"/>
      <c r="AG74" s="50"/>
      <c r="BC74" s="50"/>
      <c r="BE74" s="21"/>
      <c r="BU74" s="50"/>
      <c r="BV74" s="50"/>
      <c r="CP74" s="50"/>
      <c r="CQ74" s="50"/>
      <c r="CS74" s="50"/>
      <c r="DF74" s="21"/>
      <c r="DH74" s="50"/>
      <c r="DI74" s="50"/>
    </row>
    <row r="75" spans="14:113" s="6" customFormat="1" ht="9" customHeight="1">
      <c r="N75" s="21"/>
      <c r="O75" s="21"/>
      <c r="P75" s="50"/>
      <c r="Q75" s="21"/>
      <c r="AD75" s="21"/>
      <c r="AF75" s="51"/>
      <c r="AG75" s="50"/>
      <c r="BC75" s="50"/>
      <c r="BE75" s="21"/>
      <c r="BU75" s="50"/>
      <c r="BV75" s="50"/>
      <c r="CP75" s="50"/>
      <c r="CQ75" s="50"/>
      <c r="CS75" s="50"/>
      <c r="DF75" s="21"/>
      <c r="DH75" s="50"/>
      <c r="DI75" s="50"/>
    </row>
    <row r="76" spans="14:113" s="6" customFormat="1" ht="9" customHeight="1">
      <c r="N76" s="21"/>
      <c r="O76" s="21"/>
      <c r="P76" s="50"/>
      <c r="Q76" s="21"/>
      <c r="AD76" s="21"/>
      <c r="AF76" s="51"/>
      <c r="AG76" s="50"/>
      <c r="BC76" s="50"/>
      <c r="BE76" s="21"/>
      <c r="BU76" s="50"/>
      <c r="BV76" s="50"/>
      <c r="CP76" s="50"/>
      <c r="CQ76" s="50"/>
      <c r="CS76" s="50"/>
      <c r="DF76" s="21"/>
      <c r="DH76" s="50"/>
      <c r="DI76" s="50"/>
    </row>
    <row r="77" spans="14:113" s="6" customFormat="1" ht="9" customHeight="1">
      <c r="N77" s="21"/>
      <c r="O77" s="21"/>
      <c r="P77" s="50"/>
      <c r="Q77" s="21"/>
      <c r="AD77" s="21"/>
      <c r="AF77" s="51"/>
      <c r="AG77" s="50"/>
      <c r="BC77" s="50"/>
      <c r="BE77" s="21"/>
      <c r="BU77" s="50"/>
      <c r="BV77" s="50"/>
      <c r="CP77" s="50"/>
      <c r="CQ77" s="50"/>
      <c r="CS77" s="50"/>
      <c r="DF77" s="21"/>
      <c r="DH77" s="50"/>
      <c r="DI77" s="50"/>
    </row>
    <row r="78" spans="14:113" s="6" customFormat="1" ht="9" customHeight="1">
      <c r="N78" s="21"/>
      <c r="O78" s="21"/>
      <c r="P78" s="50"/>
      <c r="Q78" s="21"/>
      <c r="AD78" s="21"/>
      <c r="AF78" s="51"/>
      <c r="AG78" s="50"/>
      <c r="BC78" s="50"/>
      <c r="BE78" s="21"/>
      <c r="BU78" s="50"/>
      <c r="BV78" s="50"/>
      <c r="CP78" s="50"/>
      <c r="CQ78" s="50"/>
      <c r="CS78" s="50"/>
      <c r="DF78" s="21"/>
      <c r="DH78" s="50"/>
      <c r="DI78" s="50"/>
    </row>
    <row r="79" spans="14:113" s="6" customFormat="1" ht="9" customHeight="1">
      <c r="N79" s="21"/>
      <c r="O79" s="21"/>
      <c r="P79" s="50"/>
      <c r="Q79" s="21"/>
      <c r="AD79" s="21"/>
      <c r="AF79" s="51"/>
      <c r="AG79" s="50"/>
      <c r="BC79" s="50"/>
      <c r="BE79" s="21"/>
      <c r="BU79" s="50"/>
      <c r="BV79" s="50"/>
      <c r="CP79" s="50"/>
      <c r="CQ79" s="50"/>
      <c r="CS79" s="50"/>
      <c r="DF79" s="21"/>
      <c r="DH79" s="50"/>
      <c r="DI79" s="50"/>
    </row>
    <row r="80" spans="14:113" s="6" customFormat="1" ht="9" customHeight="1">
      <c r="N80" s="21"/>
      <c r="O80" s="21"/>
      <c r="P80" s="50"/>
      <c r="Q80" s="21"/>
      <c r="AD80" s="21"/>
      <c r="AF80" s="51"/>
      <c r="AG80" s="50"/>
      <c r="BC80" s="50"/>
      <c r="BE80" s="21"/>
      <c r="BU80" s="50"/>
      <c r="BV80" s="50"/>
      <c r="CP80" s="50"/>
      <c r="CQ80" s="50"/>
      <c r="CS80" s="50"/>
      <c r="DF80" s="21"/>
      <c r="DH80" s="50"/>
      <c r="DI80" s="50"/>
    </row>
    <row r="81" spans="14:113" s="6" customFormat="1" ht="9" customHeight="1">
      <c r="N81" s="21"/>
      <c r="O81" s="21"/>
      <c r="P81" s="50"/>
      <c r="Q81" s="21"/>
      <c r="AD81" s="21"/>
      <c r="AF81" s="51"/>
      <c r="AG81" s="50"/>
      <c r="BC81" s="50"/>
      <c r="BE81" s="21"/>
      <c r="BU81" s="50"/>
      <c r="BV81" s="50"/>
      <c r="CP81" s="50"/>
      <c r="CQ81" s="50"/>
      <c r="CS81" s="50"/>
      <c r="DF81" s="21"/>
      <c r="DH81" s="50"/>
      <c r="DI81" s="50"/>
    </row>
    <row r="82" spans="14:113" s="6" customFormat="1" ht="9" customHeight="1">
      <c r="N82" s="21"/>
      <c r="O82" s="21"/>
      <c r="P82" s="50"/>
      <c r="Q82" s="21"/>
      <c r="AD82" s="21"/>
      <c r="AF82" s="51"/>
      <c r="AG82" s="50"/>
      <c r="BC82" s="50"/>
      <c r="BE82" s="21"/>
      <c r="BU82" s="50"/>
      <c r="BV82" s="50"/>
      <c r="CP82" s="50"/>
      <c r="CQ82" s="50"/>
      <c r="CS82" s="50"/>
      <c r="DF82" s="21"/>
      <c r="DH82" s="50"/>
      <c r="DI82" s="50"/>
    </row>
    <row r="83" spans="14:113" s="6" customFormat="1" ht="9" customHeight="1">
      <c r="N83" s="21"/>
      <c r="O83" s="21"/>
      <c r="P83" s="50"/>
      <c r="Q83" s="21"/>
      <c r="AD83" s="21"/>
      <c r="AF83" s="51"/>
      <c r="AG83" s="50"/>
      <c r="BC83" s="50"/>
      <c r="BE83" s="21"/>
      <c r="BU83" s="50"/>
      <c r="BV83" s="50"/>
      <c r="CP83" s="50"/>
      <c r="CQ83" s="50"/>
      <c r="CS83" s="50"/>
      <c r="DF83" s="21"/>
      <c r="DH83" s="50"/>
      <c r="DI83" s="50"/>
    </row>
    <row r="84" spans="14:113" s="6" customFormat="1" ht="9" customHeight="1">
      <c r="N84" s="21"/>
      <c r="O84" s="21"/>
      <c r="P84" s="50"/>
      <c r="Q84" s="21"/>
      <c r="AD84" s="21"/>
      <c r="AF84" s="51"/>
      <c r="AG84" s="50"/>
      <c r="BC84" s="50"/>
      <c r="BE84" s="21"/>
      <c r="BU84" s="50"/>
      <c r="BV84" s="50"/>
      <c r="CP84" s="50"/>
      <c r="CQ84" s="50"/>
      <c r="CS84" s="50"/>
      <c r="DF84" s="21"/>
      <c r="DH84" s="50"/>
      <c r="DI84" s="50"/>
    </row>
    <row r="85" spans="14:113" s="6" customFormat="1" ht="9" customHeight="1">
      <c r="N85" s="21"/>
      <c r="O85" s="21"/>
      <c r="P85" s="50"/>
      <c r="Q85" s="21"/>
      <c r="AD85" s="21"/>
      <c r="AF85" s="51"/>
      <c r="AG85" s="50"/>
      <c r="BC85" s="50"/>
      <c r="BE85" s="21"/>
      <c r="BU85" s="50"/>
      <c r="BV85" s="50"/>
      <c r="CP85" s="50"/>
      <c r="CQ85" s="50"/>
      <c r="CS85" s="50"/>
      <c r="DF85" s="21"/>
      <c r="DH85" s="50"/>
      <c r="DI85" s="50"/>
    </row>
    <row r="86" spans="14:113" s="6" customFormat="1" ht="9" customHeight="1">
      <c r="N86" s="21"/>
      <c r="O86" s="21"/>
      <c r="P86" s="50"/>
      <c r="Q86" s="21"/>
      <c r="AD86" s="21"/>
      <c r="AF86" s="51"/>
      <c r="AG86" s="50"/>
      <c r="BC86" s="50"/>
      <c r="BE86" s="21"/>
      <c r="BU86" s="50"/>
      <c r="BV86" s="50"/>
      <c r="CP86" s="50"/>
      <c r="CQ86" s="50"/>
      <c r="CS86" s="50"/>
      <c r="DF86" s="21"/>
      <c r="DH86" s="50"/>
      <c r="DI86" s="50"/>
    </row>
    <row r="87" spans="14:113" s="6" customFormat="1" ht="9" customHeight="1">
      <c r="N87" s="21"/>
      <c r="O87" s="21"/>
      <c r="P87" s="50"/>
      <c r="Q87" s="21"/>
      <c r="AD87" s="21"/>
      <c r="AF87" s="51"/>
      <c r="AG87" s="50"/>
      <c r="BC87" s="50"/>
      <c r="BE87" s="21"/>
      <c r="BU87" s="50"/>
      <c r="BV87" s="50"/>
      <c r="CP87" s="50"/>
      <c r="CQ87" s="50"/>
      <c r="CS87" s="50"/>
      <c r="DF87" s="21"/>
      <c r="DH87" s="50"/>
      <c r="DI87" s="50"/>
    </row>
    <row r="88" spans="14:113" s="6" customFormat="1" ht="9" customHeight="1">
      <c r="N88" s="21"/>
      <c r="O88" s="21"/>
      <c r="P88" s="50"/>
      <c r="Q88" s="21"/>
      <c r="AD88" s="21"/>
      <c r="AF88" s="51"/>
      <c r="AG88" s="50"/>
      <c r="BC88" s="50"/>
      <c r="BE88" s="21"/>
      <c r="BU88" s="50"/>
      <c r="BV88" s="50"/>
      <c r="CP88" s="50"/>
      <c r="CQ88" s="50"/>
      <c r="CS88" s="50"/>
      <c r="DF88" s="21"/>
      <c r="DH88" s="50"/>
      <c r="DI88" s="50"/>
    </row>
    <row r="89" spans="14:113" s="6" customFormat="1" ht="9" customHeight="1">
      <c r="N89" s="21"/>
      <c r="O89" s="21"/>
      <c r="P89" s="50"/>
      <c r="Q89" s="21"/>
      <c r="AD89" s="21"/>
      <c r="AF89" s="51"/>
      <c r="AG89" s="50"/>
      <c r="BC89" s="50"/>
      <c r="BE89" s="21"/>
      <c r="BU89" s="50"/>
      <c r="BV89" s="50"/>
      <c r="CP89" s="50"/>
      <c r="CQ89" s="50"/>
      <c r="CS89" s="50"/>
      <c r="DF89" s="21"/>
      <c r="DH89" s="50"/>
      <c r="DI89" s="50"/>
    </row>
    <row r="90" spans="14:113" s="6" customFormat="1" ht="9" customHeight="1">
      <c r="N90" s="21"/>
      <c r="O90" s="21"/>
      <c r="P90" s="50"/>
      <c r="Q90" s="21"/>
      <c r="AD90" s="21"/>
      <c r="AF90" s="51"/>
      <c r="AG90" s="50"/>
      <c r="BC90" s="50"/>
      <c r="BE90" s="21"/>
      <c r="BU90" s="50"/>
      <c r="BV90" s="50"/>
      <c r="CP90" s="50"/>
      <c r="CQ90" s="50"/>
      <c r="CS90" s="50"/>
      <c r="DF90" s="21"/>
      <c r="DH90" s="50"/>
      <c r="DI90" s="50"/>
    </row>
    <row r="91" spans="14:113" s="6" customFormat="1" ht="9" customHeight="1">
      <c r="N91" s="21"/>
      <c r="O91" s="21"/>
      <c r="P91" s="50"/>
      <c r="Q91" s="21"/>
      <c r="AD91" s="21"/>
      <c r="AF91" s="51"/>
      <c r="AG91" s="50"/>
      <c r="BC91" s="50"/>
      <c r="BE91" s="21"/>
      <c r="BU91" s="50"/>
      <c r="BV91" s="50"/>
      <c r="CP91" s="50"/>
      <c r="CQ91" s="50"/>
      <c r="CS91" s="50"/>
      <c r="DF91" s="21"/>
      <c r="DH91" s="50"/>
      <c r="DI91" s="50"/>
    </row>
    <row r="92" spans="14:113" s="6" customFormat="1" ht="9" customHeight="1">
      <c r="N92" s="21"/>
      <c r="O92" s="21"/>
      <c r="P92" s="50"/>
      <c r="Q92" s="21"/>
      <c r="AD92" s="21"/>
      <c r="AF92" s="51"/>
      <c r="AG92" s="50"/>
      <c r="BC92" s="50"/>
      <c r="BE92" s="21"/>
      <c r="BU92" s="50"/>
      <c r="BV92" s="50"/>
      <c r="CP92" s="50"/>
      <c r="CQ92" s="50"/>
      <c r="CS92" s="50"/>
      <c r="DF92" s="21"/>
      <c r="DH92" s="50"/>
      <c r="DI92" s="50"/>
    </row>
    <row r="93" spans="14:113" s="6" customFormat="1" ht="9" customHeight="1">
      <c r="N93" s="21"/>
      <c r="O93" s="21"/>
      <c r="P93" s="50"/>
      <c r="Q93" s="21"/>
      <c r="AD93" s="21"/>
      <c r="AF93" s="51"/>
      <c r="AG93" s="50"/>
      <c r="BC93" s="50"/>
      <c r="BE93" s="21"/>
      <c r="BU93" s="50"/>
      <c r="BV93" s="50"/>
      <c r="CP93" s="50"/>
      <c r="CQ93" s="50"/>
      <c r="CS93" s="50"/>
      <c r="DF93" s="21"/>
      <c r="DH93" s="50"/>
      <c r="DI93" s="50"/>
    </row>
    <row r="94" spans="14:113" s="6" customFormat="1" ht="9" customHeight="1">
      <c r="N94" s="21"/>
      <c r="O94" s="21"/>
      <c r="P94" s="50"/>
      <c r="Q94" s="21"/>
      <c r="AD94" s="21"/>
      <c r="AF94" s="51"/>
      <c r="AG94" s="50"/>
      <c r="BC94" s="50"/>
      <c r="BE94" s="21"/>
      <c r="BU94" s="50"/>
      <c r="BV94" s="50"/>
      <c r="CP94" s="50"/>
      <c r="CQ94" s="50"/>
      <c r="CS94" s="50"/>
      <c r="DF94" s="21"/>
      <c r="DH94" s="50"/>
      <c r="DI94" s="50"/>
    </row>
    <row r="95" spans="14:113" s="6" customFormat="1" ht="9" customHeight="1">
      <c r="N95" s="21"/>
      <c r="O95" s="21"/>
      <c r="P95" s="50"/>
      <c r="Q95" s="21"/>
      <c r="AD95" s="21"/>
      <c r="AF95" s="51"/>
      <c r="AG95" s="50"/>
      <c r="BC95" s="50"/>
      <c r="BE95" s="21"/>
      <c r="BU95" s="50"/>
      <c r="BV95" s="50"/>
      <c r="CP95" s="50"/>
      <c r="CQ95" s="50"/>
      <c r="CS95" s="50"/>
      <c r="DF95" s="21"/>
      <c r="DH95" s="50"/>
      <c r="DI95" s="50"/>
    </row>
    <row r="96" spans="14:113" s="6" customFormat="1" ht="9" customHeight="1">
      <c r="N96" s="21"/>
      <c r="O96" s="21"/>
      <c r="P96" s="50"/>
      <c r="Q96" s="21"/>
      <c r="AD96" s="21"/>
      <c r="AF96" s="51"/>
      <c r="AG96" s="50"/>
      <c r="BC96" s="50"/>
      <c r="BE96" s="21"/>
      <c r="BU96" s="50"/>
      <c r="BV96" s="50"/>
      <c r="CP96" s="50"/>
      <c r="CQ96" s="50"/>
      <c r="CS96" s="50"/>
      <c r="DF96" s="21"/>
      <c r="DH96" s="50"/>
      <c r="DI96" s="50"/>
    </row>
    <row r="97" spans="14:113" s="6" customFormat="1" ht="9" customHeight="1">
      <c r="N97" s="21"/>
      <c r="O97" s="21"/>
      <c r="P97" s="50"/>
      <c r="Q97" s="21"/>
      <c r="AD97" s="21"/>
      <c r="AF97" s="51"/>
      <c r="AG97" s="50"/>
      <c r="BC97" s="50"/>
      <c r="BE97" s="21"/>
      <c r="BU97" s="50"/>
      <c r="BV97" s="50"/>
      <c r="CP97" s="50"/>
      <c r="CQ97" s="50"/>
      <c r="CS97" s="50"/>
      <c r="DF97" s="21"/>
      <c r="DH97" s="50"/>
      <c r="DI97" s="50"/>
    </row>
    <row r="98" spans="14:113" s="6" customFormat="1" ht="9" customHeight="1">
      <c r="N98" s="21"/>
      <c r="O98" s="21"/>
      <c r="P98" s="50"/>
      <c r="Q98" s="21"/>
      <c r="AD98" s="21"/>
      <c r="AF98" s="51"/>
      <c r="AG98" s="50"/>
      <c r="BC98" s="50"/>
      <c r="BE98" s="21"/>
      <c r="BU98" s="50"/>
      <c r="BV98" s="50"/>
      <c r="CP98" s="50"/>
      <c r="CQ98" s="50"/>
      <c r="CS98" s="50"/>
      <c r="DF98" s="21"/>
      <c r="DH98" s="50"/>
      <c r="DI98" s="50"/>
    </row>
    <row r="99" spans="14:113" s="6" customFormat="1" ht="9" customHeight="1">
      <c r="N99" s="21"/>
      <c r="O99" s="21"/>
      <c r="P99" s="50"/>
      <c r="Q99" s="21"/>
      <c r="AD99" s="21"/>
      <c r="AF99" s="51"/>
      <c r="AG99" s="50"/>
      <c r="BC99" s="50"/>
      <c r="BE99" s="21"/>
      <c r="BU99" s="50"/>
      <c r="BV99" s="50"/>
      <c r="CP99" s="50"/>
      <c r="CQ99" s="50"/>
      <c r="CS99" s="50"/>
      <c r="DF99" s="21"/>
      <c r="DH99" s="50"/>
      <c r="DI99" s="50"/>
    </row>
    <row r="100" spans="14:113" s="6" customFormat="1" ht="9" customHeight="1">
      <c r="N100" s="21"/>
      <c r="O100" s="21"/>
      <c r="P100" s="50"/>
      <c r="Q100" s="21"/>
      <c r="AD100" s="21"/>
      <c r="AF100" s="51"/>
      <c r="AG100" s="50"/>
      <c r="BC100" s="50"/>
      <c r="BE100" s="21"/>
      <c r="BU100" s="50"/>
      <c r="BV100" s="50"/>
      <c r="CP100" s="50"/>
      <c r="CQ100" s="50"/>
      <c r="CS100" s="50"/>
      <c r="DF100" s="21"/>
      <c r="DH100" s="50"/>
      <c r="DI100" s="50"/>
    </row>
    <row r="101" spans="14:113" s="6" customFormat="1" ht="9" customHeight="1">
      <c r="N101" s="21"/>
      <c r="O101" s="21"/>
      <c r="P101" s="50"/>
      <c r="Q101" s="21"/>
      <c r="AD101" s="21"/>
      <c r="AF101" s="51"/>
      <c r="AG101" s="50"/>
      <c r="BC101" s="50"/>
      <c r="BE101" s="21"/>
      <c r="BU101" s="50"/>
      <c r="BV101" s="50"/>
      <c r="CP101" s="50"/>
      <c r="CQ101" s="50"/>
      <c r="CS101" s="50"/>
      <c r="DF101" s="21"/>
      <c r="DH101" s="50"/>
      <c r="DI101" s="50"/>
    </row>
    <row r="102" spans="14:113" s="6" customFormat="1" ht="9" customHeight="1">
      <c r="N102" s="21"/>
      <c r="O102" s="21"/>
      <c r="P102" s="50"/>
      <c r="Q102" s="21"/>
      <c r="AD102" s="21"/>
      <c r="AF102" s="51"/>
      <c r="AG102" s="50"/>
      <c r="BC102" s="50"/>
      <c r="BE102" s="21"/>
      <c r="BU102" s="50"/>
      <c r="BV102" s="50"/>
      <c r="CP102" s="50"/>
      <c r="CQ102" s="50"/>
      <c r="CS102" s="50"/>
      <c r="DF102" s="21"/>
      <c r="DH102" s="50"/>
      <c r="DI102" s="50"/>
    </row>
    <row r="103" spans="14:113" s="6" customFormat="1" ht="9" customHeight="1">
      <c r="N103" s="21"/>
      <c r="O103" s="21"/>
      <c r="P103" s="50"/>
      <c r="Q103" s="21"/>
      <c r="AD103" s="21"/>
      <c r="AF103" s="51"/>
      <c r="AG103" s="50"/>
      <c r="BC103" s="50"/>
      <c r="BE103" s="21"/>
      <c r="BU103" s="50"/>
      <c r="BV103" s="50"/>
      <c r="CP103" s="50"/>
      <c r="CQ103" s="50"/>
      <c r="CS103" s="50"/>
      <c r="DF103" s="21"/>
      <c r="DH103" s="50"/>
      <c r="DI103" s="50"/>
    </row>
    <row r="104" spans="14:113" s="6" customFormat="1" ht="9" customHeight="1">
      <c r="N104" s="21"/>
      <c r="O104" s="21"/>
      <c r="P104" s="50"/>
      <c r="Q104" s="21"/>
      <c r="AD104" s="21"/>
      <c r="AF104" s="51"/>
      <c r="AG104" s="50"/>
      <c r="BC104" s="50"/>
      <c r="BE104" s="21"/>
      <c r="BU104" s="50"/>
      <c r="BV104" s="50"/>
      <c r="CP104" s="50"/>
      <c r="CQ104" s="50"/>
      <c r="CS104" s="50"/>
      <c r="DF104" s="21"/>
      <c r="DH104" s="50"/>
      <c r="DI104" s="50"/>
    </row>
    <row r="105" spans="14:113" s="6" customFormat="1" ht="9" customHeight="1">
      <c r="N105" s="21"/>
      <c r="O105" s="21"/>
      <c r="P105" s="50"/>
      <c r="Q105" s="21"/>
      <c r="AD105" s="21"/>
      <c r="AF105" s="51"/>
      <c r="AG105" s="50"/>
      <c r="BC105" s="50"/>
      <c r="BE105" s="21"/>
      <c r="BU105" s="50"/>
      <c r="BV105" s="50"/>
      <c r="CP105" s="50"/>
      <c r="CQ105" s="50"/>
      <c r="CS105" s="50"/>
      <c r="DF105" s="21"/>
      <c r="DH105" s="50"/>
      <c r="DI105" s="50"/>
    </row>
    <row r="106" spans="14:113" s="6" customFormat="1" ht="9" customHeight="1">
      <c r="N106" s="21"/>
      <c r="O106" s="21"/>
      <c r="P106" s="50"/>
      <c r="Q106" s="21"/>
      <c r="AD106" s="21"/>
      <c r="AF106" s="51"/>
      <c r="AG106" s="50"/>
      <c r="BC106" s="50"/>
      <c r="BE106" s="21"/>
      <c r="BU106" s="50"/>
      <c r="BV106" s="50"/>
      <c r="CP106" s="50"/>
      <c r="CQ106" s="50"/>
      <c r="CS106" s="50"/>
      <c r="DF106" s="21"/>
      <c r="DH106" s="50"/>
      <c r="DI106" s="50"/>
    </row>
    <row r="107" spans="14:113" s="6" customFormat="1" ht="9" customHeight="1">
      <c r="N107" s="21"/>
      <c r="O107" s="21"/>
      <c r="P107" s="50"/>
      <c r="Q107" s="21"/>
      <c r="AD107" s="21"/>
      <c r="AF107" s="51"/>
      <c r="AG107" s="50"/>
      <c r="BC107" s="50"/>
      <c r="BE107" s="21"/>
      <c r="BU107" s="50"/>
      <c r="BV107" s="50"/>
      <c r="CP107" s="50"/>
      <c r="CQ107" s="50"/>
      <c r="CS107" s="50"/>
      <c r="DF107" s="21"/>
      <c r="DH107" s="50"/>
      <c r="DI107" s="50"/>
    </row>
    <row r="108" spans="14:113" s="6" customFormat="1" ht="9" customHeight="1">
      <c r="N108" s="21"/>
      <c r="O108" s="21"/>
      <c r="P108" s="50"/>
      <c r="Q108" s="21"/>
      <c r="AD108" s="21"/>
      <c r="AF108" s="51"/>
      <c r="AG108" s="50"/>
      <c r="BC108" s="50"/>
      <c r="BE108" s="21"/>
      <c r="BU108" s="50"/>
      <c r="BV108" s="50"/>
      <c r="CP108" s="50"/>
      <c r="CQ108" s="50"/>
      <c r="CS108" s="50"/>
      <c r="DF108" s="21"/>
      <c r="DH108" s="50"/>
      <c r="DI108" s="50"/>
    </row>
    <row r="109" spans="14:113" s="6" customFormat="1" ht="9" customHeight="1">
      <c r="N109" s="21"/>
      <c r="O109" s="21"/>
      <c r="P109" s="50"/>
      <c r="Q109" s="21"/>
      <c r="AD109" s="21"/>
      <c r="AF109" s="51"/>
      <c r="AG109" s="50"/>
      <c r="BC109" s="50"/>
      <c r="BE109" s="21"/>
      <c r="BU109" s="50"/>
      <c r="BV109" s="50"/>
      <c r="CP109" s="50"/>
      <c r="CQ109" s="50"/>
      <c r="CS109" s="50"/>
      <c r="DF109" s="21"/>
      <c r="DH109" s="50"/>
      <c r="DI109" s="50"/>
    </row>
    <row r="110" spans="14:113" s="6" customFormat="1" ht="9" customHeight="1">
      <c r="N110" s="21"/>
      <c r="O110" s="21"/>
      <c r="P110" s="50"/>
      <c r="Q110" s="21"/>
      <c r="AD110" s="21"/>
      <c r="AF110" s="51"/>
      <c r="AG110" s="50"/>
      <c r="BC110" s="50"/>
      <c r="BE110" s="21"/>
      <c r="BU110" s="50"/>
      <c r="BV110" s="50"/>
      <c r="CP110" s="50"/>
      <c r="CQ110" s="50"/>
      <c r="CS110" s="50"/>
      <c r="DF110" s="21"/>
      <c r="DH110" s="50"/>
      <c r="DI110" s="50"/>
    </row>
    <row r="111" spans="14:113" s="6" customFormat="1" ht="9" customHeight="1">
      <c r="N111" s="21"/>
      <c r="O111" s="21"/>
      <c r="P111" s="50"/>
      <c r="Q111" s="21"/>
      <c r="AD111" s="21"/>
      <c r="AF111" s="51"/>
      <c r="AG111" s="50"/>
      <c r="BC111" s="50"/>
      <c r="BE111" s="21"/>
      <c r="BU111" s="50"/>
      <c r="BV111" s="50"/>
      <c r="CP111" s="50"/>
      <c r="CQ111" s="50"/>
      <c r="CS111" s="50"/>
      <c r="DF111" s="21"/>
      <c r="DH111" s="50"/>
      <c r="DI111" s="50"/>
    </row>
    <row r="112" spans="14:113" s="6" customFormat="1" ht="9" customHeight="1">
      <c r="N112" s="21"/>
      <c r="O112" s="21"/>
      <c r="P112" s="50"/>
      <c r="Q112" s="21"/>
      <c r="AD112" s="21"/>
      <c r="AF112" s="51"/>
      <c r="AG112" s="50"/>
      <c r="BC112" s="50"/>
      <c r="BE112" s="21"/>
      <c r="BU112" s="50"/>
      <c r="BV112" s="50"/>
      <c r="CP112" s="50"/>
      <c r="CQ112" s="50"/>
      <c r="CS112" s="50"/>
      <c r="DF112" s="21"/>
      <c r="DH112" s="50"/>
      <c r="DI112" s="50"/>
    </row>
    <row r="113" spans="14:113" s="6" customFormat="1" ht="9" customHeight="1">
      <c r="N113" s="21"/>
      <c r="O113" s="21"/>
      <c r="P113" s="50"/>
      <c r="Q113" s="21"/>
      <c r="AD113" s="21"/>
      <c r="AF113" s="51"/>
      <c r="AG113" s="50"/>
      <c r="BC113" s="50"/>
      <c r="BE113" s="21"/>
      <c r="BU113" s="50"/>
      <c r="BV113" s="50"/>
      <c r="CP113" s="50"/>
      <c r="CQ113" s="50"/>
      <c r="CS113" s="50"/>
      <c r="DF113" s="21"/>
      <c r="DH113" s="50"/>
      <c r="DI113" s="50"/>
    </row>
    <row r="114" spans="14:113" s="6" customFormat="1" ht="9" customHeight="1">
      <c r="N114" s="21"/>
      <c r="O114" s="21"/>
      <c r="P114" s="50"/>
      <c r="Q114" s="21"/>
      <c r="AD114" s="21"/>
      <c r="AF114" s="51"/>
      <c r="AG114" s="50"/>
      <c r="BC114" s="50"/>
      <c r="BE114" s="21"/>
      <c r="BU114" s="50"/>
      <c r="BV114" s="50"/>
      <c r="CP114" s="50"/>
      <c r="CQ114" s="50"/>
      <c r="CS114" s="50"/>
      <c r="DF114" s="21"/>
      <c r="DH114" s="50"/>
      <c r="DI114" s="50"/>
    </row>
    <row r="115" spans="14:113" s="6" customFormat="1" ht="9" customHeight="1">
      <c r="N115" s="21"/>
      <c r="O115" s="21"/>
      <c r="P115" s="50"/>
      <c r="Q115" s="21"/>
      <c r="AD115" s="21"/>
      <c r="AF115" s="51"/>
      <c r="AG115" s="50"/>
      <c r="BC115" s="50"/>
      <c r="BE115" s="21"/>
      <c r="BU115" s="50"/>
      <c r="BV115" s="50"/>
      <c r="CP115" s="50"/>
      <c r="CQ115" s="50"/>
      <c r="CS115" s="50"/>
      <c r="DF115" s="21"/>
      <c r="DH115" s="50"/>
      <c r="DI115" s="50"/>
    </row>
    <row r="116" spans="14:113" s="6" customFormat="1" ht="9" customHeight="1">
      <c r="N116" s="21"/>
      <c r="O116" s="21"/>
      <c r="P116" s="50"/>
      <c r="Q116" s="21"/>
      <c r="AD116" s="21"/>
      <c r="AF116" s="51"/>
      <c r="AG116" s="50"/>
      <c r="BC116" s="50"/>
      <c r="BE116" s="21"/>
      <c r="BU116" s="50"/>
      <c r="BV116" s="50"/>
      <c r="CP116" s="50"/>
      <c r="CQ116" s="50"/>
      <c r="CS116" s="50"/>
      <c r="DF116" s="21"/>
      <c r="DH116" s="50"/>
      <c r="DI116" s="50"/>
    </row>
    <row r="117" spans="14:113" s="6" customFormat="1" ht="9" customHeight="1">
      <c r="N117" s="21"/>
      <c r="O117" s="21"/>
      <c r="P117" s="50"/>
      <c r="Q117" s="21"/>
      <c r="AD117" s="21"/>
      <c r="AF117" s="51"/>
      <c r="AG117" s="50"/>
      <c r="BC117" s="50"/>
      <c r="BE117" s="21"/>
      <c r="BU117" s="50"/>
      <c r="BV117" s="50"/>
      <c r="CP117" s="50"/>
      <c r="CQ117" s="50"/>
      <c r="CS117" s="50"/>
      <c r="DF117" s="21"/>
      <c r="DH117" s="50"/>
      <c r="DI117" s="50"/>
    </row>
    <row r="118" spans="14:113" s="6" customFormat="1" ht="9" customHeight="1">
      <c r="N118" s="21"/>
      <c r="O118" s="21"/>
      <c r="P118" s="50"/>
      <c r="Q118" s="21"/>
      <c r="AD118" s="21"/>
      <c r="AF118" s="51"/>
      <c r="AG118" s="50"/>
      <c r="BC118" s="50"/>
      <c r="BE118" s="21"/>
      <c r="BU118" s="50"/>
      <c r="BV118" s="50"/>
      <c r="CP118" s="50"/>
      <c r="CQ118" s="50"/>
      <c r="CS118" s="50"/>
      <c r="DF118" s="21"/>
      <c r="DH118" s="50"/>
      <c r="DI118" s="50"/>
    </row>
    <row r="119" spans="14:113" s="6" customFormat="1" ht="9" customHeight="1">
      <c r="N119" s="21"/>
      <c r="O119" s="21"/>
      <c r="P119" s="50"/>
      <c r="Q119" s="21"/>
      <c r="AD119" s="21"/>
      <c r="AF119" s="51"/>
      <c r="AG119" s="50"/>
      <c r="BC119" s="50"/>
      <c r="BE119" s="21"/>
      <c r="BU119" s="50"/>
      <c r="BV119" s="50"/>
      <c r="CP119" s="50"/>
      <c r="CQ119" s="50"/>
      <c r="CS119" s="50"/>
      <c r="DF119" s="21"/>
      <c r="DH119" s="50"/>
      <c r="DI119" s="50"/>
    </row>
    <row r="120" spans="14:113" s="6" customFormat="1" ht="9" customHeight="1">
      <c r="N120" s="21"/>
      <c r="O120" s="21"/>
      <c r="P120" s="50"/>
      <c r="Q120" s="21"/>
      <c r="AD120" s="21"/>
      <c r="AF120" s="51"/>
      <c r="AG120" s="50"/>
      <c r="BC120" s="50"/>
      <c r="BE120" s="21"/>
      <c r="BU120" s="50"/>
      <c r="BV120" s="50"/>
      <c r="CP120" s="50"/>
      <c r="CQ120" s="50"/>
      <c r="CS120" s="50"/>
      <c r="DF120" s="21"/>
      <c r="DH120" s="50"/>
      <c r="DI120" s="50"/>
    </row>
    <row r="121" spans="14:113" s="6" customFormat="1" ht="9" customHeight="1">
      <c r="N121" s="21"/>
      <c r="O121" s="21"/>
      <c r="P121" s="50"/>
      <c r="Q121" s="21"/>
      <c r="AD121" s="21"/>
      <c r="AF121" s="51"/>
      <c r="AG121" s="50"/>
      <c r="BC121" s="50"/>
      <c r="BE121" s="21"/>
      <c r="BU121" s="50"/>
      <c r="BV121" s="50"/>
      <c r="CP121" s="50"/>
      <c r="CQ121" s="50"/>
      <c r="CS121" s="50"/>
      <c r="DF121" s="21"/>
      <c r="DH121" s="50"/>
      <c r="DI121" s="50"/>
    </row>
    <row r="122" spans="14:113" s="6" customFormat="1" ht="9" customHeight="1">
      <c r="N122" s="21"/>
      <c r="O122" s="21"/>
      <c r="P122" s="50"/>
      <c r="Q122" s="21"/>
      <c r="AD122" s="21"/>
      <c r="AF122" s="51"/>
      <c r="AG122" s="50"/>
      <c r="BC122" s="50"/>
      <c r="BE122" s="21"/>
      <c r="BU122" s="50"/>
      <c r="BV122" s="50"/>
      <c r="CP122" s="50"/>
      <c r="CQ122" s="50"/>
      <c r="CS122" s="50"/>
      <c r="DF122" s="21"/>
      <c r="DH122" s="50"/>
      <c r="DI122" s="50"/>
    </row>
    <row r="123" spans="14:113" s="6" customFormat="1" ht="9" customHeight="1">
      <c r="N123" s="21"/>
      <c r="O123" s="21"/>
      <c r="P123" s="50"/>
      <c r="Q123" s="21"/>
      <c r="AD123" s="21"/>
      <c r="AF123" s="51"/>
      <c r="AG123" s="50"/>
      <c r="BC123" s="50"/>
      <c r="BE123" s="21"/>
      <c r="BU123" s="50"/>
      <c r="BV123" s="50"/>
      <c r="CP123" s="50"/>
      <c r="CQ123" s="50"/>
      <c r="CS123" s="50"/>
      <c r="DF123" s="21"/>
      <c r="DH123" s="50"/>
      <c r="DI123" s="50"/>
    </row>
    <row r="124" spans="14:113" s="6" customFormat="1" ht="9" customHeight="1">
      <c r="N124" s="21"/>
      <c r="O124" s="21"/>
      <c r="P124" s="50"/>
      <c r="Q124" s="21"/>
      <c r="AD124" s="21"/>
      <c r="AF124" s="51"/>
      <c r="AG124" s="50"/>
      <c r="BC124" s="50"/>
      <c r="BE124" s="21"/>
      <c r="BU124" s="50"/>
      <c r="BV124" s="50"/>
      <c r="CP124" s="50"/>
      <c r="CQ124" s="50"/>
      <c r="CS124" s="50"/>
      <c r="DF124" s="21"/>
      <c r="DH124" s="50"/>
      <c r="DI124" s="50"/>
    </row>
    <row r="125" spans="14:113" s="6" customFormat="1" ht="9" customHeight="1">
      <c r="N125" s="21"/>
      <c r="O125" s="21"/>
      <c r="P125" s="50"/>
      <c r="Q125" s="21"/>
      <c r="AD125" s="21"/>
      <c r="AF125" s="51"/>
      <c r="AG125" s="50"/>
      <c r="BC125" s="50"/>
      <c r="BE125" s="21"/>
      <c r="BU125" s="50"/>
      <c r="BV125" s="50"/>
      <c r="CP125" s="50"/>
      <c r="CQ125" s="50"/>
      <c r="CS125" s="50"/>
      <c r="DF125" s="21"/>
      <c r="DH125" s="50"/>
      <c r="DI125" s="50"/>
    </row>
    <row r="126" spans="14:113" s="6" customFormat="1" ht="9" customHeight="1">
      <c r="N126" s="21"/>
      <c r="O126" s="21"/>
      <c r="P126" s="50"/>
      <c r="Q126" s="21"/>
      <c r="AD126" s="21"/>
      <c r="AF126" s="51"/>
      <c r="AG126" s="50"/>
      <c r="BC126" s="50"/>
      <c r="BE126" s="21"/>
      <c r="BU126" s="50"/>
      <c r="BV126" s="50"/>
      <c r="CP126" s="50"/>
      <c r="CQ126" s="50"/>
      <c r="CS126" s="50"/>
      <c r="DF126" s="21"/>
      <c r="DH126" s="50"/>
      <c r="DI126" s="50"/>
    </row>
    <row r="127" spans="14:113" s="6" customFormat="1" ht="9" customHeight="1">
      <c r="N127" s="21"/>
      <c r="O127" s="21"/>
      <c r="P127" s="50"/>
      <c r="Q127" s="21"/>
      <c r="AD127" s="21"/>
      <c r="AF127" s="51"/>
      <c r="AG127" s="50"/>
      <c r="BC127" s="50"/>
      <c r="BE127" s="21"/>
      <c r="BU127" s="50"/>
      <c r="BV127" s="50"/>
      <c r="CP127" s="50"/>
      <c r="CQ127" s="50"/>
      <c r="CS127" s="50"/>
      <c r="DF127" s="21"/>
      <c r="DH127" s="50"/>
      <c r="DI127" s="50"/>
    </row>
    <row r="128" spans="14:113" s="6" customFormat="1" ht="9" customHeight="1">
      <c r="N128" s="21"/>
      <c r="O128" s="21"/>
      <c r="P128" s="50"/>
      <c r="Q128" s="21"/>
      <c r="AD128" s="21"/>
      <c r="AF128" s="51"/>
      <c r="AG128" s="50"/>
      <c r="BC128" s="50"/>
      <c r="BE128" s="21"/>
      <c r="BU128" s="50"/>
      <c r="BV128" s="50"/>
      <c r="CP128" s="50"/>
      <c r="CQ128" s="50"/>
      <c r="CS128" s="50"/>
      <c r="DF128" s="21"/>
      <c r="DH128" s="50"/>
      <c r="DI128" s="50"/>
    </row>
    <row r="129" spans="14:113" s="6" customFormat="1" ht="9" customHeight="1">
      <c r="N129" s="21"/>
      <c r="O129" s="21"/>
      <c r="P129" s="50"/>
      <c r="Q129" s="21"/>
      <c r="AD129" s="21"/>
      <c r="AF129" s="51"/>
      <c r="AG129" s="50"/>
      <c r="BC129" s="50"/>
      <c r="BE129" s="21"/>
      <c r="BU129" s="50"/>
      <c r="BV129" s="50"/>
      <c r="CP129" s="50"/>
      <c r="CQ129" s="50"/>
      <c r="CS129" s="50"/>
      <c r="DF129" s="21"/>
      <c r="DH129" s="50"/>
      <c r="DI129" s="50"/>
    </row>
    <row r="130" spans="14:113" s="6" customFormat="1" ht="9" customHeight="1">
      <c r="N130" s="21"/>
      <c r="O130" s="21"/>
      <c r="P130" s="50"/>
      <c r="Q130" s="21"/>
      <c r="AD130" s="21"/>
      <c r="AF130" s="51"/>
      <c r="AG130" s="50"/>
      <c r="BC130" s="50"/>
      <c r="BE130" s="21"/>
      <c r="BU130" s="50"/>
      <c r="BV130" s="50"/>
      <c r="CP130" s="50"/>
      <c r="CQ130" s="50"/>
      <c r="CS130" s="50"/>
      <c r="DF130" s="21"/>
      <c r="DH130" s="50"/>
      <c r="DI130" s="50"/>
    </row>
    <row r="131" spans="14:113" s="6" customFormat="1" ht="9" customHeight="1">
      <c r="N131" s="21"/>
      <c r="O131" s="21"/>
      <c r="P131" s="50"/>
      <c r="Q131" s="21"/>
      <c r="AD131" s="21"/>
      <c r="AF131" s="51"/>
      <c r="AG131" s="50"/>
      <c r="BC131" s="50"/>
      <c r="BE131" s="21"/>
      <c r="BU131" s="50"/>
      <c r="BV131" s="50"/>
      <c r="CP131" s="50"/>
      <c r="CQ131" s="50"/>
      <c r="CS131" s="50"/>
      <c r="DF131" s="21"/>
      <c r="DH131" s="50"/>
      <c r="DI131" s="50"/>
    </row>
    <row r="132" spans="14:113" s="6" customFormat="1" ht="9" customHeight="1">
      <c r="N132" s="21"/>
      <c r="O132" s="21"/>
      <c r="P132" s="50"/>
      <c r="Q132" s="21"/>
      <c r="AD132" s="21"/>
      <c r="AF132" s="51"/>
      <c r="AG132" s="50"/>
      <c r="BC132" s="50"/>
      <c r="BE132" s="21"/>
      <c r="BU132" s="50"/>
      <c r="BV132" s="50"/>
      <c r="CP132" s="50"/>
      <c r="CQ132" s="50"/>
      <c r="CS132" s="50"/>
      <c r="DF132" s="21"/>
      <c r="DH132" s="50"/>
      <c r="DI132" s="50"/>
    </row>
    <row r="133" spans="14:113" s="6" customFormat="1" ht="9" customHeight="1">
      <c r="N133" s="21"/>
      <c r="O133" s="21"/>
      <c r="P133" s="50"/>
      <c r="Q133" s="21"/>
      <c r="AD133" s="21"/>
      <c r="AF133" s="51"/>
      <c r="AG133" s="50"/>
      <c r="BC133" s="50"/>
      <c r="BE133" s="21"/>
      <c r="BU133" s="50"/>
      <c r="BV133" s="50"/>
      <c r="CP133" s="50"/>
      <c r="CQ133" s="50"/>
      <c r="CS133" s="50"/>
      <c r="DF133" s="21"/>
      <c r="DH133" s="50"/>
      <c r="DI133" s="50"/>
    </row>
    <row r="134" spans="14:113" s="6" customFormat="1" ht="9" customHeight="1">
      <c r="N134" s="21"/>
      <c r="O134" s="21"/>
      <c r="P134" s="50"/>
      <c r="Q134" s="21"/>
      <c r="AD134" s="21"/>
      <c r="AF134" s="51"/>
      <c r="AG134" s="50"/>
      <c r="BC134" s="50"/>
      <c r="BE134" s="21"/>
      <c r="BU134" s="50"/>
      <c r="BV134" s="50"/>
      <c r="CP134" s="50"/>
      <c r="CQ134" s="50"/>
      <c r="CS134" s="50"/>
      <c r="DF134" s="21"/>
      <c r="DH134" s="50"/>
      <c r="DI134" s="50"/>
    </row>
    <row r="135" spans="14:113" s="6" customFormat="1" ht="9" customHeight="1">
      <c r="N135" s="21"/>
      <c r="O135" s="21"/>
      <c r="P135" s="50"/>
      <c r="Q135" s="21"/>
      <c r="AD135" s="21"/>
      <c r="AF135" s="51"/>
      <c r="AG135" s="50"/>
      <c r="BC135" s="50"/>
      <c r="BE135" s="21"/>
      <c r="BU135" s="50"/>
      <c r="BV135" s="50"/>
      <c r="CP135" s="50"/>
      <c r="CQ135" s="50"/>
      <c r="CS135" s="50"/>
      <c r="DF135" s="21"/>
      <c r="DH135" s="50"/>
      <c r="DI135" s="50"/>
    </row>
    <row r="136" spans="14:113" s="6" customFormat="1" ht="9" customHeight="1">
      <c r="N136" s="21"/>
      <c r="O136" s="21"/>
      <c r="P136" s="50"/>
      <c r="Q136" s="21"/>
      <c r="AD136" s="21"/>
      <c r="AF136" s="51"/>
      <c r="AG136" s="50"/>
      <c r="BC136" s="50"/>
      <c r="BE136" s="21"/>
      <c r="BU136" s="50"/>
      <c r="BV136" s="50"/>
      <c r="CP136" s="50"/>
      <c r="CQ136" s="50"/>
      <c r="CS136" s="50"/>
      <c r="DF136" s="21"/>
      <c r="DH136" s="50"/>
      <c r="DI136" s="50"/>
    </row>
    <row r="137" spans="14:113" s="6" customFormat="1" ht="9" customHeight="1">
      <c r="N137" s="21"/>
      <c r="O137" s="21"/>
      <c r="P137" s="50"/>
      <c r="Q137" s="21"/>
      <c r="AD137" s="21"/>
      <c r="AF137" s="51"/>
      <c r="AG137" s="50"/>
      <c r="BC137" s="50"/>
      <c r="BE137" s="21"/>
      <c r="BU137" s="50"/>
      <c r="BV137" s="50"/>
      <c r="CP137" s="50"/>
      <c r="CQ137" s="50"/>
      <c r="CS137" s="50"/>
      <c r="DF137" s="21"/>
      <c r="DH137" s="50"/>
      <c r="DI137" s="50"/>
    </row>
    <row r="138" spans="14:113" s="6" customFormat="1" ht="9" customHeight="1">
      <c r="N138" s="21"/>
      <c r="O138" s="21"/>
      <c r="P138" s="50"/>
      <c r="Q138" s="21"/>
      <c r="AD138" s="21"/>
      <c r="AF138" s="51"/>
      <c r="AG138" s="50"/>
      <c r="BC138" s="50"/>
      <c r="BE138" s="21"/>
      <c r="BU138" s="50"/>
      <c r="BV138" s="50"/>
      <c r="CP138" s="50"/>
      <c r="CQ138" s="50"/>
      <c r="CS138" s="50"/>
      <c r="DF138" s="21"/>
      <c r="DH138" s="50"/>
      <c r="DI138" s="50"/>
    </row>
    <row r="139" spans="14:113" s="6" customFormat="1" ht="9" customHeight="1">
      <c r="N139" s="21"/>
      <c r="O139" s="21"/>
      <c r="P139" s="50"/>
      <c r="Q139" s="21"/>
      <c r="AD139" s="21"/>
      <c r="AF139" s="51"/>
      <c r="AG139" s="50"/>
      <c r="BC139" s="50"/>
      <c r="BE139" s="21"/>
      <c r="BU139" s="50"/>
      <c r="BV139" s="50"/>
      <c r="CP139" s="50"/>
      <c r="CQ139" s="50"/>
      <c r="CS139" s="50"/>
      <c r="DF139" s="21"/>
      <c r="DH139" s="50"/>
      <c r="DI139" s="50"/>
    </row>
    <row r="140" spans="14:113" s="6" customFormat="1" ht="9" customHeight="1">
      <c r="N140" s="21"/>
      <c r="O140" s="21"/>
      <c r="P140" s="50"/>
      <c r="Q140" s="21"/>
      <c r="AD140" s="21"/>
      <c r="AF140" s="51"/>
      <c r="AG140" s="50"/>
      <c r="BC140" s="50"/>
      <c r="BE140" s="21"/>
      <c r="BU140" s="50"/>
      <c r="BV140" s="50"/>
      <c r="CP140" s="50"/>
      <c r="CQ140" s="50"/>
      <c r="CS140" s="50"/>
      <c r="DF140" s="21"/>
      <c r="DH140" s="50"/>
      <c r="DI140" s="50"/>
    </row>
    <row r="141" spans="14:113" s="6" customFormat="1" ht="9" customHeight="1">
      <c r="N141" s="21"/>
      <c r="O141" s="21"/>
      <c r="P141" s="50"/>
      <c r="Q141" s="21"/>
      <c r="AD141" s="21"/>
      <c r="AF141" s="51"/>
      <c r="AG141" s="50"/>
      <c r="BC141" s="50"/>
      <c r="BE141" s="21"/>
      <c r="BU141" s="50"/>
      <c r="BV141" s="50"/>
      <c r="CP141" s="50"/>
      <c r="CQ141" s="50"/>
      <c r="CS141" s="50"/>
      <c r="DF141" s="21"/>
      <c r="DH141" s="50"/>
      <c r="DI141" s="50"/>
    </row>
    <row r="142" spans="14:113" s="6" customFormat="1" ht="9" customHeight="1">
      <c r="N142" s="21"/>
      <c r="O142" s="21"/>
      <c r="P142" s="50"/>
      <c r="Q142" s="21"/>
      <c r="AD142" s="21"/>
      <c r="AF142" s="51"/>
      <c r="AG142" s="50"/>
      <c r="BC142" s="50"/>
      <c r="BE142" s="21"/>
      <c r="BU142" s="50"/>
      <c r="BV142" s="50"/>
      <c r="CP142" s="50"/>
      <c r="CQ142" s="50"/>
      <c r="CS142" s="50"/>
      <c r="DF142" s="21"/>
      <c r="DH142" s="50"/>
      <c r="DI142" s="50"/>
    </row>
    <row r="143" spans="14:113" s="6" customFormat="1" ht="9" customHeight="1">
      <c r="N143" s="21"/>
      <c r="O143" s="21"/>
      <c r="P143" s="50"/>
      <c r="Q143" s="21"/>
      <c r="AD143" s="21"/>
      <c r="AF143" s="51"/>
      <c r="AG143" s="50"/>
      <c r="BC143" s="50"/>
      <c r="BE143" s="21"/>
      <c r="BU143" s="50"/>
      <c r="BV143" s="50"/>
      <c r="CP143" s="50"/>
      <c r="CQ143" s="50"/>
      <c r="CS143" s="50"/>
      <c r="DF143" s="21"/>
      <c r="DH143" s="50"/>
      <c r="DI143" s="50"/>
    </row>
    <row r="144" spans="14:113" s="6" customFormat="1" ht="9" customHeight="1">
      <c r="N144" s="21"/>
      <c r="O144" s="21"/>
      <c r="P144" s="50"/>
      <c r="Q144" s="21"/>
      <c r="AD144" s="21"/>
      <c r="AF144" s="51"/>
      <c r="AG144" s="50"/>
      <c r="BC144" s="50"/>
      <c r="BE144" s="21"/>
      <c r="BU144" s="50"/>
      <c r="BV144" s="50"/>
      <c r="CP144" s="50"/>
      <c r="CQ144" s="50"/>
      <c r="CS144" s="50"/>
      <c r="DF144" s="21"/>
      <c r="DH144" s="50"/>
      <c r="DI144" s="50"/>
    </row>
    <row r="145" spans="14:113" s="6" customFormat="1" ht="9" customHeight="1">
      <c r="N145" s="21"/>
      <c r="O145" s="21"/>
      <c r="P145" s="50"/>
      <c r="Q145" s="21"/>
      <c r="AD145" s="21"/>
      <c r="AF145" s="51"/>
      <c r="AG145" s="50"/>
      <c r="BC145" s="50"/>
      <c r="BE145" s="21"/>
      <c r="BU145" s="50"/>
      <c r="BV145" s="50"/>
      <c r="CP145" s="50"/>
      <c r="CQ145" s="50"/>
      <c r="CS145" s="50"/>
      <c r="DF145" s="21"/>
      <c r="DH145" s="50"/>
      <c r="DI145" s="50"/>
    </row>
    <row r="146" spans="14:113" s="6" customFormat="1" ht="9" customHeight="1">
      <c r="N146" s="21"/>
      <c r="O146" s="21"/>
      <c r="P146" s="50"/>
      <c r="Q146" s="21"/>
      <c r="AD146" s="21"/>
      <c r="AF146" s="51"/>
      <c r="AG146" s="50"/>
      <c r="BC146" s="50"/>
      <c r="BE146" s="21"/>
      <c r="BU146" s="50"/>
      <c r="BV146" s="50"/>
      <c r="CP146" s="50"/>
      <c r="CQ146" s="50"/>
      <c r="CS146" s="50"/>
      <c r="DF146" s="21"/>
      <c r="DH146" s="50"/>
      <c r="DI146" s="50"/>
    </row>
    <row r="147" spans="14:113" s="6" customFormat="1" ht="9" customHeight="1">
      <c r="N147" s="21"/>
      <c r="O147" s="21"/>
      <c r="P147" s="50"/>
      <c r="Q147" s="21"/>
      <c r="AD147" s="21"/>
      <c r="AF147" s="51"/>
      <c r="AG147" s="50"/>
      <c r="BC147" s="50"/>
      <c r="BE147" s="21"/>
      <c r="BU147" s="50"/>
      <c r="BV147" s="50"/>
      <c r="CP147" s="50"/>
      <c r="CQ147" s="50"/>
      <c r="CS147" s="50"/>
      <c r="DF147" s="21"/>
      <c r="DH147" s="50"/>
      <c r="DI147" s="50"/>
    </row>
    <row r="148" spans="14:113" s="6" customFormat="1" ht="9" customHeight="1">
      <c r="N148" s="21"/>
      <c r="O148" s="21"/>
      <c r="P148" s="50"/>
      <c r="Q148" s="21"/>
      <c r="AD148" s="21"/>
      <c r="AF148" s="51"/>
      <c r="AG148" s="50"/>
      <c r="BC148" s="50"/>
      <c r="BE148" s="21"/>
      <c r="BU148" s="50"/>
      <c r="BV148" s="50"/>
      <c r="CP148" s="50"/>
      <c r="CQ148" s="50"/>
      <c r="CS148" s="50"/>
      <c r="DF148" s="21"/>
      <c r="DH148" s="50"/>
      <c r="DI148" s="50"/>
    </row>
    <row r="149" spans="14:113" s="6" customFormat="1" ht="9" customHeight="1">
      <c r="N149" s="21"/>
      <c r="O149" s="21"/>
      <c r="P149" s="50"/>
      <c r="Q149" s="21"/>
      <c r="AD149" s="21"/>
      <c r="AF149" s="51"/>
      <c r="AG149" s="50"/>
      <c r="BC149" s="50"/>
      <c r="BE149" s="21"/>
      <c r="BU149" s="50"/>
      <c r="BV149" s="50"/>
      <c r="CP149" s="50"/>
      <c r="CQ149" s="50"/>
      <c r="CS149" s="50"/>
      <c r="DF149" s="21"/>
      <c r="DH149" s="50"/>
      <c r="DI149" s="50"/>
    </row>
    <row r="150" spans="14:113" s="6" customFormat="1" ht="9" customHeight="1">
      <c r="N150" s="21"/>
      <c r="O150" s="21"/>
      <c r="P150" s="50"/>
      <c r="Q150" s="21"/>
      <c r="AD150" s="21"/>
      <c r="AF150" s="51"/>
      <c r="AG150" s="50"/>
      <c r="BC150" s="50"/>
      <c r="BE150" s="21"/>
      <c r="BU150" s="50"/>
      <c r="BV150" s="50"/>
      <c r="CP150" s="50"/>
      <c r="CQ150" s="50"/>
      <c r="CS150" s="50"/>
      <c r="DF150" s="21"/>
      <c r="DH150" s="50"/>
      <c r="DI150" s="50"/>
    </row>
    <row r="151" spans="14:113" s="6" customFormat="1" ht="9" customHeight="1">
      <c r="N151" s="21"/>
      <c r="O151" s="21"/>
      <c r="P151" s="50"/>
      <c r="Q151" s="21"/>
      <c r="AD151" s="21"/>
      <c r="AF151" s="51"/>
      <c r="AG151" s="50"/>
      <c r="BC151" s="50"/>
      <c r="BE151" s="21"/>
      <c r="BU151" s="50"/>
      <c r="BV151" s="50"/>
      <c r="CP151" s="50"/>
      <c r="CQ151" s="50"/>
      <c r="CS151" s="50"/>
      <c r="DF151" s="21"/>
      <c r="DH151" s="50"/>
      <c r="DI151" s="50"/>
    </row>
    <row r="152" spans="14:113" s="6" customFormat="1" ht="9" customHeight="1">
      <c r="N152" s="21"/>
      <c r="O152" s="21"/>
      <c r="P152" s="50"/>
      <c r="Q152" s="21"/>
      <c r="AD152" s="21"/>
      <c r="AF152" s="51"/>
      <c r="AG152" s="50"/>
      <c r="BC152" s="50"/>
      <c r="BE152" s="21"/>
      <c r="BU152" s="50"/>
      <c r="BV152" s="50"/>
      <c r="CP152" s="50"/>
      <c r="CQ152" s="50"/>
      <c r="CS152" s="50"/>
      <c r="DF152" s="21"/>
      <c r="DH152" s="50"/>
      <c r="DI152" s="50"/>
    </row>
    <row r="153" spans="14:113" s="6" customFormat="1" ht="9" customHeight="1">
      <c r="N153" s="21"/>
      <c r="O153" s="21"/>
      <c r="P153" s="50"/>
      <c r="Q153" s="21"/>
      <c r="AD153" s="21"/>
      <c r="AF153" s="51"/>
      <c r="AG153" s="50"/>
      <c r="BC153" s="50"/>
      <c r="BE153" s="21"/>
      <c r="BU153" s="50"/>
      <c r="BV153" s="50"/>
      <c r="CP153" s="50"/>
      <c r="CQ153" s="50"/>
      <c r="CS153" s="50"/>
      <c r="DF153" s="21"/>
      <c r="DH153" s="50"/>
      <c r="DI153" s="50"/>
    </row>
    <row r="154" spans="14:113" s="6" customFormat="1" ht="9" customHeight="1">
      <c r="N154" s="21"/>
      <c r="O154" s="21"/>
      <c r="P154" s="50"/>
      <c r="Q154" s="21"/>
      <c r="AD154" s="21"/>
      <c r="AF154" s="51"/>
      <c r="AG154" s="50"/>
      <c r="BC154" s="50"/>
      <c r="BE154" s="21"/>
      <c r="BU154" s="50"/>
      <c r="BV154" s="50"/>
      <c r="CP154" s="50"/>
      <c r="CQ154" s="50"/>
      <c r="CS154" s="50"/>
      <c r="DF154" s="21"/>
      <c r="DH154" s="50"/>
      <c r="DI154" s="50"/>
    </row>
    <row r="155" spans="14:113" s="6" customFormat="1" ht="9" customHeight="1">
      <c r="N155" s="21"/>
      <c r="O155" s="21"/>
      <c r="P155" s="50"/>
      <c r="Q155" s="21"/>
      <c r="AD155" s="21"/>
      <c r="AF155" s="51"/>
      <c r="AG155" s="50"/>
      <c r="BC155" s="50"/>
      <c r="BE155" s="21"/>
      <c r="BU155" s="50"/>
      <c r="BV155" s="50"/>
      <c r="CP155" s="50"/>
      <c r="CQ155" s="50"/>
      <c r="CS155" s="50"/>
      <c r="DF155" s="21"/>
      <c r="DH155" s="50"/>
      <c r="DI155" s="50"/>
    </row>
    <row r="156" spans="14:113" s="6" customFormat="1" ht="9" customHeight="1">
      <c r="N156" s="21"/>
      <c r="O156" s="21"/>
      <c r="P156" s="50"/>
      <c r="Q156" s="21"/>
      <c r="AD156" s="21"/>
      <c r="AF156" s="51"/>
      <c r="AG156" s="50"/>
      <c r="BC156" s="50"/>
      <c r="BE156" s="21"/>
      <c r="BU156" s="50"/>
      <c r="BV156" s="50"/>
      <c r="CP156" s="50"/>
      <c r="CQ156" s="50"/>
      <c r="CS156" s="50"/>
      <c r="DF156" s="21"/>
      <c r="DH156" s="50"/>
      <c r="DI156" s="50"/>
    </row>
    <row r="157" spans="14:113" s="6" customFormat="1" ht="9" customHeight="1">
      <c r="N157" s="21"/>
      <c r="O157" s="21"/>
      <c r="P157" s="50"/>
      <c r="Q157" s="21"/>
      <c r="AD157" s="21"/>
      <c r="AF157" s="51"/>
      <c r="AG157" s="50"/>
      <c r="BC157" s="50"/>
      <c r="BE157" s="21"/>
      <c r="BU157" s="50"/>
      <c r="BV157" s="50"/>
      <c r="CP157" s="50"/>
      <c r="CQ157" s="50"/>
      <c r="CS157" s="50"/>
      <c r="DF157" s="21"/>
      <c r="DH157" s="50"/>
      <c r="DI157" s="50"/>
    </row>
    <row r="158" spans="14:113" s="6" customFormat="1" ht="9" customHeight="1">
      <c r="N158" s="21"/>
      <c r="O158" s="21"/>
      <c r="P158" s="50"/>
      <c r="Q158" s="21"/>
      <c r="AD158" s="21"/>
      <c r="AF158" s="51"/>
      <c r="AG158" s="50"/>
      <c r="BC158" s="50"/>
      <c r="BE158" s="21"/>
      <c r="BU158" s="50"/>
      <c r="BV158" s="50"/>
      <c r="CP158" s="50"/>
      <c r="CQ158" s="50"/>
      <c r="CS158" s="50"/>
      <c r="DF158" s="21"/>
      <c r="DH158" s="50"/>
      <c r="DI158" s="50"/>
    </row>
    <row r="159" spans="14:113" s="6" customFormat="1" ht="9" customHeight="1">
      <c r="N159" s="21"/>
      <c r="O159" s="21"/>
      <c r="P159" s="50"/>
      <c r="Q159" s="21"/>
      <c r="AD159" s="21"/>
      <c r="AF159" s="51"/>
      <c r="AG159" s="50"/>
      <c r="BC159" s="50"/>
      <c r="BE159" s="21"/>
      <c r="BU159" s="50"/>
      <c r="BV159" s="50"/>
      <c r="CP159" s="50"/>
      <c r="CQ159" s="50"/>
      <c r="CS159" s="50"/>
      <c r="DF159" s="21"/>
      <c r="DH159" s="50"/>
      <c r="DI159" s="50"/>
    </row>
    <row r="160" spans="14:113" s="6" customFormat="1" ht="9" customHeight="1">
      <c r="N160" s="21"/>
      <c r="O160" s="21"/>
      <c r="P160" s="50"/>
      <c r="Q160" s="21"/>
      <c r="AD160" s="21"/>
      <c r="AF160" s="51"/>
      <c r="AG160" s="50"/>
      <c r="BC160" s="50"/>
      <c r="BE160" s="21"/>
      <c r="BU160" s="50"/>
      <c r="BV160" s="50"/>
      <c r="CP160" s="50"/>
      <c r="CQ160" s="50"/>
      <c r="CS160" s="50"/>
      <c r="DF160" s="21"/>
      <c r="DH160" s="50"/>
      <c r="DI160" s="50"/>
    </row>
    <row r="161" spans="14:122" s="6" customFormat="1" ht="12" customHeight="1">
      <c r="N161" s="21"/>
      <c r="O161" s="21"/>
      <c r="P161" s="50"/>
      <c r="Q161" s="21"/>
      <c r="AD161" s="21"/>
      <c r="AF161" s="51"/>
      <c r="AG161" s="50"/>
      <c r="BC161" s="50"/>
      <c r="BE161" s="21"/>
      <c r="BU161" s="50"/>
      <c r="BV161" s="50"/>
      <c r="CP161" s="50"/>
      <c r="CQ161" s="50"/>
      <c r="CS161" s="50"/>
      <c r="DF161" s="21"/>
      <c r="DH161" s="50"/>
      <c r="DI161" s="50"/>
    </row>
    <row r="162" spans="14:122" s="21" customFormat="1" ht="9" customHeight="1">
      <c r="P162" s="50"/>
      <c r="AF162" s="50"/>
      <c r="AG162" s="50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50"/>
      <c r="BD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50"/>
      <c r="BV162" s="50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50"/>
      <c r="CQ162" s="50"/>
      <c r="CR162" s="6"/>
      <c r="CS162" s="50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G162" s="6"/>
      <c r="DH162" s="50"/>
      <c r="DI162" s="50"/>
      <c r="DJ162" s="6"/>
      <c r="DK162" s="6"/>
      <c r="DL162" s="6"/>
      <c r="DM162" s="6"/>
      <c r="DN162" s="6"/>
      <c r="DO162" s="6"/>
      <c r="DP162" s="6"/>
      <c r="DQ162" s="6"/>
      <c r="DR162" s="6"/>
    </row>
    <row r="163" spans="14:122" s="21" customFormat="1" ht="9" customHeight="1">
      <c r="P163" s="50"/>
      <c r="AF163" s="50"/>
      <c r="AG163" s="50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50"/>
      <c r="BD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50"/>
      <c r="BV163" s="50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50"/>
      <c r="CQ163" s="50"/>
      <c r="CR163" s="6"/>
      <c r="CS163" s="50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G163" s="6"/>
      <c r="DH163" s="50"/>
      <c r="DI163" s="50"/>
      <c r="DJ163" s="6"/>
      <c r="DK163" s="6"/>
      <c r="DL163" s="6"/>
      <c r="DM163" s="6"/>
      <c r="DN163" s="6"/>
      <c r="DO163" s="6"/>
      <c r="DP163" s="6"/>
      <c r="DQ163" s="6"/>
      <c r="DR163" s="6"/>
    </row>
    <row r="164" spans="14:122" s="21" customFormat="1" ht="9" customHeight="1">
      <c r="P164" s="50"/>
      <c r="AF164" s="50"/>
      <c r="AG164" s="50"/>
      <c r="BC164" s="50"/>
      <c r="BU164" s="50"/>
      <c r="BV164" s="50"/>
      <c r="CP164" s="50"/>
      <c r="CQ164" s="50"/>
      <c r="CS164" s="50"/>
      <c r="DH164" s="50"/>
      <c r="DI164" s="50"/>
    </row>
    <row r="165" spans="14:122" s="21" customFormat="1" ht="9" customHeight="1">
      <c r="P165" s="50"/>
      <c r="AF165" s="50"/>
      <c r="AG165" s="50"/>
      <c r="BC165" s="50"/>
      <c r="BU165" s="50"/>
      <c r="BV165" s="50"/>
      <c r="CP165" s="50"/>
      <c r="CQ165" s="50"/>
      <c r="CS165" s="50"/>
      <c r="DH165" s="50"/>
      <c r="DI165" s="50"/>
    </row>
    <row r="166" spans="14:122" s="21" customFormat="1" ht="9" customHeight="1">
      <c r="P166" s="50"/>
      <c r="AF166" s="50"/>
      <c r="AG166" s="50"/>
      <c r="BC166" s="50"/>
      <c r="BU166" s="50"/>
      <c r="BV166" s="50"/>
      <c r="CP166" s="50"/>
      <c r="CQ166" s="50"/>
      <c r="CS166" s="50"/>
      <c r="DH166" s="50"/>
      <c r="DI166" s="50"/>
    </row>
    <row r="167" spans="14:122" s="21" customFormat="1" ht="9" customHeight="1">
      <c r="P167" s="50"/>
      <c r="AF167" s="50"/>
      <c r="AG167" s="50"/>
      <c r="BC167" s="50"/>
      <c r="BU167" s="50"/>
      <c r="BV167" s="50"/>
      <c r="CP167" s="50"/>
      <c r="CQ167" s="50"/>
      <c r="CS167" s="50"/>
      <c r="DH167" s="50"/>
      <c r="DI167" s="50"/>
    </row>
    <row r="168" spans="14:122" s="21" customFormat="1" ht="9" customHeight="1">
      <c r="P168" s="50"/>
      <c r="AF168" s="50"/>
      <c r="AG168" s="50"/>
      <c r="BC168" s="50"/>
      <c r="BU168" s="50"/>
      <c r="BV168" s="50"/>
      <c r="CP168" s="50"/>
      <c r="CQ168" s="50"/>
      <c r="CS168" s="50"/>
      <c r="DH168" s="50"/>
      <c r="DI168" s="50"/>
    </row>
    <row r="169" spans="14:122" s="21" customFormat="1" ht="9" customHeight="1">
      <c r="P169" s="50"/>
      <c r="AF169" s="50"/>
      <c r="AG169" s="50"/>
      <c r="BC169" s="50"/>
      <c r="BU169" s="50"/>
      <c r="BV169" s="50"/>
      <c r="CP169" s="50"/>
      <c r="CQ169" s="50"/>
      <c r="CS169" s="50"/>
      <c r="DH169" s="50"/>
      <c r="DI169" s="50"/>
    </row>
    <row r="170" spans="14:122" s="21" customFormat="1" ht="9" customHeight="1">
      <c r="P170" s="50"/>
      <c r="AF170" s="50"/>
      <c r="AG170" s="50"/>
      <c r="BC170" s="50"/>
      <c r="BU170" s="50"/>
      <c r="BV170" s="50"/>
      <c r="CP170" s="50"/>
      <c r="CQ170" s="50"/>
      <c r="CS170" s="50"/>
      <c r="DH170" s="50"/>
      <c r="DI170" s="50"/>
    </row>
    <row r="171" spans="14:122" s="21" customFormat="1" ht="9" customHeight="1">
      <c r="P171" s="50"/>
      <c r="AF171" s="50"/>
      <c r="AG171" s="50"/>
      <c r="BC171" s="50"/>
      <c r="BU171" s="50"/>
      <c r="BV171" s="50"/>
      <c r="CP171" s="50"/>
      <c r="CQ171" s="50"/>
      <c r="CS171" s="50"/>
      <c r="DH171" s="50"/>
      <c r="DI171" s="50"/>
    </row>
    <row r="172" spans="14:122" s="21" customFormat="1" ht="9" customHeight="1">
      <c r="P172" s="50"/>
      <c r="AF172" s="50"/>
      <c r="AG172" s="50"/>
      <c r="BC172" s="50"/>
      <c r="BU172" s="50"/>
      <c r="BV172" s="50"/>
      <c r="CP172" s="50"/>
      <c r="CQ172" s="50"/>
      <c r="CS172" s="50"/>
      <c r="DH172" s="50"/>
      <c r="DI172" s="50"/>
    </row>
    <row r="173" spans="14:122" s="21" customFormat="1" ht="9" customHeight="1">
      <c r="P173" s="50"/>
      <c r="AF173" s="50"/>
      <c r="AG173" s="50"/>
      <c r="BC173" s="50"/>
      <c r="BU173" s="50"/>
      <c r="BV173" s="50"/>
      <c r="CP173" s="50"/>
      <c r="CQ173" s="50"/>
      <c r="CS173" s="50"/>
      <c r="DH173" s="50"/>
      <c r="DI173" s="50"/>
    </row>
    <row r="174" spans="14:122" s="21" customFormat="1" ht="9" customHeight="1">
      <c r="P174" s="50"/>
      <c r="AF174" s="50"/>
      <c r="AG174" s="50"/>
      <c r="BC174" s="50"/>
      <c r="BU174" s="50"/>
      <c r="BV174" s="50"/>
      <c r="CP174" s="50"/>
      <c r="CQ174" s="50"/>
      <c r="CS174" s="50"/>
      <c r="DH174" s="50"/>
      <c r="DI174" s="50"/>
    </row>
    <row r="175" spans="14:122" s="21" customFormat="1" ht="9" customHeight="1">
      <c r="P175" s="50"/>
      <c r="AF175" s="50"/>
      <c r="AG175" s="50"/>
      <c r="BC175" s="50"/>
      <c r="BU175" s="50"/>
      <c r="BV175" s="50"/>
      <c r="CP175" s="50"/>
      <c r="CQ175" s="50"/>
      <c r="CS175" s="50"/>
      <c r="DH175" s="50"/>
      <c r="DI175" s="50"/>
    </row>
    <row r="176" spans="14:122" s="21" customFormat="1" ht="9" customHeight="1">
      <c r="P176" s="50"/>
      <c r="AF176" s="50"/>
      <c r="AG176" s="50"/>
      <c r="BC176" s="50"/>
      <c r="BU176" s="50"/>
      <c r="BV176" s="50"/>
      <c r="CP176" s="50"/>
      <c r="CQ176" s="50"/>
      <c r="CS176" s="50"/>
      <c r="DH176" s="50"/>
      <c r="DI176" s="50"/>
    </row>
    <row r="177" spans="16:113" s="21" customFormat="1" ht="9" customHeight="1">
      <c r="P177" s="50"/>
      <c r="AF177" s="50"/>
      <c r="AG177" s="50"/>
      <c r="BC177" s="50"/>
      <c r="BU177" s="50"/>
      <c r="BV177" s="50"/>
      <c r="CP177" s="50"/>
      <c r="CQ177" s="50"/>
      <c r="CS177" s="50"/>
      <c r="DH177" s="50"/>
      <c r="DI177" s="50"/>
    </row>
    <row r="178" spans="16:113" s="21" customFormat="1" ht="9" customHeight="1">
      <c r="P178" s="50"/>
      <c r="AF178" s="50"/>
      <c r="AG178" s="50"/>
      <c r="BC178" s="50"/>
      <c r="BU178" s="50"/>
      <c r="BV178" s="50"/>
      <c r="CP178" s="50"/>
      <c r="CQ178" s="50"/>
      <c r="CS178" s="50"/>
      <c r="DH178" s="50"/>
      <c r="DI178" s="50"/>
    </row>
    <row r="179" spans="16:113" s="21" customFormat="1" ht="9" customHeight="1">
      <c r="P179" s="50"/>
      <c r="AF179" s="50"/>
      <c r="AG179" s="50"/>
      <c r="BC179" s="50"/>
      <c r="BU179" s="50"/>
      <c r="BV179" s="50"/>
      <c r="CP179" s="50"/>
      <c r="CQ179" s="50"/>
      <c r="CS179" s="50"/>
      <c r="DH179" s="50"/>
      <c r="DI179" s="50"/>
    </row>
    <row r="180" spans="16:113" s="21" customFormat="1" ht="9" customHeight="1">
      <c r="P180" s="50"/>
      <c r="AF180" s="50"/>
      <c r="AG180" s="50"/>
      <c r="BC180" s="50"/>
      <c r="BU180" s="50"/>
      <c r="BV180" s="50"/>
      <c r="CP180" s="50"/>
      <c r="CQ180" s="50"/>
      <c r="CS180" s="50"/>
      <c r="DH180" s="50"/>
      <c r="DI180" s="50"/>
    </row>
    <row r="181" spans="16:113" s="21" customFormat="1" ht="9" customHeight="1">
      <c r="P181" s="50"/>
      <c r="AF181" s="50"/>
      <c r="AG181" s="50"/>
      <c r="BC181" s="50"/>
      <c r="BU181" s="50"/>
      <c r="BV181" s="50"/>
      <c r="CP181" s="50"/>
      <c r="CQ181" s="50"/>
      <c r="CS181" s="50"/>
      <c r="DH181" s="50"/>
      <c r="DI181" s="50"/>
    </row>
    <row r="182" spans="16:113" s="21" customFormat="1" ht="9" customHeight="1">
      <c r="P182" s="50"/>
      <c r="AF182" s="50"/>
      <c r="AG182" s="50"/>
      <c r="BC182" s="50"/>
      <c r="BU182" s="50"/>
      <c r="BV182" s="50"/>
      <c r="CP182" s="50"/>
      <c r="CQ182" s="50"/>
      <c r="CS182" s="50"/>
      <c r="DH182" s="50"/>
      <c r="DI182" s="50"/>
    </row>
    <row r="183" spans="16:113" s="21" customFormat="1" ht="9" customHeight="1">
      <c r="P183" s="50"/>
      <c r="AF183" s="50"/>
      <c r="AG183" s="50"/>
      <c r="BC183" s="50"/>
      <c r="BU183" s="50"/>
      <c r="BV183" s="50"/>
      <c r="CP183" s="50"/>
      <c r="CQ183" s="50"/>
      <c r="CS183" s="50"/>
      <c r="DH183" s="50"/>
      <c r="DI183" s="50"/>
    </row>
    <row r="184" spans="16:113" s="21" customFormat="1" ht="9" customHeight="1">
      <c r="P184" s="50"/>
      <c r="AF184" s="50"/>
      <c r="AG184" s="50"/>
      <c r="BC184" s="50"/>
      <c r="BU184" s="50"/>
      <c r="BV184" s="50"/>
      <c r="CP184" s="50"/>
      <c r="CQ184" s="50"/>
      <c r="CS184" s="50"/>
      <c r="DH184" s="50"/>
      <c r="DI184" s="50"/>
    </row>
    <row r="185" spans="16:113" s="21" customFormat="1" ht="9" customHeight="1">
      <c r="P185" s="50"/>
      <c r="AF185" s="50"/>
      <c r="AG185" s="50"/>
      <c r="BC185" s="50"/>
      <c r="BU185" s="50"/>
      <c r="BV185" s="50"/>
      <c r="CP185" s="50"/>
      <c r="CQ185" s="50"/>
      <c r="CS185" s="50"/>
      <c r="DH185" s="50"/>
      <c r="DI185" s="50"/>
    </row>
    <row r="186" spans="16:113" s="21" customFormat="1" ht="9" customHeight="1">
      <c r="P186" s="50"/>
      <c r="AF186" s="50"/>
      <c r="AG186" s="50"/>
      <c r="BC186" s="50"/>
      <c r="BU186" s="50"/>
      <c r="BV186" s="50"/>
      <c r="CP186" s="50"/>
      <c r="CQ186" s="50"/>
      <c r="CS186" s="50"/>
      <c r="DH186" s="50"/>
      <c r="DI186" s="50"/>
    </row>
    <row r="187" spans="16:113" s="21" customFormat="1" ht="9" customHeight="1">
      <c r="P187" s="50"/>
      <c r="AF187" s="50"/>
      <c r="AG187" s="50"/>
      <c r="BC187" s="50"/>
      <c r="BU187" s="50"/>
      <c r="BV187" s="50"/>
      <c r="CP187" s="50"/>
      <c r="CQ187" s="50"/>
      <c r="CS187" s="50"/>
      <c r="DH187" s="50"/>
      <c r="DI187" s="50"/>
    </row>
    <row r="188" spans="16:113" s="21" customFormat="1" ht="9" customHeight="1">
      <c r="P188" s="50"/>
      <c r="AF188" s="50"/>
      <c r="AG188" s="50"/>
      <c r="BC188" s="50"/>
      <c r="BU188" s="50"/>
      <c r="BV188" s="50"/>
      <c r="CP188" s="50"/>
      <c r="CQ188" s="50"/>
      <c r="CS188" s="50"/>
      <c r="DH188" s="50"/>
      <c r="DI188" s="50"/>
    </row>
    <row r="189" spans="16:113" s="21" customFormat="1" ht="9" customHeight="1">
      <c r="P189" s="50"/>
      <c r="AF189" s="50"/>
      <c r="AG189" s="50"/>
      <c r="BC189" s="50"/>
      <c r="BU189" s="50"/>
      <c r="BV189" s="50"/>
      <c r="CP189" s="50"/>
      <c r="CQ189" s="50"/>
      <c r="CS189" s="50"/>
      <c r="DH189" s="50"/>
      <c r="DI189" s="50"/>
    </row>
    <row r="190" spans="16:113" s="21" customFormat="1" ht="9" customHeight="1">
      <c r="P190" s="50"/>
      <c r="AF190" s="50"/>
      <c r="AG190" s="50"/>
      <c r="BC190" s="50"/>
      <c r="BU190" s="50"/>
      <c r="BV190" s="50"/>
      <c r="CP190" s="50"/>
      <c r="CQ190" s="50"/>
      <c r="CS190" s="50"/>
      <c r="DH190" s="50"/>
      <c r="DI190" s="50"/>
    </row>
    <row r="191" spans="16:113" s="21" customFormat="1" ht="9" customHeight="1">
      <c r="P191" s="50"/>
      <c r="AF191" s="50"/>
      <c r="AG191" s="50"/>
      <c r="BC191" s="50"/>
      <c r="BU191" s="50"/>
      <c r="BV191" s="50"/>
      <c r="CP191" s="50"/>
      <c r="CQ191" s="50"/>
      <c r="CS191" s="50"/>
      <c r="DH191" s="50"/>
      <c r="DI191" s="50"/>
    </row>
    <row r="192" spans="16:113" s="21" customFormat="1" ht="9" customHeight="1">
      <c r="P192" s="50"/>
      <c r="AF192" s="50"/>
      <c r="AG192" s="50"/>
      <c r="BC192" s="50"/>
      <c r="BU192" s="50"/>
      <c r="BV192" s="50"/>
      <c r="CP192" s="50"/>
      <c r="CQ192" s="50"/>
      <c r="CS192" s="50"/>
      <c r="DH192" s="50"/>
      <c r="DI192" s="50"/>
    </row>
    <row r="193" spans="16:113" s="21" customFormat="1" ht="9" customHeight="1">
      <c r="P193" s="50"/>
      <c r="AF193" s="50"/>
      <c r="AG193" s="50"/>
      <c r="BC193" s="50"/>
      <c r="BU193" s="50"/>
      <c r="BV193" s="50"/>
      <c r="CP193" s="50"/>
      <c r="CQ193" s="50"/>
      <c r="CS193" s="50"/>
      <c r="DH193" s="50"/>
      <c r="DI193" s="50"/>
    </row>
    <row r="194" spans="16:113" s="21" customFormat="1" ht="9" customHeight="1">
      <c r="P194" s="50"/>
      <c r="AF194" s="50"/>
      <c r="AG194" s="50"/>
      <c r="BC194" s="50"/>
      <c r="BU194" s="50"/>
      <c r="BV194" s="50"/>
      <c r="CP194" s="50"/>
      <c r="CQ194" s="50"/>
      <c r="CS194" s="50"/>
      <c r="DH194" s="50"/>
      <c r="DI194" s="50"/>
    </row>
    <row r="195" spans="16:113" s="21" customFormat="1" ht="9" customHeight="1">
      <c r="P195" s="50"/>
      <c r="AF195" s="50"/>
      <c r="AG195" s="50"/>
      <c r="BC195" s="50"/>
      <c r="BU195" s="50"/>
      <c r="BV195" s="50"/>
      <c r="CP195" s="50"/>
      <c r="CQ195" s="50"/>
      <c r="CS195" s="50"/>
      <c r="DH195" s="50"/>
      <c r="DI195" s="50"/>
    </row>
    <row r="196" spans="16:113" s="21" customFormat="1" ht="9" customHeight="1">
      <c r="P196" s="50"/>
      <c r="AF196" s="50"/>
      <c r="AG196" s="50"/>
      <c r="BC196" s="50"/>
      <c r="BU196" s="50"/>
      <c r="BV196" s="50"/>
      <c r="CP196" s="50"/>
      <c r="CQ196" s="50"/>
      <c r="CS196" s="50"/>
      <c r="DH196" s="50"/>
      <c r="DI196" s="50"/>
    </row>
    <row r="197" spans="16:113" s="21" customFormat="1" ht="9" customHeight="1">
      <c r="P197" s="50"/>
      <c r="AF197" s="50"/>
      <c r="AG197" s="50"/>
      <c r="BC197" s="50"/>
      <c r="BU197" s="50"/>
      <c r="BV197" s="50"/>
      <c r="CP197" s="50"/>
      <c r="CQ197" s="50"/>
      <c r="CS197" s="50"/>
      <c r="DH197" s="50"/>
      <c r="DI197" s="50"/>
    </row>
    <row r="198" spans="16:113" s="21" customFormat="1" ht="9" customHeight="1">
      <c r="P198" s="50"/>
      <c r="AF198" s="50"/>
      <c r="AG198" s="50"/>
      <c r="BC198" s="50"/>
      <c r="BU198" s="50"/>
      <c r="BV198" s="50"/>
      <c r="CP198" s="50"/>
      <c r="CQ198" s="50"/>
      <c r="CS198" s="50"/>
      <c r="DH198" s="50"/>
      <c r="DI198" s="50"/>
    </row>
    <row r="199" spans="16:113" s="21" customFormat="1" ht="9" customHeight="1">
      <c r="P199" s="50"/>
      <c r="AF199" s="50"/>
      <c r="AG199" s="50"/>
      <c r="BC199" s="50"/>
      <c r="BU199" s="50"/>
      <c r="BV199" s="50"/>
      <c r="CP199" s="50"/>
      <c r="CQ199" s="50"/>
      <c r="CS199" s="50"/>
      <c r="DH199" s="50"/>
      <c r="DI199" s="50"/>
    </row>
    <row r="200" spans="16:113" s="21" customFormat="1" ht="9" customHeight="1">
      <c r="P200" s="50"/>
      <c r="AF200" s="50"/>
      <c r="AG200" s="50"/>
      <c r="BC200" s="50"/>
      <c r="BU200" s="50"/>
      <c r="BV200" s="50"/>
      <c r="CP200" s="50"/>
      <c r="CQ200" s="50"/>
      <c r="CS200" s="50"/>
      <c r="DH200" s="50"/>
      <c r="DI200" s="50"/>
    </row>
    <row r="201" spans="16:113" s="21" customFormat="1" ht="9" customHeight="1">
      <c r="P201" s="50"/>
      <c r="AF201" s="50"/>
      <c r="AG201" s="50"/>
      <c r="BC201" s="50"/>
      <c r="BU201" s="50"/>
      <c r="BV201" s="50"/>
      <c r="CP201" s="50"/>
      <c r="CQ201" s="50"/>
      <c r="CS201" s="50"/>
      <c r="DH201" s="50"/>
      <c r="DI201" s="50"/>
    </row>
    <row r="202" spans="16:113" s="21" customFormat="1" ht="9" customHeight="1">
      <c r="P202" s="50"/>
      <c r="AF202" s="50"/>
      <c r="AG202" s="50"/>
      <c r="BC202" s="50"/>
      <c r="BU202" s="50"/>
      <c r="BV202" s="50"/>
      <c r="CP202" s="50"/>
      <c r="CQ202" s="50"/>
      <c r="CS202" s="50"/>
      <c r="DH202" s="50"/>
      <c r="DI202" s="50"/>
    </row>
    <row r="203" spans="16:113" s="21" customFormat="1" ht="9" customHeight="1">
      <c r="P203" s="50"/>
      <c r="AF203" s="50"/>
      <c r="AG203" s="50"/>
      <c r="BC203" s="50"/>
      <c r="BU203" s="50"/>
      <c r="BV203" s="50"/>
      <c r="CP203" s="50"/>
      <c r="CQ203" s="50"/>
      <c r="CS203" s="50"/>
      <c r="DH203" s="50"/>
      <c r="DI203" s="50"/>
    </row>
    <row r="204" spans="16:113" s="21" customFormat="1" ht="9" customHeight="1">
      <c r="P204" s="50"/>
      <c r="AF204" s="50"/>
      <c r="AG204" s="50"/>
      <c r="BC204" s="50"/>
      <c r="BU204" s="50"/>
      <c r="BV204" s="50"/>
      <c r="CP204" s="50"/>
      <c r="CQ204" s="50"/>
      <c r="CS204" s="50"/>
      <c r="DH204" s="50"/>
      <c r="DI204" s="50"/>
    </row>
    <row r="205" spans="16:113" s="21" customFormat="1" ht="9" customHeight="1">
      <c r="P205" s="50"/>
      <c r="AF205" s="50"/>
      <c r="AG205" s="50"/>
      <c r="BC205" s="50"/>
      <c r="BU205" s="50"/>
      <c r="BV205" s="50"/>
      <c r="CP205" s="50"/>
      <c r="CQ205" s="50"/>
      <c r="CS205" s="50"/>
      <c r="DH205" s="50"/>
      <c r="DI205" s="50"/>
    </row>
    <row r="206" spans="16:113" s="21" customFormat="1" ht="9" customHeight="1">
      <c r="P206" s="50"/>
      <c r="AF206" s="50"/>
      <c r="AG206" s="50"/>
      <c r="BC206" s="50"/>
      <c r="BU206" s="50"/>
      <c r="BV206" s="50"/>
      <c r="CP206" s="50"/>
      <c r="CQ206" s="50"/>
      <c r="CS206" s="50"/>
      <c r="DH206" s="50"/>
      <c r="DI206" s="50"/>
    </row>
    <row r="207" spans="16:113" s="21" customFormat="1" ht="9" customHeight="1">
      <c r="P207" s="50"/>
      <c r="AF207" s="50"/>
      <c r="AG207" s="50"/>
      <c r="BC207" s="50"/>
      <c r="BU207" s="50"/>
      <c r="BV207" s="50"/>
      <c r="CP207" s="50"/>
      <c r="CQ207" s="50"/>
      <c r="CS207" s="50"/>
      <c r="DH207" s="50"/>
      <c r="DI207" s="50"/>
    </row>
    <row r="208" spans="16:113" s="21" customFormat="1" ht="9" customHeight="1">
      <c r="P208" s="50"/>
      <c r="AF208" s="50"/>
      <c r="AG208" s="50"/>
      <c r="BC208" s="50"/>
      <c r="BU208" s="50"/>
      <c r="BV208" s="50"/>
      <c r="CP208" s="50"/>
      <c r="CQ208" s="50"/>
      <c r="CS208" s="50"/>
      <c r="DH208" s="50"/>
      <c r="DI208" s="50"/>
    </row>
    <row r="209" spans="16:113" s="21" customFormat="1" ht="9" customHeight="1">
      <c r="P209" s="50"/>
      <c r="AF209" s="50"/>
      <c r="AG209" s="50"/>
      <c r="BC209" s="50"/>
      <c r="BU209" s="50"/>
      <c r="BV209" s="50"/>
      <c r="CP209" s="50"/>
      <c r="CQ209" s="50"/>
      <c r="CS209" s="50"/>
      <c r="DH209" s="50"/>
      <c r="DI209" s="50"/>
    </row>
    <row r="210" spans="16:113" s="21" customFormat="1" ht="9" customHeight="1">
      <c r="P210" s="50"/>
      <c r="AF210" s="50"/>
      <c r="AG210" s="50"/>
      <c r="BC210" s="50"/>
      <c r="BU210" s="50"/>
      <c r="BV210" s="50"/>
      <c r="CP210" s="50"/>
      <c r="CQ210" s="50"/>
      <c r="CS210" s="50"/>
      <c r="DH210" s="50"/>
      <c r="DI210" s="50"/>
    </row>
    <row r="211" spans="16:113" s="21" customFormat="1" ht="9" customHeight="1">
      <c r="P211" s="50"/>
      <c r="AF211" s="50"/>
      <c r="AG211" s="50"/>
      <c r="BC211" s="50"/>
      <c r="BU211" s="50"/>
      <c r="BV211" s="50"/>
      <c r="CP211" s="50"/>
      <c r="CQ211" s="50"/>
      <c r="CS211" s="50"/>
      <c r="DH211" s="50"/>
      <c r="DI211" s="50"/>
    </row>
    <row r="212" spans="16:113" s="21" customFormat="1" ht="9" customHeight="1">
      <c r="P212" s="50"/>
      <c r="AF212" s="50"/>
      <c r="AG212" s="50"/>
      <c r="BC212" s="50"/>
      <c r="BU212" s="50"/>
      <c r="BV212" s="50"/>
      <c r="CP212" s="50"/>
      <c r="CQ212" s="50"/>
      <c r="CS212" s="50"/>
      <c r="DH212" s="50"/>
      <c r="DI212" s="50"/>
    </row>
    <row r="213" spans="16:113" s="21" customFormat="1" ht="9" customHeight="1">
      <c r="P213" s="50"/>
      <c r="AF213" s="50"/>
      <c r="AG213" s="50"/>
      <c r="BC213" s="50"/>
      <c r="BU213" s="50"/>
      <c r="BV213" s="50"/>
      <c r="CP213" s="50"/>
      <c r="CQ213" s="50"/>
      <c r="CS213" s="50"/>
      <c r="DH213" s="50"/>
      <c r="DI213" s="50"/>
    </row>
    <row r="214" spans="16:113" s="21" customFormat="1" ht="9" customHeight="1">
      <c r="P214" s="50"/>
      <c r="AF214" s="50"/>
      <c r="AG214" s="50"/>
      <c r="BC214" s="50"/>
      <c r="BU214" s="50"/>
      <c r="BV214" s="50"/>
      <c r="CP214" s="50"/>
      <c r="CQ214" s="50"/>
      <c r="CS214" s="50"/>
      <c r="DH214" s="50"/>
      <c r="DI214" s="50"/>
    </row>
    <row r="215" spans="16:113" s="21" customFormat="1" ht="9" customHeight="1">
      <c r="P215" s="50"/>
      <c r="AF215" s="50"/>
      <c r="AG215" s="50"/>
      <c r="BC215" s="50"/>
      <c r="BU215" s="50"/>
      <c r="BV215" s="50"/>
      <c r="CP215" s="50"/>
      <c r="CQ215" s="50"/>
      <c r="CS215" s="50"/>
      <c r="DH215" s="50"/>
      <c r="DI215" s="50"/>
    </row>
    <row r="216" spans="16:113" s="21" customFormat="1" ht="9" customHeight="1">
      <c r="P216" s="50"/>
      <c r="AF216" s="50"/>
      <c r="AG216" s="50"/>
      <c r="BC216" s="50"/>
      <c r="BU216" s="50"/>
      <c r="BV216" s="50"/>
      <c r="CP216" s="50"/>
      <c r="CQ216" s="50"/>
      <c r="CS216" s="50"/>
      <c r="DH216" s="50"/>
      <c r="DI216" s="50"/>
    </row>
    <row r="217" spans="16:113" s="21" customFormat="1" ht="9" customHeight="1">
      <c r="P217" s="50"/>
      <c r="AF217" s="50"/>
      <c r="AG217" s="50"/>
      <c r="BC217" s="50"/>
      <c r="BU217" s="50"/>
      <c r="BV217" s="50"/>
      <c r="CP217" s="50"/>
      <c r="CQ217" s="50"/>
      <c r="CS217" s="50"/>
      <c r="DH217" s="50"/>
      <c r="DI217" s="50"/>
    </row>
    <row r="218" spans="16:113" s="21" customFormat="1" ht="9" customHeight="1">
      <c r="P218" s="50"/>
      <c r="AF218" s="50"/>
      <c r="AG218" s="50"/>
      <c r="BC218" s="50"/>
      <c r="BU218" s="50"/>
      <c r="BV218" s="50"/>
      <c r="CP218" s="50"/>
      <c r="CQ218" s="50"/>
      <c r="CS218" s="50"/>
      <c r="DH218" s="50"/>
      <c r="DI218" s="50"/>
    </row>
    <row r="219" spans="16:113" s="21" customFormat="1" ht="9" customHeight="1">
      <c r="P219" s="50"/>
      <c r="AF219" s="50"/>
      <c r="AG219" s="50"/>
      <c r="BC219" s="50"/>
      <c r="BU219" s="50"/>
      <c r="BV219" s="50"/>
      <c r="CP219" s="50"/>
      <c r="CQ219" s="50"/>
      <c r="CS219" s="50"/>
      <c r="DH219" s="50"/>
      <c r="DI219" s="50"/>
    </row>
    <row r="220" spans="16:113" s="21" customFormat="1" ht="9" customHeight="1">
      <c r="P220" s="50"/>
      <c r="AF220" s="50"/>
      <c r="AG220" s="50"/>
      <c r="BC220" s="50"/>
      <c r="BU220" s="50"/>
      <c r="BV220" s="50"/>
      <c r="CP220" s="50"/>
      <c r="CQ220" s="50"/>
      <c r="CS220" s="50"/>
      <c r="DH220" s="50"/>
      <c r="DI220" s="50"/>
    </row>
    <row r="221" spans="16:113" s="21" customFormat="1" ht="9" customHeight="1">
      <c r="P221" s="50"/>
      <c r="AF221" s="50"/>
      <c r="AG221" s="50"/>
      <c r="BC221" s="50"/>
      <c r="BU221" s="50"/>
      <c r="BV221" s="50"/>
      <c r="CP221" s="50"/>
      <c r="CQ221" s="50"/>
      <c r="CS221" s="50"/>
      <c r="DH221" s="50"/>
      <c r="DI221" s="50"/>
    </row>
    <row r="222" spans="16:113" s="21" customFormat="1" ht="9" customHeight="1">
      <c r="P222" s="50"/>
      <c r="AF222" s="50"/>
      <c r="AG222" s="50"/>
      <c r="BC222" s="50"/>
      <c r="BU222" s="50"/>
      <c r="BV222" s="50"/>
      <c r="CP222" s="50"/>
      <c r="CQ222" s="50"/>
      <c r="CS222" s="50"/>
      <c r="DH222" s="50"/>
      <c r="DI222" s="50"/>
    </row>
    <row r="223" spans="16:113" s="21" customFormat="1" ht="9" customHeight="1">
      <c r="P223" s="50"/>
      <c r="AF223" s="50"/>
      <c r="AG223" s="50"/>
      <c r="BC223" s="50"/>
      <c r="BU223" s="50"/>
      <c r="BV223" s="50"/>
      <c r="CP223" s="50"/>
      <c r="CQ223" s="50"/>
      <c r="CS223" s="50"/>
      <c r="DH223" s="50"/>
      <c r="DI223" s="50"/>
    </row>
    <row r="224" spans="16:113" s="21" customFormat="1" ht="9" customHeight="1">
      <c r="P224" s="50"/>
      <c r="AF224" s="50"/>
      <c r="AG224" s="50"/>
      <c r="BC224" s="50"/>
      <c r="BU224" s="50"/>
      <c r="BV224" s="50"/>
      <c r="CP224" s="50"/>
      <c r="CQ224" s="50"/>
      <c r="CS224" s="50"/>
      <c r="DH224" s="50"/>
      <c r="DI224" s="50"/>
    </row>
    <row r="225" spans="16:113" s="21" customFormat="1" ht="9" customHeight="1">
      <c r="P225" s="50"/>
      <c r="AF225" s="50"/>
      <c r="AG225" s="50"/>
      <c r="BC225" s="50"/>
      <c r="BU225" s="50"/>
      <c r="BV225" s="50"/>
      <c r="CP225" s="50"/>
      <c r="CQ225" s="50"/>
      <c r="CS225" s="50"/>
      <c r="DH225" s="50"/>
      <c r="DI225" s="50"/>
    </row>
    <row r="226" spans="16:113" s="21" customFormat="1" ht="9" customHeight="1">
      <c r="P226" s="50"/>
      <c r="AF226" s="50"/>
      <c r="AG226" s="50"/>
      <c r="BC226" s="50"/>
      <c r="BU226" s="50"/>
      <c r="BV226" s="50"/>
      <c r="CP226" s="50"/>
      <c r="CQ226" s="50"/>
      <c r="CS226" s="50"/>
      <c r="DH226" s="50"/>
      <c r="DI226" s="50"/>
    </row>
    <row r="227" spans="16:113" s="21" customFormat="1" ht="9" customHeight="1">
      <c r="P227" s="50"/>
      <c r="AF227" s="50"/>
      <c r="AG227" s="50"/>
      <c r="BC227" s="50"/>
      <c r="BU227" s="50"/>
      <c r="BV227" s="50"/>
      <c r="CP227" s="50"/>
      <c r="CQ227" s="50"/>
      <c r="CS227" s="50"/>
      <c r="DH227" s="50"/>
      <c r="DI227" s="50"/>
    </row>
    <row r="228" spans="16:113" s="21" customFormat="1" ht="9" customHeight="1">
      <c r="P228" s="50"/>
      <c r="AF228" s="50"/>
      <c r="AG228" s="50"/>
      <c r="BC228" s="50"/>
      <c r="BU228" s="50"/>
      <c r="BV228" s="50"/>
      <c r="CP228" s="50"/>
      <c r="CQ228" s="50"/>
      <c r="CS228" s="50"/>
      <c r="DH228" s="50"/>
      <c r="DI228" s="50"/>
    </row>
    <row r="229" spans="16:113" s="21" customFormat="1" ht="9" customHeight="1">
      <c r="P229" s="50"/>
      <c r="AF229" s="50"/>
      <c r="AG229" s="50"/>
      <c r="BC229" s="50"/>
      <c r="BU229" s="50"/>
      <c r="BV229" s="50"/>
      <c r="CP229" s="50"/>
      <c r="CQ229" s="50"/>
      <c r="CS229" s="50"/>
      <c r="DH229" s="50"/>
      <c r="DI229" s="50"/>
    </row>
    <row r="230" spans="16:113" s="21" customFormat="1" ht="9" customHeight="1">
      <c r="P230" s="50"/>
      <c r="AF230" s="50"/>
      <c r="AG230" s="50"/>
      <c r="BC230" s="50"/>
      <c r="BU230" s="50"/>
      <c r="BV230" s="50"/>
      <c r="CP230" s="50"/>
      <c r="CQ230" s="50"/>
      <c r="CS230" s="50"/>
      <c r="DH230" s="50"/>
      <c r="DI230" s="50"/>
    </row>
    <row r="231" spans="16:113" s="21" customFormat="1" ht="9" customHeight="1">
      <c r="P231" s="50"/>
      <c r="AF231" s="50"/>
      <c r="AG231" s="50"/>
      <c r="BC231" s="50"/>
      <c r="BU231" s="50"/>
      <c r="BV231" s="50"/>
      <c r="CP231" s="50"/>
      <c r="CQ231" s="50"/>
      <c r="CS231" s="50"/>
      <c r="DH231" s="50"/>
      <c r="DI231" s="50"/>
    </row>
    <row r="232" spans="16:113" s="21" customFormat="1" ht="9" customHeight="1">
      <c r="P232" s="50"/>
      <c r="AF232" s="50"/>
      <c r="AG232" s="50"/>
      <c r="BC232" s="50"/>
      <c r="BU232" s="50"/>
      <c r="BV232" s="50"/>
      <c r="CP232" s="50"/>
      <c r="CQ232" s="50"/>
      <c r="CS232" s="50"/>
      <c r="DH232" s="50"/>
      <c r="DI232" s="50"/>
    </row>
    <row r="233" spans="16:113" s="21" customFormat="1" ht="9" customHeight="1">
      <c r="P233" s="50"/>
      <c r="AF233" s="50"/>
      <c r="AG233" s="50"/>
      <c r="BC233" s="50"/>
      <c r="BU233" s="50"/>
      <c r="BV233" s="50"/>
      <c r="CP233" s="50"/>
      <c r="CQ233" s="50"/>
      <c r="CS233" s="50"/>
      <c r="DH233" s="50"/>
      <c r="DI233" s="50"/>
    </row>
    <row r="234" spans="16:113" s="21" customFormat="1" ht="9" customHeight="1">
      <c r="P234" s="50"/>
      <c r="AF234" s="50"/>
      <c r="AG234" s="50"/>
      <c r="BC234" s="50"/>
      <c r="BU234" s="50"/>
      <c r="BV234" s="50"/>
      <c r="CP234" s="50"/>
      <c r="CQ234" s="50"/>
      <c r="CS234" s="50"/>
      <c r="DH234" s="50"/>
      <c r="DI234" s="50"/>
    </row>
    <row r="235" spans="16:113" s="21" customFormat="1" ht="9" customHeight="1">
      <c r="P235" s="50"/>
      <c r="AF235" s="50"/>
      <c r="AG235" s="50"/>
      <c r="BC235" s="50"/>
      <c r="BU235" s="50"/>
      <c r="BV235" s="50"/>
      <c r="CP235" s="50"/>
      <c r="CQ235" s="50"/>
      <c r="CS235" s="50"/>
      <c r="DH235" s="50"/>
      <c r="DI235" s="50"/>
    </row>
    <row r="236" spans="16:113" s="21" customFormat="1" ht="9" customHeight="1">
      <c r="P236" s="50"/>
      <c r="AF236" s="50"/>
      <c r="AG236" s="50"/>
      <c r="BC236" s="50"/>
      <c r="BU236" s="50"/>
      <c r="BV236" s="50"/>
      <c r="CP236" s="50"/>
      <c r="CQ236" s="50"/>
      <c r="CS236" s="50"/>
      <c r="DH236" s="50"/>
      <c r="DI236" s="50"/>
    </row>
    <row r="237" spans="16:113" s="21" customFormat="1" ht="9" customHeight="1">
      <c r="P237" s="50"/>
      <c r="AF237" s="50"/>
      <c r="AG237" s="50"/>
      <c r="BC237" s="50"/>
      <c r="BU237" s="50"/>
      <c r="BV237" s="50"/>
      <c r="CP237" s="50"/>
      <c r="CQ237" s="50"/>
      <c r="CS237" s="50"/>
      <c r="DH237" s="50"/>
      <c r="DI237" s="50"/>
    </row>
    <row r="238" spans="16:113" s="21" customFormat="1" ht="9" customHeight="1">
      <c r="P238" s="50"/>
      <c r="AF238" s="50"/>
      <c r="AG238" s="50"/>
      <c r="BC238" s="50"/>
      <c r="BU238" s="50"/>
      <c r="BV238" s="50"/>
      <c r="CP238" s="50"/>
      <c r="CQ238" s="50"/>
      <c r="CS238" s="50"/>
      <c r="DH238" s="50"/>
      <c r="DI238" s="50"/>
    </row>
    <row r="239" spans="16:113" s="21" customFormat="1" ht="9" customHeight="1">
      <c r="P239" s="50"/>
      <c r="AF239" s="50"/>
      <c r="AG239" s="50"/>
      <c r="BC239" s="50"/>
      <c r="BU239" s="50"/>
      <c r="BV239" s="50"/>
      <c r="CP239" s="50"/>
      <c r="CQ239" s="50"/>
      <c r="CS239" s="50"/>
      <c r="DH239" s="50"/>
      <c r="DI239" s="50"/>
    </row>
    <row r="240" spans="16:113" s="21" customFormat="1" ht="9" customHeight="1">
      <c r="P240" s="50"/>
      <c r="AF240" s="50"/>
      <c r="AG240" s="50"/>
      <c r="BC240" s="50"/>
      <c r="BU240" s="50"/>
      <c r="BV240" s="50"/>
      <c r="CP240" s="50"/>
      <c r="CQ240" s="50"/>
      <c r="CS240" s="50"/>
      <c r="DH240" s="50"/>
      <c r="DI240" s="50"/>
    </row>
    <row r="241" spans="16:113" s="21" customFormat="1" ht="9" customHeight="1">
      <c r="P241" s="50"/>
      <c r="AF241" s="50"/>
      <c r="AG241" s="50"/>
      <c r="BC241" s="50"/>
      <c r="BU241" s="50"/>
      <c r="BV241" s="50"/>
      <c r="CP241" s="50"/>
      <c r="CQ241" s="50"/>
      <c r="CS241" s="50"/>
      <c r="DH241" s="50"/>
      <c r="DI241" s="50"/>
    </row>
    <row r="242" spans="16:113" s="21" customFormat="1" ht="9" customHeight="1">
      <c r="P242" s="50"/>
      <c r="AF242" s="50"/>
      <c r="AG242" s="50"/>
      <c r="BC242" s="50"/>
      <c r="BU242" s="50"/>
      <c r="BV242" s="50"/>
      <c r="CP242" s="50"/>
      <c r="CQ242" s="50"/>
      <c r="CS242" s="50"/>
      <c r="DH242" s="50"/>
      <c r="DI242" s="50"/>
    </row>
    <row r="243" spans="16:113" s="21" customFormat="1" ht="9" customHeight="1">
      <c r="P243" s="50"/>
      <c r="AF243" s="50"/>
      <c r="AG243" s="50"/>
      <c r="BC243" s="50"/>
      <c r="BU243" s="50"/>
      <c r="BV243" s="50"/>
      <c r="CP243" s="50"/>
      <c r="CQ243" s="50"/>
      <c r="CS243" s="50"/>
      <c r="DH243" s="50"/>
      <c r="DI243" s="50"/>
    </row>
    <row r="244" spans="16:113" s="21" customFormat="1" ht="9" customHeight="1">
      <c r="P244" s="50"/>
      <c r="AF244" s="50"/>
      <c r="AG244" s="50"/>
      <c r="BC244" s="50"/>
      <c r="BU244" s="50"/>
      <c r="BV244" s="50"/>
      <c r="CP244" s="50"/>
      <c r="CQ244" s="50"/>
      <c r="CS244" s="50"/>
      <c r="DH244" s="50"/>
      <c r="DI244" s="50"/>
    </row>
    <row r="245" spans="16:113" s="21" customFormat="1" ht="9" customHeight="1">
      <c r="P245" s="50"/>
      <c r="AF245" s="50"/>
      <c r="AG245" s="50"/>
      <c r="BC245" s="50"/>
      <c r="BU245" s="50"/>
      <c r="BV245" s="50"/>
      <c r="CP245" s="50"/>
      <c r="CQ245" s="50"/>
      <c r="CS245" s="50"/>
      <c r="DH245" s="50"/>
      <c r="DI245" s="50"/>
    </row>
    <row r="246" spans="16:113" s="21" customFormat="1" ht="9" customHeight="1">
      <c r="P246" s="50"/>
      <c r="AF246" s="50"/>
      <c r="AG246" s="50"/>
      <c r="BC246" s="50"/>
      <c r="BU246" s="50"/>
      <c r="BV246" s="50"/>
      <c r="CP246" s="50"/>
      <c r="CQ246" s="50"/>
      <c r="CS246" s="50"/>
      <c r="DH246" s="50"/>
      <c r="DI246" s="50"/>
    </row>
    <row r="247" spans="16:113" s="21" customFormat="1" ht="9" customHeight="1">
      <c r="P247" s="50"/>
      <c r="AF247" s="50"/>
      <c r="AG247" s="50"/>
      <c r="BC247" s="50"/>
      <c r="BU247" s="50"/>
      <c r="BV247" s="50"/>
      <c r="CP247" s="50"/>
      <c r="CQ247" s="50"/>
      <c r="CS247" s="50"/>
      <c r="DH247" s="50"/>
      <c r="DI247" s="50"/>
    </row>
    <row r="248" spans="16:113" s="21" customFormat="1" ht="9" customHeight="1">
      <c r="P248" s="50"/>
      <c r="AF248" s="50"/>
      <c r="AG248" s="50"/>
      <c r="BC248" s="50"/>
      <c r="BU248" s="50"/>
      <c r="BV248" s="50"/>
      <c r="CP248" s="50"/>
      <c r="CQ248" s="50"/>
      <c r="CS248" s="50"/>
      <c r="DH248" s="50"/>
      <c r="DI248" s="50"/>
    </row>
    <row r="249" spans="16:113" s="21" customFormat="1" ht="9" customHeight="1">
      <c r="P249" s="50"/>
      <c r="AF249" s="50"/>
      <c r="AG249" s="50"/>
      <c r="BC249" s="50"/>
      <c r="BU249" s="50"/>
      <c r="BV249" s="50"/>
      <c r="CP249" s="50"/>
      <c r="CQ249" s="50"/>
      <c r="CS249" s="50"/>
      <c r="DH249" s="50"/>
      <c r="DI249" s="50"/>
    </row>
    <row r="250" spans="16:113" s="21" customFormat="1" ht="9" customHeight="1">
      <c r="P250" s="50"/>
      <c r="AF250" s="50"/>
      <c r="AG250" s="50"/>
      <c r="BC250" s="50"/>
      <c r="BU250" s="50"/>
      <c r="BV250" s="50"/>
      <c r="CP250" s="50"/>
      <c r="CQ250" s="50"/>
      <c r="CS250" s="50"/>
      <c r="DH250" s="50"/>
      <c r="DI250" s="50"/>
    </row>
    <row r="251" spans="16:113" s="21" customFormat="1" ht="9" customHeight="1">
      <c r="P251" s="50"/>
      <c r="AF251" s="50"/>
      <c r="AG251" s="50"/>
      <c r="BC251" s="50"/>
      <c r="BU251" s="50"/>
      <c r="BV251" s="50"/>
      <c r="CP251" s="50"/>
      <c r="CQ251" s="50"/>
      <c r="CS251" s="50"/>
      <c r="DH251" s="50"/>
      <c r="DI251" s="50"/>
    </row>
    <row r="252" spans="16:113" s="21" customFormat="1" ht="9" customHeight="1">
      <c r="P252" s="50"/>
      <c r="AF252" s="50"/>
      <c r="AG252" s="50"/>
      <c r="BC252" s="50"/>
      <c r="BU252" s="50"/>
      <c r="BV252" s="50"/>
      <c r="CP252" s="50"/>
      <c r="CQ252" s="50"/>
      <c r="CS252" s="50"/>
      <c r="DH252" s="50"/>
      <c r="DI252" s="50"/>
    </row>
    <row r="253" spans="16:113" s="21" customFormat="1" ht="9" customHeight="1">
      <c r="P253" s="50"/>
      <c r="AF253" s="50"/>
      <c r="AG253" s="50"/>
      <c r="BC253" s="50"/>
      <c r="BU253" s="50"/>
      <c r="BV253" s="50"/>
      <c r="CP253" s="50"/>
      <c r="CQ253" s="50"/>
      <c r="CS253" s="50"/>
      <c r="DH253" s="50"/>
      <c r="DI253" s="50"/>
    </row>
    <row r="254" spans="16:113" s="21" customFormat="1" ht="9" customHeight="1">
      <c r="P254" s="50"/>
      <c r="AF254" s="50"/>
      <c r="AG254" s="50"/>
      <c r="BC254" s="50"/>
      <c r="BU254" s="50"/>
      <c r="BV254" s="50"/>
      <c r="CP254" s="50"/>
      <c r="CQ254" s="50"/>
      <c r="CS254" s="50"/>
      <c r="DH254" s="50"/>
      <c r="DI254" s="50"/>
    </row>
    <row r="255" spans="16:113" s="21" customFormat="1" ht="9" customHeight="1">
      <c r="P255" s="50"/>
      <c r="AF255" s="50"/>
      <c r="AG255" s="50"/>
      <c r="BC255" s="50"/>
      <c r="BU255" s="50"/>
      <c r="BV255" s="50"/>
      <c r="CP255" s="50"/>
      <c r="CQ255" s="50"/>
      <c r="CS255" s="50"/>
      <c r="DH255" s="50"/>
      <c r="DI255" s="50"/>
    </row>
    <row r="256" spans="16:113" s="21" customFormat="1" ht="9" customHeight="1">
      <c r="P256" s="50"/>
      <c r="AF256" s="50"/>
      <c r="AG256" s="50"/>
      <c r="BC256" s="50"/>
      <c r="BU256" s="50"/>
      <c r="BV256" s="50"/>
      <c r="CP256" s="50"/>
      <c r="CQ256" s="50"/>
      <c r="CS256" s="50"/>
      <c r="DH256" s="50"/>
      <c r="DI256" s="50"/>
    </row>
    <row r="257" spans="16:113" s="21" customFormat="1" ht="9" customHeight="1">
      <c r="P257" s="50"/>
      <c r="AF257" s="50"/>
      <c r="AG257" s="50"/>
      <c r="BC257" s="50"/>
      <c r="BU257" s="50"/>
      <c r="BV257" s="50"/>
      <c r="CP257" s="50"/>
      <c r="CQ257" s="50"/>
      <c r="CS257" s="50"/>
      <c r="DH257" s="50"/>
      <c r="DI257" s="50"/>
    </row>
    <row r="258" spans="16:113" s="21" customFormat="1" ht="9" customHeight="1">
      <c r="P258" s="50"/>
      <c r="AF258" s="50"/>
      <c r="AG258" s="50"/>
      <c r="BC258" s="50"/>
      <c r="BU258" s="50"/>
      <c r="BV258" s="50"/>
      <c r="CP258" s="50"/>
      <c r="CQ258" s="50"/>
      <c r="CS258" s="50"/>
      <c r="DH258" s="50"/>
      <c r="DI258" s="50"/>
    </row>
    <row r="259" spans="16:113" s="21" customFormat="1" ht="9" customHeight="1">
      <c r="P259" s="50"/>
      <c r="AF259" s="50"/>
      <c r="AG259" s="50"/>
      <c r="BC259" s="50"/>
      <c r="BU259" s="50"/>
      <c r="BV259" s="50"/>
      <c r="CP259" s="50"/>
      <c r="CQ259" s="50"/>
      <c r="CS259" s="50"/>
      <c r="DH259" s="50"/>
      <c r="DI259" s="50"/>
    </row>
    <row r="260" spans="16:113" s="21" customFormat="1" ht="9" customHeight="1">
      <c r="P260" s="50"/>
      <c r="AF260" s="50"/>
      <c r="AG260" s="50"/>
      <c r="BC260" s="50"/>
      <c r="BU260" s="50"/>
      <c r="BV260" s="50"/>
      <c r="CP260" s="50"/>
      <c r="CQ260" s="50"/>
      <c r="CS260" s="50"/>
      <c r="DH260" s="50"/>
      <c r="DI260" s="50"/>
    </row>
    <row r="261" spans="16:113" s="21" customFormat="1" ht="9" customHeight="1">
      <c r="P261" s="50"/>
      <c r="AF261" s="50"/>
      <c r="AG261" s="50"/>
      <c r="BC261" s="50"/>
      <c r="BU261" s="50"/>
      <c r="BV261" s="50"/>
      <c r="CP261" s="50"/>
      <c r="CQ261" s="50"/>
      <c r="CS261" s="50"/>
      <c r="DH261" s="50"/>
      <c r="DI261" s="50"/>
    </row>
    <row r="262" spans="16:113" s="21" customFormat="1" ht="9" customHeight="1">
      <c r="P262" s="50"/>
      <c r="AF262" s="50"/>
      <c r="AG262" s="50"/>
      <c r="BC262" s="50"/>
      <c r="BU262" s="50"/>
      <c r="BV262" s="50"/>
      <c r="CP262" s="50"/>
      <c r="CQ262" s="50"/>
      <c r="CS262" s="50"/>
      <c r="DH262" s="50"/>
      <c r="DI262" s="50"/>
    </row>
    <row r="263" spans="16:113" s="21" customFormat="1" ht="9" customHeight="1">
      <c r="P263" s="50"/>
      <c r="AF263" s="50"/>
      <c r="AG263" s="50"/>
      <c r="BC263" s="50"/>
      <c r="BU263" s="50"/>
      <c r="BV263" s="50"/>
      <c r="CP263" s="50"/>
      <c r="CQ263" s="50"/>
      <c r="CS263" s="50"/>
      <c r="DH263" s="50"/>
      <c r="DI263" s="50"/>
    </row>
    <row r="264" spans="16:113" s="21" customFormat="1" ht="9" customHeight="1">
      <c r="P264" s="50"/>
      <c r="AF264" s="50"/>
      <c r="AG264" s="50"/>
      <c r="BC264" s="50"/>
      <c r="BU264" s="50"/>
      <c r="BV264" s="50"/>
      <c r="CP264" s="50"/>
      <c r="CQ264" s="50"/>
      <c r="CS264" s="50"/>
      <c r="DH264" s="50"/>
      <c r="DI264" s="50"/>
    </row>
    <row r="265" spans="16:113" s="21" customFormat="1" ht="9" customHeight="1">
      <c r="P265" s="50"/>
      <c r="AF265" s="50"/>
      <c r="AG265" s="50"/>
      <c r="BC265" s="50"/>
      <c r="BU265" s="50"/>
      <c r="BV265" s="50"/>
      <c r="CP265" s="50"/>
      <c r="CQ265" s="50"/>
      <c r="CS265" s="50"/>
      <c r="DH265" s="50"/>
      <c r="DI265" s="50"/>
    </row>
    <row r="266" spans="16:113" s="21" customFormat="1" ht="9" customHeight="1">
      <c r="P266" s="50"/>
      <c r="AF266" s="50"/>
      <c r="AG266" s="50"/>
      <c r="BC266" s="50"/>
      <c r="BU266" s="50"/>
      <c r="BV266" s="50"/>
      <c r="CP266" s="50"/>
      <c r="CQ266" s="50"/>
      <c r="CS266" s="50"/>
      <c r="DH266" s="50"/>
      <c r="DI266" s="50"/>
    </row>
    <row r="267" spans="16:113" s="21" customFormat="1" ht="9" customHeight="1">
      <c r="P267" s="50"/>
      <c r="AF267" s="50"/>
      <c r="AG267" s="50"/>
      <c r="BC267" s="50"/>
      <c r="BU267" s="50"/>
      <c r="BV267" s="50"/>
      <c r="CP267" s="50"/>
      <c r="CQ267" s="50"/>
      <c r="CS267" s="50"/>
      <c r="DH267" s="50"/>
      <c r="DI267" s="50"/>
    </row>
    <row r="268" spans="16:113" s="21" customFormat="1" ht="9" customHeight="1">
      <c r="P268" s="50"/>
      <c r="AF268" s="50"/>
      <c r="AG268" s="50"/>
      <c r="BC268" s="50"/>
      <c r="BU268" s="50"/>
      <c r="BV268" s="50"/>
      <c r="CP268" s="50"/>
      <c r="CQ268" s="50"/>
      <c r="CS268" s="50"/>
      <c r="DH268" s="50"/>
      <c r="DI268" s="50"/>
    </row>
    <row r="269" spans="16:113" s="21" customFormat="1" ht="9" customHeight="1">
      <c r="P269" s="50"/>
      <c r="AF269" s="50"/>
      <c r="AG269" s="50"/>
      <c r="BC269" s="50"/>
      <c r="BU269" s="50"/>
      <c r="BV269" s="50"/>
      <c r="CP269" s="50"/>
      <c r="CQ269" s="50"/>
      <c r="CS269" s="50"/>
      <c r="DH269" s="50"/>
      <c r="DI269" s="50"/>
    </row>
    <row r="270" spans="16:113" s="21" customFormat="1" ht="9" customHeight="1">
      <c r="P270" s="50"/>
      <c r="AF270" s="50"/>
      <c r="AG270" s="50"/>
      <c r="BC270" s="50"/>
      <c r="BU270" s="50"/>
      <c r="BV270" s="50"/>
      <c r="CP270" s="50"/>
      <c r="CQ270" s="50"/>
      <c r="CS270" s="50"/>
      <c r="DH270" s="50"/>
      <c r="DI270" s="50"/>
    </row>
    <row r="271" spans="16:113" s="21" customFormat="1" ht="9" customHeight="1">
      <c r="P271" s="50"/>
      <c r="AF271" s="50"/>
      <c r="AG271" s="50"/>
      <c r="BC271" s="50"/>
      <c r="BU271" s="50"/>
      <c r="BV271" s="50"/>
      <c r="CP271" s="50"/>
      <c r="CQ271" s="50"/>
      <c r="CS271" s="50"/>
      <c r="DH271" s="50"/>
      <c r="DI271" s="50"/>
    </row>
    <row r="272" spans="16:113" s="21" customFormat="1" ht="9" customHeight="1">
      <c r="P272" s="50"/>
      <c r="AF272" s="50"/>
      <c r="AG272" s="50"/>
      <c r="BC272" s="50"/>
      <c r="BU272" s="50"/>
      <c r="BV272" s="50"/>
      <c r="CP272" s="50"/>
      <c r="CQ272" s="50"/>
      <c r="CS272" s="50"/>
      <c r="DH272" s="50"/>
      <c r="DI272" s="50"/>
    </row>
    <row r="273" spans="14:113" s="21" customFormat="1" ht="9" customHeight="1">
      <c r="P273" s="50"/>
      <c r="AF273" s="50"/>
      <c r="AG273" s="50"/>
      <c r="BC273" s="50"/>
      <c r="BU273" s="50"/>
      <c r="BV273" s="50"/>
      <c r="CP273" s="50"/>
      <c r="CQ273" s="50"/>
      <c r="CS273" s="50"/>
      <c r="DH273" s="50"/>
      <c r="DI273" s="50"/>
    </row>
    <row r="274" spans="14:113" s="21" customFormat="1" ht="9" customHeight="1">
      <c r="P274" s="50"/>
      <c r="AF274" s="50"/>
      <c r="AG274" s="50"/>
      <c r="BC274" s="50"/>
      <c r="BU274" s="50"/>
      <c r="BV274" s="50"/>
      <c r="CP274" s="50"/>
      <c r="CQ274" s="50"/>
      <c r="CS274" s="50"/>
      <c r="DH274" s="50"/>
      <c r="DI274" s="50"/>
    </row>
    <row r="275" spans="14:113" s="21" customFormat="1" ht="9" customHeight="1">
      <c r="P275" s="50"/>
      <c r="AF275" s="50"/>
      <c r="AG275" s="50"/>
      <c r="BC275" s="50"/>
      <c r="BU275" s="50"/>
      <c r="BV275" s="50"/>
      <c r="CP275" s="50"/>
      <c r="CQ275" s="50"/>
      <c r="CS275" s="50"/>
      <c r="DH275" s="50"/>
      <c r="DI275" s="50"/>
    </row>
    <row r="276" spans="14:113" s="21" customFormat="1" ht="9" customHeight="1">
      <c r="P276" s="50"/>
      <c r="AF276" s="50"/>
      <c r="AG276" s="50"/>
      <c r="BC276" s="50"/>
      <c r="BU276" s="50"/>
      <c r="BV276" s="50"/>
      <c r="CP276" s="50"/>
      <c r="CQ276" s="50"/>
      <c r="CS276" s="50"/>
      <c r="DH276" s="50"/>
      <c r="DI276" s="50"/>
    </row>
    <row r="277" spans="14:113" s="21" customFormat="1" ht="9" customHeight="1">
      <c r="P277" s="50"/>
      <c r="AF277" s="50"/>
      <c r="AG277" s="50"/>
      <c r="BC277" s="50"/>
      <c r="BU277" s="50"/>
      <c r="BV277" s="50"/>
      <c r="CP277" s="50"/>
      <c r="CQ277" s="50"/>
      <c r="CS277" s="50"/>
      <c r="DH277" s="50"/>
      <c r="DI277" s="50"/>
    </row>
    <row r="278" spans="14:113" s="21" customFormat="1" ht="9" customHeight="1">
      <c r="P278" s="50"/>
      <c r="AF278" s="50"/>
      <c r="AG278" s="50"/>
      <c r="BC278" s="50"/>
      <c r="BU278" s="50"/>
      <c r="BV278" s="50"/>
      <c r="CP278" s="50"/>
      <c r="CQ278" s="50"/>
      <c r="CS278" s="50"/>
      <c r="DH278" s="50"/>
      <c r="DI278" s="50"/>
    </row>
    <row r="279" spans="14:113" s="21" customFormat="1" ht="9" customHeight="1">
      <c r="P279" s="50"/>
      <c r="AF279" s="50"/>
      <c r="AG279" s="50"/>
      <c r="BC279" s="50"/>
      <c r="BU279" s="50"/>
      <c r="BV279" s="50"/>
      <c r="CP279" s="50"/>
      <c r="CQ279" s="50"/>
      <c r="CS279" s="50"/>
      <c r="DH279" s="50"/>
      <c r="DI279" s="50"/>
    </row>
    <row r="280" spans="14:113" s="6" customFormat="1" ht="9" customHeight="1">
      <c r="N280" s="21"/>
      <c r="O280" s="21"/>
      <c r="P280" s="50"/>
      <c r="Q280" s="21"/>
      <c r="AD280" s="21"/>
      <c r="AF280" s="51"/>
      <c r="AG280" s="50"/>
      <c r="BC280" s="50"/>
      <c r="BE280" s="21"/>
      <c r="BU280" s="50"/>
      <c r="BV280" s="50"/>
      <c r="CP280" s="50"/>
      <c r="CQ280" s="50"/>
      <c r="CS280" s="50"/>
      <c r="DF280" s="21"/>
      <c r="DH280" s="50"/>
      <c r="DI280" s="50"/>
    </row>
    <row r="281" spans="14:113" s="6" customFormat="1" ht="9" customHeight="1">
      <c r="N281" s="21"/>
      <c r="O281" s="21"/>
      <c r="P281" s="50"/>
      <c r="Q281" s="21"/>
      <c r="AD281" s="21"/>
      <c r="AF281" s="51"/>
      <c r="AG281" s="50"/>
      <c r="BC281" s="50"/>
      <c r="BE281" s="21"/>
      <c r="BU281" s="50"/>
      <c r="BV281" s="50"/>
      <c r="CP281" s="50"/>
      <c r="CQ281" s="50"/>
      <c r="CS281" s="50"/>
      <c r="DF281" s="21"/>
      <c r="DH281" s="50"/>
      <c r="DI281" s="50"/>
    </row>
    <row r="282" spans="14:113" s="6" customFormat="1" ht="9" customHeight="1">
      <c r="N282" s="21"/>
      <c r="O282" s="21"/>
      <c r="P282" s="50"/>
      <c r="Q282" s="21"/>
      <c r="AD282" s="21"/>
      <c r="AF282" s="51"/>
      <c r="AG282" s="50"/>
      <c r="BC282" s="50"/>
      <c r="BE282" s="21"/>
      <c r="BU282" s="50"/>
      <c r="BV282" s="50"/>
      <c r="CP282" s="50"/>
      <c r="CQ282" s="50"/>
      <c r="CS282" s="50"/>
      <c r="DF282" s="21"/>
      <c r="DH282" s="50"/>
      <c r="DI282" s="50"/>
    </row>
    <row r="283" spans="14:113" s="6" customFormat="1" ht="9" customHeight="1">
      <c r="N283" s="21"/>
      <c r="O283" s="21"/>
      <c r="P283" s="50"/>
      <c r="Q283" s="21"/>
      <c r="AD283" s="21"/>
      <c r="AF283" s="51"/>
      <c r="AG283" s="50"/>
      <c r="BC283" s="50"/>
      <c r="BE283" s="21"/>
      <c r="BU283" s="50"/>
      <c r="BV283" s="50"/>
      <c r="CP283" s="50"/>
      <c r="CQ283" s="50"/>
      <c r="CS283" s="50"/>
      <c r="DF283" s="21"/>
      <c r="DH283" s="50"/>
      <c r="DI283" s="50"/>
    </row>
    <row r="284" spans="14:113" s="6" customFormat="1" ht="9" customHeight="1">
      <c r="N284" s="21"/>
      <c r="O284" s="21"/>
      <c r="P284" s="50"/>
      <c r="Q284" s="21"/>
      <c r="AD284" s="21"/>
      <c r="AF284" s="51"/>
      <c r="AG284" s="50"/>
      <c r="BC284" s="50"/>
      <c r="BE284" s="21"/>
      <c r="BU284" s="50"/>
      <c r="BV284" s="50"/>
      <c r="CP284" s="50"/>
      <c r="CQ284" s="50"/>
      <c r="CS284" s="50"/>
      <c r="DF284" s="21"/>
      <c r="DH284" s="50"/>
      <c r="DI284" s="50"/>
    </row>
    <row r="285" spans="14:113" s="6" customFormat="1" ht="9" customHeight="1">
      <c r="N285" s="21"/>
      <c r="O285" s="21"/>
      <c r="P285" s="50"/>
      <c r="Q285" s="21"/>
      <c r="AD285" s="21"/>
      <c r="AF285" s="51"/>
      <c r="AG285" s="50"/>
      <c r="BC285" s="50"/>
      <c r="BE285" s="21"/>
      <c r="BU285" s="50"/>
      <c r="BV285" s="50"/>
      <c r="CP285" s="50"/>
      <c r="CQ285" s="50"/>
      <c r="CS285" s="50"/>
      <c r="DF285" s="21"/>
      <c r="DH285" s="50"/>
      <c r="DI285" s="50"/>
    </row>
    <row r="286" spans="14:113" s="6" customFormat="1" ht="9" customHeight="1">
      <c r="N286" s="21"/>
      <c r="O286" s="21"/>
      <c r="P286" s="50"/>
      <c r="Q286" s="21"/>
      <c r="AD286" s="21"/>
      <c r="AF286" s="51"/>
      <c r="AG286" s="50"/>
      <c r="BC286" s="50"/>
      <c r="BE286" s="21"/>
      <c r="BU286" s="50"/>
      <c r="BV286" s="50"/>
      <c r="CP286" s="50"/>
      <c r="CQ286" s="50"/>
      <c r="CS286" s="50"/>
      <c r="DF286" s="21"/>
      <c r="DH286" s="50"/>
      <c r="DI286" s="50"/>
    </row>
    <row r="287" spans="14:113" s="6" customFormat="1" ht="9" customHeight="1">
      <c r="N287" s="21"/>
      <c r="O287" s="21"/>
      <c r="P287" s="50"/>
      <c r="Q287" s="21"/>
      <c r="AD287" s="21"/>
      <c r="AF287" s="51"/>
      <c r="AG287" s="50"/>
      <c r="BC287" s="50"/>
      <c r="BE287" s="21"/>
      <c r="BU287" s="50"/>
      <c r="BV287" s="50"/>
      <c r="CP287" s="50"/>
      <c r="CQ287" s="50"/>
      <c r="CS287" s="50"/>
      <c r="DF287" s="21"/>
      <c r="DH287" s="50"/>
      <c r="DI287" s="50"/>
    </row>
    <row r="288" spans="14:113" s="6" customFormat="1" ht="9" customHeight="1">
      <c r="N288" s="21"/>
      <c r="O288" s="21"/>
      <c r="P288" s="50"/>
      <c r="Q288" s="21"/>
      <c r="AD288" s="21"/>
      <c r="AF288" s="51"/>
      <c r="AG288" s="50"/>
      <c r="BC288" s="50"/>
      <c r="BE288" s="21"/>
      <c r="BU288" s="50"/>
      <c r="BV288" s="50"/>
      <c r="CP288" s="50"/>
      <c r="CQ288" s="50"/>
      <c r="CS288" s="50"/>
      <c r="DF288" s="21"/>
      <c r="DH288" s="50"/>
      <c r="DI288" s="50"/>
    </row>
    <row r="289" spans="14:113" s="6" customFormat="1" ht="9" customHeight="1">
      <c r="N289" s="21"/>
      <c r="O289" s="21"/>
      <c r="P289" s="50"/>
      <c r="Q289" s="21"/>
      <c r="AD289" s="21"/>
      <c r="AF289" s="51"/>
      <c r="AG289" s="50"/>
      <c r="BC289" s="50"/>
      <c r="BE289" s="21"/>
      <c r="BU289" s="50"/>
      <c r="BV289" s="50"/>
      <c r="CP289" s="50"/>
      <c r="CQ289" s="50"/>
      <c r="CS289" s="50"/>
      <c r="DF289" s="21"/>
      <c r="DH289" s="50"/>
      <c r="DI289" s="50"/>
    </row>
    <row r="290" spans="14:113" s="6" customFormat="1" ht="9" customHeight="1">
      <c r="N290" s="21"/>
      <c r="O290" s="21"/>
      <c r="P290" s="50"/>
      <c r="Q290" s="21"/>
      <c r="AD290" s="21"/>
      <c r="AF290" s="51"/>
      <c r="AG290" s="50"/>
      <c r="BC290" s="50"/>
      <c r="BE290" s="21"/>
      <c r="BU290" s="50"/>
      <c r="BV290" s="50"/>
      <c r="CP290" s="50"/>
      <c r="CQ290" s="50"/>
      <c r="CS290" s="50"/>
      <c r="DF290" s="21"/>
      <c r="DH290" s="50"/>
      <c r="DI290" s="50"/>
    </row>
    <row r="291" spans="14:113" s="6" customFormat="1" ht="9" customHeight="1">
      <c r="N291" s="21"/>
      <c r="O291" s="21"/>
      <c r="P291" s="50"/>
      <c r="Q291" s="21"/>
      <c r="AD291" s="21"/>
      <c r="AF291" s="51"/>
      <c r="AG291" s="50"/>
      <c r="BC291" s="50"/>
      <c r="BE291" s="21"/>
      <c r="BU291" s="50"/>
      <c r="BV291" s="50"/>
      <c r="CP291" s="50"/>
      <c r="CQ291" s="50"/>
      <c r="CS291" s="50"/>
      <c r="DF291" s="21"/>
      <c r="DH291" s="50"/>
      <c r="DI291" s="50"/>
    </row>
    <row r="292" spans="14:113" s="6" customFormat="1" ht="9" customHeight="1">
      <c r="N292" s="21"/>
      <c r="O292" s="21"/>
      <c r="P292" s="50"/>
      <c r="Q292" s="21"/>
      <c r="AD292" s="21"/>
      <c r="AF292" s="51"/>
      <c r="AG292" s="50"/>
      <c r="BC292" s="50"/>
      <c r="BE292" s="21"/>
      <c r="BU292" s="50"/>
      <c r="BV292" s="50"/>
      <c r="CP292" s="50"/>
      <c r="CQ292" s="50"/>
      <c r="CS292" s="50"/>
      <c r="DF292" s="21"/>
      <c r="DH292" s="50"/>
      <c r="DI292" s="50"/>
    </row>
    <row r="293" spans="14:113" s="6" customFormat="1" ht="9" customHeight="1">
      <c r="N293" s="21"/>
      <c r="O293" s="21"/>
      <c r="P293" s="50"/>
      <c r="Q293" s="21"/>
      <c r="AD293" s="21"/>
      <c r="AF293" s="51"/>
      <c r="AG293" s="50"/>
      <c r="BC293" s="50"/>
      <c r="BE293" s="21"/>
      <c r="BU293" s="50"/>
      <c r="BV293" s="50"/>
      <c r="CP293" s="50"/>
      <c r="CQ293" s="50"/>
      <c r="CS293" s="50"/>
      <c r="DF293" s="21"/>
      <c r="DH293" s="50"/>
      <c r="DI293" s="50"/>
    </row>
    <row r="294" spans="14:113" s="6" customFormat="1" ht="9" customHeight="1">
      <c r="N294" s="21"/>
      <c r="O294" s="21"/>
      <c r="P294" s="50"/>
      <c r="Q294" s="21"/>
      <c r="AD294" s="21"/>
      <c r="AF294" s="51"/>
      <c r="AG294" s="50"/>
      <c r="BC294" s="50"/>
      <c r="BE294" s="21"/>
      <c r="BU294" s="50"/>
      <c r="BV294" s="50"/>
      <c r="CP294" s="50"/>
      <c r="CQ294" s="50"/>
      <c r="CS294" s="50"/>
      <c r="DF294" s="21"/>
      <c r="DH294" s="50"/>
      <c r="DI294" s="50"/>
    </row>
    <row r="295" spans="14:113" s="6" customFormat="1" ht="9" customHeight="1">
      <c r="N295" s="21"/>
      <c r="O295" s="21"/>
      <c r="P295" s="50"/>
      <c r="Q295" s="21"/>
      <c r="AD295" s="21"/>
      <c r="AF295" s="51"/>
      <c r="AG295" s="50"/>
      <c r="BC295" s="50"/>
      <c r="BE295" s="21"/>
      <c r="BU295" s="50"/>
      <c r="BV295" s="50"/>
      <c r="CP295" s="50"/>
      <c r="CQ295" s="50"/>
      <c r="CS295" s="50"/>
      <c r="DF295" s="21"/>
      <c r="DH295" s="50"/>
      <c r="DI295" s="50"/>
    </row>
    <row r="296" spans="14:113" s="6" customFormat="1" ht="9" customHeight="1">
      <c r="N296" s="21"/>
      <c r="O296" s="21"/>
      <c r="P296" s="50"/>
      <c r="Q296" s="21"/>
      <c r="AD296" s="21"/>
      <c r="AF296" s="51"/>
      <c r="AG296" s="50"/>
      <c r="BC296" s="50"/>
      <c r="BE296" s="21"/>
      <c r="BU296" s="50"/>
      <c r="BV296" s="50"/>
      <c r="CP296" s="50"/>
      <c r="CQ296" s="50"/>
      <c r="CS296" s="50"/>
      <c r="DF296" s="21"/>
      <c r="DH296" s="50"/>
      <c r="DI296" s="50"/>
    </row>
    <row r="297" spans="14:113" s="6" customFormat="1" ht="9" customHeight="1">
      <c r="N297" s="21"/>
      <c r="O297" s="21"/>
      <c r="P297" s="50"/>
      <c r="Q297" s="21"/>
      <c r="AD297" s="21"/>
      <c r="AF297" s="51"/>
      <c r="AG297" s="50"/>
      <c r="BC297" s="50"/>
      <c r="BE297" s="21"/>
      <c r="BU297" s="50"/>
      <c r="BV297" s="50"/>
      <c r="CP297" s="50"/>
      <c r="CQ297" s="50"/>
      <c r="CS297" s="50"/>
      <c r="DF297" s="21"/>
      <c r="DH297" s="50"/>
      <c r="DI297" s="50"/>
    </row>
    <row r="298" spans="14:113" s="6" customFormat="1" ht="9" customHeight="1">
      <c r="N298" s="21"/>
      <c r="O298" s="21"/>
      <c r="P298" s="50"/>
      <c r="Q298" s="21"/>
      <c r="AD298" s="21"/>
      <c r="AF298" s="51"/>
      <c r="AG298" s="50"/>
      <c r="BC298" s="50"/>
      <c r="BE298" s="21"/>
      <c r="BU298" s="50"/>
      <c r="BV298" s="50"/>
      <c r="CP298" s="50"/>
      <c r="CQ298" s="50"/>
      <c r="CS298" s="50"/>
      <c r="DF298" s="21"/>
      <c r="DH298" s="50"/>
      <c r="DI298" s="50"/>
    </row>
    <row r="299" spans="14:113" s="6" customFormat="1" ht="9" customHeight="1">
      <c r="N299" s="21"/>
      <c r="O299" s="21"/>
      <c r="P299" s="50"/>
      <c r="Q299" s="21"/>
      <c r="AD299" s="21"/>
      <c r="AF299" s="51"/>
      <c r="AG299" s="50"/>
      <c r="BC299" s="50"/>
      <c r="BE299" s="21"/>
      <c r="BU299" s="50"/>
      <c r="BV299" s="50"/>
      <c r="CP299" s="50"/>
      <c r="CQ299" s="50"/>
      <c r="CS299" s="50"/>
      <c r="DF299" s="21"/>
      <c r="DH299" s="50"/>
      <c r="DI299" s="50"/>
    </row>
    <row r="300" spans="14:113" s="6" customFormat="1" ht="9" customHeight="1">
      <c r="N300" s="21"/>
      <c r="O300" s="21"/>
      <c r="P300" s="50"/>
      <c r="Q300" s="21"/>
      <c r="AD300" s="21"/>
      <c r="AF300" s="51"/>
      <c r="AG300" s="50"/>
      <c r="BC300" s="50"/>
      <c r="BE300" s="21"/>
      <c r="BU300" s="50"/>
      <c r="BV300" s="50"/>
      <c r="CP300" s="50"/>
      <c r="CQ300" s="50"/>
      <c r="CS300" s="50"/>
      <c r="DF300" s="21"/>
      <c r="DH300" s="50"/>
      <c r="DI300" s="50"/>
    </row>
    <row r="301" spans="14:113" s="6" customFormat="1" ht="9" customHeight="1">
      <c r="N301" s="21"/>
      <c r="O301" s="21"/>
      <c r="P301" s="50"/>
      <c r="Q301" s="21"/>
      <c r="AD301" s="21"/>
      <c r="AF301" s="51"/>
      <c r="AG301" s="50"/>
      <c r="BC301" s="50"/>
      <c r="BE301" s="21"/>
      <c r="BU301" s="50"/>
      <c r="BV301" s="50"/>
      <c r="CP301" s="50"/>
      <c r="CQ301" s="50"/>
      <c r="CS301" s="50"/>
      <c r="DF301" s="21"/>
      <c r="DH301" s="50"/>
      <c r="DI301" s="50"/>
    </row>
    <row r="302" spans="14:113" s="6" customFormat="1" ht="9" customHeight="1">
      <c r="N302" s="21"/>
      <c r="O302" s="21"/>
      <c r="P302" s="50"/>
      <c r="Q302" s="21"/>
      <c r="AD302" s="21"/>
      <c r="AF302" s="51"/>
      <c r="AG302" s="50"/>
      <c r="BC302" s="50"/>
      <c r="BE302" s="21"/>
      <c r="BU302" s="50"/>
      <c r="BV302" s="50"/>
      <c r="CP302" s="50"/>
      <c r="CQ302" s="50"/>
      <c r="CS302" s="50"/>
      <c r="DF302" s="21"/>
      <c r="DH302" s="50"/>
      <c r="DI302" s="50"/>
    </row>
    <row r="303" spans="14:113" s="6" customFormat="1" ht="9" customHeight="1">
      <c r="N303" s="21"/>
      <c r="O303" s="21"/>
      <c r="P303" s="50"/>
      <c r="Q303" s="21"/>
      <c r="AD303" s="21"/>
      <c r="AF303" s="51"/>
      <c r="AG303" s="50"/>
      <c r="BC303" s="50"/>
      <c r="BE303" s="21"/>
      <c r="BU303" s="50"/>
      <c r="BV303" s="50"/>
      <c r="CP303" s="50"/>
      <c r="CQ303" s="50"/>
      <c r="CS303" s="50"/>
      <c r="DF303" s="21"/>
      <c r="DH303" s="50"/>
      <c r="DI303" s="50"/>
    </row>
    <row r="304" spans="14:113" s="6" customFormat="1" ht="9" customHeight="1">
      <c r="N304" s="21"/>
      <c r="O304" s="21"/>
      <c r="P304" s="50"/>
      <c r="Q304" s="21"/>
      <c r="AD304" s="21"/>
      <c r="AF304" s="51"/>
      <c r="AG304" s="50"/>
      <c r="BC304" s="50"/>
      <c r="BE304" s="21"/>
      <c r="BU304" s="50"/>
      <c r="BV304" s="50"/>
      <c r="CP304" s="50"/>
      <c r="CQ304" s="50"/>
      <c r="CS304" s="50"/>
      <c r="DF304" s="21"/>
      <c r="DH304" s="50"/>
      <c r="DI304" s="50"/>
    </row>
    <row r="305" spans="14:113" s="6" customFormat="1" ht="9" customHeight="1">
      <c r="N305" s="21"/>
      <c r="O305" s="21"/>
      <c r="P305" s="50"/>
      <c r="Q305" s="21"/>
      <c r="AD305" s="21"/>
      <c r="AF305" s="51"/>
      <c r="AG305" s="50"/>
      <c r="BC305" s="50"/>
      <c r="BE305" s="21"/>
      <c r="BU305" s="50"/>
      <c r="BV305" s="50"/>
      <c r="CP305" s="50"/>
      <c r="CQ305" s="50"/>
      <c r="CS305" s="50"/>
      <c r="DF305" s="21"/>
      <c r="DH305" s="50"/>
      <c r="DI305" s="50"/>
    </row>
    <row r="306" spans="14:113" s="6" customFormat="1" ht="9" customHeight="1">
      <c r="N306" s="21"/>
      <c r="O306" s="21"/>
      <c r="P306" s="50"/>
      <c r="Q306" s="21"/>
      <c r="AD306" s="21"/>
      <c r="AF306" s="51"/>
      <c r="AG306" s="50"/>
      <c r="BC306" s="50"/>
      <c r="BE306" s="21"/>
      <c r="BU306" s="50"/>
      <c r="BV306" s="50"/>
      <c r="CP306" s="50"/>
      <c r="CQ306" s="50"/>
      <c r="CS306" s="50"/>
      <c r="DF306" s="21"/>
      <c r="DH306" s="50"/>
      <c r="DI306" s="50"/>
    </row>
    <row r="307" spans="14:113" s="6" customFormat="1" ht="9" customHeight="1">
      <c r="N307" s="21"/>
      <c r="O307" s="21"/>
      <c r="P307" s="50"/>
      <c r="Q307" s="21"/>
      <c r="AD307" s="21"/>
      <c r="AF307" s="51"/>
      <c r="AG307" s="50"/>
      <c r="BC307" s="50"/>
      <c r="BE307" s="21"/>
      <c r="BU307" s="50"/>
      <c r="BV307" s="50"/>
      <c r="CP307" s="50"/>
      <c r="CQ307" s="50"/>
      <c r="CS307" s="50"/>
      <c r="DF307" s="21"/>
      <c r="DH307" s="50"/>
      <c r="DI307" s="50"/>
    </row>
    <row r="308" spans="14:113" s="6" customFormat="1" ht="9" customHeight="1">
      <c r="N308" s="21"/>
      <c r="O308" s="21"/>
      <c r="P308" s="50"/>
      <c r="Q308" s="21"/>
      <c r="AD308" s="21"/>
      <c r="AF308" s="51"/>
      <c r="AG308" s="50"/>
      <c r="BC308" s="50"/>
      <c r="BE308" s="21"/>
      <c r="BU308" s="50"/>
      <c r="BV308" s="50"/>
      <c r="CP308" s="50"/>
      <c r="CQ308" s="50"/>
      <c r="CS308" s="50"/>
      <c r="DF308" s="21"/>
      <c r="DH308" s="50"/>
      <c r="DI308" s="50"/>
    </row>
    <row r="309" spans="14:113" s="6" customFormat="1" ht="9" customHeight="1">
      <c r="N309" s="21"/>
      <c r="O309" s="21"/>
      <c r="P309" s="50"/>
      <c r="Q309" s="21"/>
      <c r="AD309" s="21"/>
      <c r="AF309" s="51"/>
      <c r="AG309" s="50"/>
      <c r="BC309" s="50"/>
      <c r="BE309" s="21"/>
      <c r="BU309" s="50"/>
      <c r="BV309" s="50"/>
      <c r="CP309" s="50"/>
      <c r="CQ309" s="50"/>
      <c r="CS309" s="50"/>
      <c r="DF309" s="21"/>
      <c r="DH309" s="50"/>
      <c r="DI309" s="50"/>
    </row>
    <row r="310" spans="14:113" s="6" customFormat="1" ht="9" customHeight="1">
      <c r="N310" s="21"/>
      <c r="O310" s="21"/>
      <c r="P310" s="50"/>
      <c r="Q310" s="21"/>
      <c r="AD310" s="21"/>
      <c r="AF310" s="51"/>
      <c r="AG310" s="50"/>
      <c r="BC310" s="50"/>
      <c r="BE310" s="21"/>
      <c r="BU310" s="50"/>
      <c r="BV310" s="50"/>
      <c r="CP310" s="50"/>
      <c r="CQ310" s="50"/>
      <c r="CS310" s="50"/>
      <c r="DF310" s="21"/>
      <c r="DH310" s="50"/>
      <c r="DI310" s="50"/>
    </row>
    <row r="311" spans="14:113" s="6" customFormat="1" ht="9" customHeight="1">
      <c r="N311" s="21"/>
      <c r="O311" s="21"/>
      <c r="P311" s="50"/>
      <c r="Q311" s="21"/>
      <c r="AD311" s="21"/>
      <c r="AF311" s="51"/>
      <c r="AG311" s="50"/>
      <c r="BC311" s="50"/>
      <c r="BE311" s="21"/>
      <c r="BU311" s="50"/>
      <c r="BV311" s="50"/>
      <c r="CP311" s="50"/>
      <c r="CQ311" s="50"/>
      <c r="CS311" s="50"/>
      <c r="DF311" s="21"/>
      <c r="DH311" s="50"/>
      <c r="DI311" s="50"/>
    </row>
    <row r="312" spans="14:113" s="6" customFormat="1" ht="9" customHeight="1">
      <c r="N312" s="21"/>
      <c r="O312" s="21"/>
      <c r="P312" s="50"/>
      <c r="Q312" s="21"/>
      <c r="AD312" s="21"/>
      <c r="AF312" s="51"/>
      <c r="AG312" s="50"/>
      <c r="BC312" s="50"/>
      <c r="BE312" s="21"/>
      <c r="BU312" s="50"/>
      <c r="BV312" s="50"/>
      <c r="CP312" s="50"/>
      <c r="CQ312" s="50"/>
      <c r="CS312" s="50"/>
      <c r="DF312" s="21"/>
      <c r="DH312" s="50"/>
      <c r="DI312" s="50"/>
    </row>
    <row r="313" spans="14:113" s="6" customFormat="1" ht="9" customHeight="1">
      <c r="N313" s="21"/>
      <c r="O313" s="21"/>
      <c r="P313" s="50"/>
      <c r="Q313" s="21"/>
      <c r="AD313" s="21"/>
      <c r="AF313" s="51"/>
      <c r="AG313" s="50"/>
      <c r="BC313" s="50"/>
      <c r="BE313" s="21"/>
      <c r="BU313" s="50"/>
      <c r="BV313" s="50"/>
      <c r="CP313" s="50"/>
      <c r="CQ313" s="50"/>
      <c r="CS313" s="50"/>
      <c r="DF313" s="21"/>
      <c r="DH313" s="50"/>
      <c r="DI313" s="50"/>
    </row>
    <row r="314" spans="14:113" s="6" customFormat="1" ht="9" customHeight="1">
      <c r="N314" s="21"/>
      <c r="O314" s="21"/>
      <c r="P314" s="50"/>
      <c r="Q314" s="21"/>
      <c r="AD314" s="21"/>
      <c r="AF314" s="51"/>
      <c r="AG314" s="50"/>
      <c r="BC314" s="50"/>
      <c r="BE314" s="21"/>
      <c r="BU314" s="50"/>
      <c r="BV314" s="50"/>
      <c r="CP314" s="50"/>
      <c r="CQ314" s="50"/>
      <c r="CS314" s="50"/>
      <c r="DF314" s="21"/>
      <c r="DH314" s="50"/>
      <c r="DI314" s="50"/>
    </row>
    <row r="315" spans="14:113" s="6" customFormat="1" ht="9" customHeight="1">
      <c r="N315" s="21"/>
      <c r="O315" s="21"/>
      <c r="P315" s="50"/>
      <c r="Q315" s="21"/>
      <c r="AD315" s="21"/>
      <c r="AF315" s="51"/>
      <c r="AG315" s="50"/>
      <c r="BC315" s="50"/>
      <c r="BE315" s="21"/>
      <c r="BU315" s="50"/>
      <c r="BV315" s="50"/>
      <c r="CP315" s="50"/>
      <c r="CQ315" s="50"/>
      <c r="CS315" s="50"/>
      <c r="DF315" s="21"/>
      <c r="DH315" s="50"/>
      <c r="DI315" s="50"/>
    </row>
    <row r="316" spans="14:113" s="6" customFormat="1" ht="9" customHeight="1">
      <c r="N316" s="21"/>
      <c r="O316" s="21"/>
      <c r="P316" s="50"/>
      <c r="Q316" s="21"/>
      <c r="AD316" s="21"/>
      <c r="AF316" s="51"/>
      <c r="AG316" s="50"/>
      <c r="BC316" s="50"/>
      <c r="BE316" s="21"/>
      <c r="BU316" s="50"/>
      <c r="BV316" s="50"/>
      <c r="CP316" s="50"/>
      <c r="CQ316" s="50"/>
      <c r="CS316" s="50"/>
      <c r="DF316" s="21"/>
      <c r="DH316" s="50"/>
      <c r="DI316" s="50"/>
    </row>
    <row r="317" spans="14:113" s="6" customFormat="1" ht="9" customHeight="1">
      <c r="N317" s="21"/>
      <c r="O317" s="21"/>
      <c r="P317" s="50"/>
      <c r="Q317" s="21"/>
      <c r="AD317" s="21"/>
      <c r="AF317" s="51"/>
      <c r="AG317" s="50"/>
      <c r="BC317" s="50"/>
      <c r="BE317" s="21"/>
      <c r="BU317" s="50"/>
      <c r="BV317" s="50"/>
      <c r="CP317" s="50"/>
      <c r="CQ317" s="50"/>
      <c r="CS317" s="50"/>
      <c r="DF317" s="21"/>
      <c r="DH317" s="50"/>
      <c r="DI317" s="50"/>
    </row>
    <row r="318" spans="14:113" s="6" customFormat="1" ht="9" customHeight="1">
      <c r="N318" s="21"/>
      <c r="O318" s="21"/>
      <c r="P318" s="50"/>
      <c r="Q318" s="21"/>
      <c r="AD318" s="21"/>
      <c r="AF318" s="51"/>
      <c r="AG318" s="50"/>
      <c r="BC318" s="50"/>
      <c r="BE318" s="21"/>
      <c r="BU318" s="50"/>
      <c r="BV318" s="50"/>
      <c r="CP318" s="50"/>
      <c r="CQ318" s="50"/>
      <c r="CS318" s="50"/>
      <c r="DF318" s="21"/>
      <c r="DH318" s="50"/>
      <c r="DI318" s="50"/>
    </row>
    <row r="319" spans="14:113" s="6" customFormat="1" ht="9" customHeight="1">
      <c r="N319" s="21"/>
      <c r="O319" s="21"/>
      <c r="P319" s="50"/>
      <c r="Q319" s="21"/>
      <c r="AD319" s="21"/>
      <c r="AF319" s="51"/>
      <c r="AG319" s="50"/>
      <c r="BC319" s="50"/>
      <c r="BE319" s="21"/>
      <c r="BU319" s="50"/>
      <c r="BV319" s="50"/>
      <c r="CP319" s="50"/>
      <c r="CQ319" s="50"/>
      <c r="CS319" s="50"/>
      <c r="DF319" s="21"/>
      <c r="DH319" s="50"/>
      <c r="DI319" s="50"/>
    </row>
    <row r="320" spans="14:113" s="6" customFormat="1" ht="9" customHeight="1">
      <c r="N320" s="21"/>
      <c r="O320" s="21"/>
      <c r="P320" s="50"/>
      <c r="Q320" s="21"/>
      <c r="AD320" s="21"/>
      <c r="AF320" s="51"/>
      <c r="AG320" s="50"/>
      <c r="BC320" s="50"/>
      <c r="BE320" s="21"/>
      <c r="BU320" s="50"/>
      <c r="BV320" s="50"/>
      <c r="CP320" s="50"/>
      <c r="CQ320" s="50"/>
      <c r="CS320" s="50"/>
      <c r="DF320" s="21"/>
      <c r="DH320" s="50"/>
      <c r="DI320" s="50"/>
    </row>
    <row r="321" spans="14:113" s="6" customFormat="1" ht="9" customHeight="1">
      <c r="N321" s="21"/>
      <c r="O321" s="21"/>
      <c r="P321" s="50"/>
      <c r="Q321" s="21"/>
      <c r="AD321" s="21"/>
      <c r="AF321" s="51"/>
      <c r="AG321" s="50"/>
      <c r="BC321" s="50"/>
      <c r="BE321" s="21"/>
      <c r="BU321" s="50"/>
      <c r="BV321" s="50"/>
      <c r="CP321" s="50"/>
      <c r="CQ321" s="50"/>
      <c r="CS321" s="50"/>
      <c r="DF321" s="21"/>
      <c r="DH321" s="50"/>
      <c r="DI321" s="50"/>
    </row>
    <row r="322" spans="14:113" s="6" customFormat="1" ht="9" customHeight="1">
      <c r="N322" s="21"/>
      <c r="O322" s="21"/>
      <c r="P322" s="50"/>
      <c r="Q322" s="21"/>
      <c r="AD322" s="21"/>
      <c r="AF322" s="51"/>
      <c r="AG322" s="50"/>
      <c r="BC322" s="50"/>
      <c r="BE322" s="21"/>
      <c r="BU322" s="50"/>
      <c r="BV322" s="50"/>
      <c r="CP322" s="50"/>
      <c r="CQ322" s="50"/>
      <c r="CS322" s="50"/>
      <c r="DF322" s="21"/>
      <c r="DH322" s="50"/>
      <c r="DI322" s="50"/>
    </row>
    <row r="323" spans="14:113" s="6" customFormat="1" ht="9" customHeight="1">
      <c r="N323" s="21"/>
      <c r="O323" s="21"/>
      <c r="P323" s="50"/>
      <c r="Q323" s="21"/>
      <c r="AD323" s="21"/>
      <c r="AF323" s="51"/>
      <c r="AG323" s="50"/>
      <c r="BC323" s="50"/>
      <c r="BE323" s="21"/>
      <c r="BU323" s="50"/>
      <c r="BV323" s="50"/>
      <c r="CP323" s="50"/>
      <c r="CQ323" s="50"/>
      <c r="CS323" s="50"/>
      <c r="DF323" s="21"/>
      <c r="DH323" s="50"/>
      <c r="DI323" s="50"/>
    </row>
    <row r="324" spans="14:113" s="6" customFormat="1" ht="9" customHeight="1">
      <c r="N324" s="21"/>
      <c r="O324" s="21"/>
      <c r="P324" s="50"/>
      <c r="Q324" s="21"/>
      <c r="AD324" s="21"/>
      <c r="AF324" s="51"/>
      <c r="AG324" s="50"/>
      <c r="BC324" s="50"/>
      <c r="BE324" s="21"/>
      <c r="BU324" s="50"/>
      <c r="BV324" s="50"/>
      <c r="CP324" s="50"/>
      <c r="CQ324" s="50"/>
      <c r="CS324" s="50"/>
      <c r="DF324" s="21"/>
      <c r="DH324" s="50"/>
      <c r="DI324" s="50"/>
    </row>
    <row r="325" spans="14:113" s="6" customFormat="1" ht="9" customHeight="1">
      <c r="N325" s="21"/>
      <c r="O325" s="21"/>
      <c r="P325" s="50"/>
      <c r="Q325" s="21"/>
      <c r="AD325" s="21"/>
      <c r="AF325" s="51"/>
      <c r="AG325" s="50"/>
      <c r="BC325" s="50"/>
      <c r="BE325" s="21"/>
      <c r="BU325" s="50"/>
      <c r="BV325" s="50"/>
      <c r="CP325" s="50"/>
      <c r="CQ325" s="50"/>
      <c r="CS325" s="50"/>
      <c r="DF325" s="21"/>
      <c r="DH325" s="50"/>
      <c r="DI325" s="50"/>
    </row>
    <row r="326" spans="14:113" s="6" customFormat="1" ht="9" customHeight="1">
      <c r="N326" s="21"/>
      <c r="O326" s="21"/>
      <c r="P326" s="50"/>
      <c r="Q326" s="21"/>
      <c r="AD326" s="21"/>
      <c r="AF326" s="51"/>
      <c r="AG326" s="50"/>
      <c r="BC326" s="50"/>
      <c r="BE326" s="21"/>
      <c r="BU326" s="50"/>
      <c r="BV326" s="50"/>
      <c r="CP326" s="50"/>
      <c r="CQ326" s="50"/>
      <c r="CS326" s="50"/>
      <c r="DF326" s="21"/>
      <c r="DH326" s="50"/>
      <c r="DI326" s="50"/>
    </row>
    <row r="327" spans="14:113" s="6" customFormat="1" ht="9" customHeight="1">
      <c r="N327" s="21"/>
      <c r="O327" s="21"/>
      <c r="P327" s="50"/>
      <c r="Q327" s="21"/>
      <c r="AD327" s="21"/>
      <c r="AF327" s="51"/>
      <c r="AG327" s="50"/>
      <c r="BC327" s="50"/>
      <c r="BE327" s="21"/>
      <c r="BU327" s="50"/>
      <c r="BV327" s="50"/>
      <c r="CP327" s="50"/>
      <c r="CQ327" s="50"/>
      <c r="CS327" s="50"/>
      <c r="DF327" s="21"/>
      <c r="DH327" s="50"/>
      <c r="DI327" s="50"/>
    </row>
    <row r="328" spans="14:113" s="6" customFormat="1" ht="9" customHeight="1">
      <c r="N328" s="21"/>
      <c r="O328" s="21"/>
      <c r="P328" s="50"/>
      <c r="Q328" s="21"/>
      <c r="AD328" s="21"/>
      <c r="AF328" s="51"/>
      <c r="AG328" s="50"/>
      <c r="BC328" s="50"/>
      <c r="BE328" s="21"/>
      <c r="BU328" s="50"/>
      <c r="BV328" s="50"/>
      <c r="CP328" s="50"/>
      <c r="CQ328" s="50"/>
      <c r="CS328" s="50"/>
      <c r="DF328" s="21"/>
      <c r="DH328" s="50"/>
      <c r="DI328" s="50"/>
    </row>
    <row r="329" spans="14:113" s="6" customFormat="1" ht="9" customHeight="1">
      <c r="N329" s="21"/>
      <c r="O329" s="21"/>
      <c r="P329" s="50"/>
      <c r="Q329" s="21"/>
      <c r="AD329" s="21"/>
      <c r="AF329" s="51"/>
      <c r="AG329" s="50"/>
      <c r="BC329" s="50"/>
      <c r="BE329" s="21"/>
      <c r="BU329" s="50"/>
      <c r="BV329" s="50"/>
      <c r="CP329" s="50"/>
      <c r="CQ329" s="50"/>
      <c r="CS329" s="50"/>
      <c r="DF329" s="21"/>
      <c r="DH329" s="50"/>
      <c r="DI329" s="50"/>
    </row>
    <row r="330" spans="14:113" s="6" customFormat="1" ht="9" customHeight="1">
      <c r="N330" s="21"/>
      <c r="O330" s="21"/>
      <c r="P330" s="50"/>
      <c r="Q330" s="21"/>
      <c r="AD330" s="21"/>
      <c r="AF330" s="51"/>
      <c r="AG330" s="50"/>
      <c r="BC330" s="50"/>
      <c r="BE330" s="21"/>
      <c r="BU330" s="50"/>
      <c r="BV330" s="50"/>
      <c r="CP330" s="50"/>
      <c r="CQ330" s="50"/>
      <c r="CS330" s="50"/>
      <c r="DF330" s="21"/>
      <c r="DH330" s="50"/>
      <c r="DI330" s="50"/>
    </row>
    <row r="331" spans="14:113" s="6" customFormat="1" ht="9" customHeight="1">
      <c r="N331" s="21"/>
      <c r="O331" s="21"/>
      <c r="P331" s="50"/>
      <c r="Q331" s="21"/>
      <c r="AD331" s="21"/>
      <c r="AF331" s="51"/>
      <c r="AG331" s="50"/>
      <c r="BC331" s="50"/>
      <c r="BE331" s="21"/>
      <c r="BU331" s="50"/>
      <c r="BV331" s="50"/>
      <c r="CP331" s="50"/>
      <c r="CQ331" s="50"/>
      <c r="CS331" s="50"/>
      <c r="DF331" s="21"/>
      <c r="DH331" s="50"/>
      <c r="DI331" s="50"/>
    </row>
    <row r="332" spans="14:113" s="6" customFormat="1" ht="9" customHeight="1">
      <c r="N332" s="21"/>
      <c r="O332" s="21"/>
      <c r="P332" s="50"/>
      <c r="Q332" s="21"/>
      <c r="AD332" s="21"/>
      <c r="AF332" s="51"/>
      <c r="AG332" s="50"/>
      <c r="BC332" s="50"/>
      <c r="BE332" s="21"/>
      <c r="BU332" s="50"/>
      <c r="BV332" s="50"/>
      <c r="CP332" s="50"/>
      <c r="CQ332" s="50"/>
      <c r="CS332" s="50"/>
      <c r="DF332" s="21"/>
      <c r="DH332" s="50"/>
      <c r="DI332" s="50"/>
    </row>
    <row r="333" spans="14:113" s="6" customFormat="1" ht="9" customHeight="1">
      <c r="N333" s="21"/>
      <c r="O333" s="21"/>
      <c r="P333" s="50"/>
      <c r="Q333" s="21"/>
      <c r="AD333" s="21"/>
      <c r="AF333" s="51"/>
      <c r="AG333" s="50"/>
      <c r="BC333" s="50"/>
      <c r="BE333" s="21"/>
      <c r="BU333" s="50"/>
      <c r="BV333" s="50"/>
      <c r="CP333" s="50"/>
      <c r="CQ333" s="50"/>
      <c r="CS333" s="50"/>
      <c r="DF333" s="21"/>
      <c r="DH333" s="50"/>
      <c r="DI333" s="50"/>
    </row>
    <row r="334" spans="14:113" s="6" customFormat="1" ht="9" customHeight="1">
      <c r="N334" s="21"/>
      <c r="O334" s="21"/>
      <c r="P334" s="50"/>
      <c r="Q334" s="21"/>
      <c r="AD334" s="21"/>
      <c r="AF334" s="51"/>
      <c r="AG334" s="50"/>
      <c r="BC334" s="50"/>
      <c r="BE334" s="21"/>
      <c r="BU334" s="50"/>
      <c r="BV334" s="50"/>
      <c r="CP334" s="50"/>
      <c r="CQ334" s="50"/>
      <c r="CS334" s="50"/>
      <c r="DF334" s="21"/>
      <c r="DH334" s="50"/>
      <c r="DI334" s="50"/>
    </row>
    <row r="335" spans="14:113" s="6" customFormat="1" ht="9" customHeight="1">
      <c r="N335" s="21"/>
      <c r="O335" s="21"/>
      <c r="P335" s="50"/>
      <c r="Q335" s="21"/>
      <c r="AD335" s="21"/>
      <c r="AF335" s="51"/>
      <c r="AG335" s="50"/>
      <c r="BC335" s="50"/>
      <c r="BE335" s="21"/>
      <c r="BU335" s="50"/>
      <c r="BV335" s="50"/>
      <c r="CP335" s="50"/>
      <c r="CQ335" s="50"/>
      <c r="CS335" s="50"/>
      <c r="DF335" s="21"/>
      <c r="DH335" s="50"/>
      <c r="DI335" s="50"/>
    </row>
    <row r="336" spans="14:113" s="6" customFormat="1" ht="9" customHeight="1">
      <c r="N336" s="21"/>
      <c r="O336" s="21"/>
      <c r="P336" s="50"/>
      <c r="Q336" s="21"/>
      <c r="AD336" s="21"/>
      <c r="AF336" s="51"/>
      <c r="AG336" s="50"/>
      <c r="BC336" s="50"/>
      <c r="BE336" s="21"/>
      <c r="BU336" s="50"/>
      <c r="BV336" s="50"/>
      <c r="CP336" s="50"/>
      <c r="CQ336" s="50"/>
      <c r="CS336" s="50"/>
      <c r="DF336" s="21"/>
      <c r="DH336" s="50"/>
      <c r="DI336" s="50"/>
    </row>
    <row r="337" spans="14:113" s="6" customFormat="1" ht="9" customHeight="1">
      <c r="N337" s="21"/>
      <c r="O337" s="21"/>
      <c r="P337" s="50"/>
      <c r="Q337" s="21"/>
      <c r="AD337" s="21"/>
      <c r="AF337" s="51"/>
      <c r="AG337" s="50"/>
      <c r="BC337" s="50"/>
      <c r="BE337" s="21"/>
      <c r="BU337" s="50"/>
      <c r="BV337" s="50"/>
      <c r="CP337" s="50"/>
      <c r="CQ337" s="50"/>
      <c r="CS337" s="50"/>
      <c r="DF337" s="21"/>
      <c r="DH337" s="50"/>
      <c r="DI337" s="50"/>
    </row>
    <row r="338" spans="14:113" s="6" customFormat="1" ht="9" customHeight="1">
      <c r="N338" s="21"/>
      <c r="O338" s="21"/>
      <c r="P338" s="50"/>
      <c r="Q338" s="21"/>
      <c r="AD338" s="21"/>
      <c r="AF338" s="51"/>
      <c r="AG338" s="50"/>
      <c r="BC338" s="50"/>
      <c r="BE338" s="21"/>
      <c r="BU338" s="50"/>
      <c r="BV338" s="50"/>
      <c r="CP338" s="50"/>
      <c r="CQ338" s="50"/>
      <c r="CS338" s="50"/>
      <c r="DF338" s="21"/>
      <c r="DH338" s="50"/>
      <c r="DI338" s="50"/>
    </row>
    <row r="339" spans="14:113" s="6" customFormat="1" ht="9" customHeight="1">
      <c r="N339" s="21"/>
      <c r="O339" s="21"/>
      <c r="P339" s="50"/>
      <c r="Q339" s="21"/>
      <c r="AD339" s="21"/>
      <c r="AF339" s="51"/>
      <c r="AG339" s="50"/>
      <c r="BC339" s="50"/>
      <c r="BE339" s="21"/>
      <c r="BU339" s="50"/>
      <c r="BV339" s="50"/>
      <c r="CP339" s="50"/>
      <c r="CQ339" s="50"/>
      <c r="CS339" s="50"/>
      <c r="DF339" s="21"/>
      <c r="DH339" s="50"/>
      <c r="DI339" s="50"/>
    </row>
    <row r="340" spans="14:113" s="6" customFormat="1" ht="9" customHeight="1">
      <c r="N340" s="21"/>
      <c r="O340" s="21"/>
      <c r="P340" s="50"/>
      <c r="Q340" s="21"/>
      <c r="AD340" s="21"/>
      <c r="AF340" s="51"/>
      <c r="AG340" s="50"/>
      <c r="BC340" s="50"/>
      <c r="BE340" s="21"/>
      <c r="BU340" s="50"/>
      <c r="BV340" s="50"/>
      <c r="CP340" s="50"/>
      <c r="CQ340" s="50"/>
      <c r="CS340" s="50"/>
      <c r="DF340" s="21"/>
      <c r="DH340" s="50"/>
      <c r="DI340" s="50"/>
    </row>
    <row r="341" spans="14:113" s="6" customFormat="1" ht="9" customHeight="1">
      <c r="N341" s="21"/>
      <c r="O341" s="21"/>
      <c r="P341" s="50"/>
      <c r="Q341" s="21"/>
      <c r="AD341" s="21"/>
      <c r="AF341" s="51"/>
      <c r="AG341" s="50"/>
      <c r="BC341" s="50"/>
      <c r="BE341" s="21"/>
      <c r="BU341" s="50"/>
      <c r="BV341" s="50"/>
      <c r="CP341" s="50"/>
      <c r="CQ341" s="50"/>
      <c r="CS341" s="50"/>
      <c r="DF341" s="21"/>
      <c r="DH341" s="50"/>
      <c r="DI341" s="50"/>
    </row>
    <row r="342" spans="14:113" s="6" customFormat="1" ht="9" customHeight="1">
      <c r="N342" s="21"/>
      <c r="O342" s="21"/>
      <c r="P342" s="50"/>
      <c r="Q342" s="21"/>
      <c r="AD342" s="21"/>
      <c r="AF342" s="51"/>
      <c r="AG342" s="50"/>
      <c r="BC342" s="50"/>
      <c r="BE342" s="21"/>
      <c r="BU342" s="50"/>
      <c r="BV342" s="50"/>
      <c r="CP342" s="50"/>
      <c r="CQ342" s="50"/>
      <c r="CS342" s="50"/>
      <c r="DF342" s="21"/>
      <c r="DH342" s="50"/>
      <c r="DI342" s="50"/>
    </row>
    <row r="343" spans="14:113" s="6" customFormat="1" ht="9" customHeight="1">
      <c r="N343" s="21"/>
      <c r="O343" s="21"/>
      <c r="P343" s="50"/>
      <c r="Q343" s="21"/>
      <c r="AD343" s="21"/>
      <c r="AF343" s="51"/>
      <c r="AG343" s="50"/>
      <c r="BC343" s="50"/>
      <c r="BE343" s="21"/>
      <c r="BU343" s="50"/>
      <c r="BV343" s="50"/>
      <c r="CP343" s="50"/>
      <c r="CQ343" s="50"/>
      <c r="CS343" s="50"/>
      <c r="DF343" s="21"/>
      <c r="DH343" s="50"/>
      <c r="DI343" s="50"/>
    </row>
    <row r="344" spans="14:113" s="6" customFormat="1" ht="9" customHeight="1">
      <c r="N344" s="21"/>
      <c r="O344" s="21"/>
      <c r="P344" s="50"/>
      <c r="Q344" s="21"/>
      <c r="AD344" s="21"/>
      <c r="AF344" s="51"/>
      <c r="AG344" s="50"/>
      <c r="BC344" s="50"/>
      <c r="BE344" s="21"/>
      <c r="BU344" s="50"/>
      <c r="BV344" s="50"/>
      <c r="CP344" s="50"/>
      <c r="CQ344" s="50"/>
      <c r="CS344" s="50"/>
      <c r="DF344" s="21"/>
      <c r="DH344" s="50"/>
      <c r="DI344" s="50"/>
    </row>
    <row r="345" spans="14:113" s="6" customFormat="1" ht="9" customHeight="1">
      <c r="N345" s="21"/>
      <c r="O345" s="21"/>
      <c r="P345" s="50"/>
      <c r="Q345" s="21"/>
      <c r="AD345" s="21"/>
      <c r="AF345" s="51"/>
      <c r="AG345" s="50"/>
      <c r="BC345" s="50"/>
      <c r="BE345" s="21"/>
      <c r="BU345" s="50"/>
      <c r="BV345" s="50"/>
      <c r="CP345" s="50"/>
      <c r="CQ345" s="50"/>
      <c r="CS345" s="50"/>
      <c r="DF345" s="21"/>
      <c r="DH345" s="50"/>
      <c r="DI345" s="50"/>
    </row>
    <row r="346" spans="14:113" s="6" customFormat="1" ht="9" customHeight="1">
      <c r="N346" s="21"/>
      <c r="O346" s="21"/>
      <c r="P346" s="50"/>
      <c r="Q346" s="21"/>
      <c r="AD346" s="21"/>
      <c r="AF346" s="51"/>
      <c r="AG346" s="50"/>
      <c r="BC346" s="50"/>
      <c r="BE346" s="21"/>
      <c r="BU346" s="50"/>
      <c r="BV346" s="50"/>
      <c r="CP346" s="50"/>
      <c r="CQ346" s="50"/>
      <c r="CS346" s="50"/>
      <c r="DF346" s="21"/>
      <c r="DH346" s="50"/>
      <c r="DI346" s="50"/>
    </row>
    <row r="347" spans="14:113" s="6" customFormat="1" ht="9" customHeight="1">
      <c r="N347" s="21"/>
      <c r="O347" s="21"/>
      <c r="P347" s="50"/>
      <c r="Q347" s="21"/>
      <c r="AD347" s="21"/>
      <c r="AF347" s="51"/>
      <c r="AG347" s="50"/>
      <c r="BC347" s="50"/>
      <c r="BE347" s="21"/>
      <c r="BU347" s="50"/>
      <c r="BV347" s="50"/>
      <c r="CP347" s="50"/>
      <c r="CQ347" s="50"/>
      <c r="CS347" s="50"/>
      <c r="DF347" s="21"/>
      <c r="DH347" s="50"/>
      <c r="DI347" s="50"/>
    </row>
    <row r="348" spans="14:113" s="6" customFormat="1" ht="9" customHeight="1">
      <c r="N348" s="21"/>
      <c r="O348" s="21"/>
      <c r="P348" s="50"/>
      <c r="Q348" s="21"/>
      <c r="AD348" s="21"/>
      <c r="AF348" s="51"/>
      <c r="AG348" s="50"/>
      <c r="BC348" s="50"/>
      <c r="BE348" s="21"/>
      <c r="BU348" s="50"/>
      <c r="BV348" s="50"/>
      <c r="CP348" s="50"/>
      <c r="CQ348" s="50"/>
      <c r="CS348" s="50"/>
      <c r="DF348" s="21"/>
      <c r="DH348" s="50"/>
      <c r="DI348" s="50"/>
    </row>
    <row r="349" spans="14:113" s="6" customFormat="1" ht="9" customHeight="1">
      <c r="N349" s="21"/>
      <c r="O349" s="21"/>
      <c r="P349" s="50"/>
      <c r="Q349" s="21"/>
      <c r="AD349" s="21"/>
      <c r="AF349" s="51"/>
      <c r="AG349" s="50"/>
      <c r="BC349" s="50"/>
      <c r="BE349" s="21"/>
      <c r="BU349" s="50"/>
      <c r="BV349" s="50"/>
      <c r="CP349" s="50"/>
      <c r="CQ349" s="50"/>
      <c r="CS349" s="50"/>
      <c r="DF349" s="21"/>
      <c r="DH349" s="50"/>
      <c r="DI349" s="50"/>
    </row>
    <row r="350" spans="14:113" s="6" customFormat="1" ht="9" customHeight="1">
      <c r="N350" s="21"/>
      <c r="O350" s="21"/>
      <c r="P350" s="50"/>
      <c r="Q350" s="21"/>
      <c r="AD350" s="21"/>
      <c r="AF350" s="51"/>
      <c r="AG350" s="50"/>
      <c r="BC350" s="50"/>
      <c r="BE350" s="21"/>
      <c r="BU350" s="50"/>
      <c r="BV350" s="50"/>
      <c r="CP350" s="50"/>
      <c r="CQ350" s="50"/>
      <c r="CS350" s="50"/>
      <c r="DF350" s="21"/>
      <c r="DH350" s="50"/>
      <c r="DI350" s="50"/>
    </row>
    <row r="351" spans="14:113" s="6" customFormat="1" ht="9" customHeight="1">
      <c r="N351" s="21"/>
      <c r="O351" s="21"/>
      <c r="P351" s="50"/>
      <c r="Q351" s="21"/>
      <c r="AD351" s="21"/>
      <c r="AF351" s="51"/>
      <c r="AG351" s="50"/>
      <c r="BC351" s="50"/>
      <c r="BE351" s="21"/>
      <c r="BU351" s="50"/>
      <c r="BV351" s="50"/>
      <c r="CP351" s="50"/>
      <c r="CQ351" s="50"/>
      <c r="CS351" s="50"/>
      <c r="DF351" s="21"/>
      <c r="DH351" s="50"/>
      <c r="DI351" s="50"/>
    </row>
    <row r="352" spans="14:113" s="6" customFormat="1" ht="9" customHeight="1">
      <c r="N352" s="21"/>
      <c r="O352" s="21"/>
      <c r="P352" s="50"/>
      <c r="Q352" s="21"/>
      <c r="AD352" s="21"/>
      <c r="AF352" s="51"/>
      <c r="AG352" s="50"/>
      <c r="BC352" s="50"/>
      <c r="BE352" s="21"/>
      <c r="BU352" s="50"/>
      <c r="BV352" s="50"/>
      <c r="CP352" s="50"/>
      <c r="CQ352" s="50"/>
      <c r="CS352" s="50"/>
      <c r="DF352" s="21"/>
      <c r="DH352" s="50"/>
      <c r="DI352" s="50"/>
    </row>
    <row r="353" spans="14:113" s="6" customFormat="1" ht="9" customHeight="1">
      <c r="N353" s="21"/>
      <c r="O353" s="21"/>
      <c r="P353" s="50"/>
      <c r="Q353" s="21"/>
      <c r="AD353" s="21"/>
      <c r="AF353" s="51"/>
      <c r="AG353" s="50"/>
      <c r="BC353" s="50"/>
      <c r="BE353" s="21"/>
      <c r="BU353" s="50"/>
      <c r="BV353" s="50"/>
      <c r="CP353" s="50"/>
      <c r="CQ353" s="50"/>
      <c r="CS353" s="50"/>
      <c r="DF353" s="21"/>
      <c r="DH353" s="50"/>
      <c r="DI353" s="50"/>
    </row>
    <row r="354" spans="14:113" s="6" customFormat="1" ht="9" customHeight="1">
      <c r="N354" s="21"/>
      <c r="O354" s="21"/>
      <c r="P354" s="50"/>
      <c r="Q354" s="21"/>
      <c r="AD354" s="21"/>
      <c r="AF354" s="51"/>
      <c r="AG354" s="50"/>
      <c r="BC354" s="50"/>
      <c r="BE354" s="21"/>
      <c r="BU354" s="50"/>
      <c r="BV354" s="50"/>
      <c r="CP354" s="50"/>
      <c r="CQ354" s="50"/>
      <c r="CS354" s="50"/>
      <c r="DF354" s="21"/>
      <c r="DH354" s="50"/>
      <c r="DI354" s="50"/>
    </row>
    <row r="355" spans="14:113" s="6" customFormat="1" ht="9" customHeight="1">
      <c r="N355" s="21"/>
      <c r="O355" s="21"/>
      <c r="P355" s="50"/>
      <c r="Q355" s="21"/>
      <c r="AD355" s="21"/>
      <c r="AF355" s="51"/>
      <c r="AG355" s="50"/>
      <c r="BC355" s="50"/>
      <c r="BE355" s="21"/>
      <c r="BU355" s="50"/>
      <c r="BV355" s="50"/>
      <c r="CP355" s="50"/>
      <c r="CQ355" s="50"/>
      <c r="CS355" s="50"/>
      <c r="DF355" s="21"/>
      <c r="DH355" s="50"/>
      <c r="DI355" s="50"/>
    </row>
    <row r="356" spans="14:113" s="6" customFormat="1" ht="9" customHeight="1">
      <c r="N356" s="21"/>
      <c r="O356" s="21"/>
      <c r="P356" s="50"/>
      <c r="Q356" s="21"/>
      <c r="AD356" s="21"/>
      <c r="AF356" s="51"/>
      <c r="AG356" s="50"/>
      <c r="BC356" s="50"/>
      <c r="BE356" s="21"/>
      <c r="BU356" s="50"/>
      <c r="BV356" s="50"/>
      <c r="CP356" s="50"/>
      <c r="CQ356" s="50"/>
      <c r="CS356" s="50"/>
      <c r="DF356" s="21"/>
      <c r="DH356" s="50"/>
      <c r="DI356" s="50"/>
    </row>
    <row r="357" spans="14:113" s="6" customFormat="1" ht="9" customHeight="1">
      <c r="N357" s="21"/>
      <c r="O357" s="21"/>
      <c r="P357" s="50"/>
      <c r="Q357" s="21"/>
      <c r="AD357" s="21"/>
      <c r="AF357" s="51"/>
      <c r="AG357" s="50"/>
      <c r="BC357" s="50"/>
      <c r="BE357" s="21"/>
      <c r="BU357" s="50"/>
      <c r="BV357" s="50"/>
      <c r="CP357" s="50"/>
      <c r="CQ357" s="50"/>
      <c r="CS357" s="50"/>
      <c r="DF357" s="21"/>
      <c r="DH357" s="50"/>
      <c r="DI357" s="50"/>
    </row>
    <row r="358" spans="14:113" s="6" customFormat="1" ht="9" customHeight="1">
      <c r="N358" s="21"/>
      <c r="O358" s="21"/>
      <c r="P358" s="50"/>
      <c r="Q358" s="21"/>
      <c r="AD358" s="21"/>
      <c r="AF358" s="51"/>
      <c r="AG358" s="50"/>
      <c r="BC358" s="50"/>
      <c r="BE358" s="21"/>
      <c r="BU358" s="50"/>
      <c r="BV358" s="50"/>
      <c r="CP358" s="50"/>
      <c r="CQ358" s="50"/>
      <c r="CS358" s="50"/>
      <c r="DF358" s="21"/>
      <c r="DH358" s="50"/>
      <c r="DI358" s="50"/>
    </row>
    <row r="359" spans="14:113" s="6" customFormat="1" ht="9" customHeight="1">
      <c r="N359" s="21"/>
      <c r="O359" s="21"/>
      <c r="P359" s="50"/>
      <c r="Q359" s="21"/>
      <c r="AD359" s="21"/>
      <c r="AF359" s="51"/>
      <c r="AG359" s="50"/>
      <c r="BC359" s="50"/>
      <c r="BE359" s="21"/>
      <c r="BU359" s="50"/>
      <c r="BV359" s="50"/>
      <c r="CP359" s="50"/>
      <c r="CQ359" s="50"/>
      <c r="CS359" s="50"/>
      <c r="DF359" s="21"/>
      <c r="DH359" s="50"/>
      <c r="DI359" s="50"/>
    </row>
    <row r="360" spans="14:113" s="6" customFormat="1" ht="9" customHeight="1">
      <c r="N360" s="21"/>
      <c r="O360" s="21"/>
      <c r="P360" s="50"/>
      <c r="Q360" s="21"/>
      <c r="AD360" s="21"/>
      <c r="AF360" s="51"/>
      <c r="AG360" s="50"/>
      <c r="BC360" s="50"/>
      <c r="BE360" s="21"/>
      <c r="BU360" s="50"/>
      <c r="BV360" s="50"/>
      <c r="CP360" s="50"/>
      <c r="CQ360" s="50"/>
      <c r="CS360" s="50"/>
      <c r="DF360" s="21"/>
      <c r="DH360" s="50"/>
      <c r="DI360" s="50"/>
    </row>
    <row r="361" spans="14:113" s="6" customFormat="1" ht="9" customHeight="1">
      <c r="N361" s="21"/>
      <c r="O361" s="21"/>
      <c r="P361" s="50"/>
      <c r="Q361" s="21"/>
      <c r="AD361" s="21"/>
      <c r="AF361" s="51"/>
      <c r="AG361" s="50"/>
      <c r="BC361" s="50"/>
      <c r="BE361" s="21"/>
      <c r="BU361" s="50"/>
      <c r="BV361" s="50"/>
      <c r="CP361" s="50"/>
      <c r="CQ361" s="50"/>
      <c r="CS361" s="50"/>
      <c r="DF361" s="21"/>
      <c r="DH361" s="50"/>
      <c r="DI361" s="50"/>
    </row>
    <row r="362" spans="14:113" s="6" customFormat="1" ht="9" customHeight="1">
      <c r="N362" s="21"/>
      <c r="O362" s="21"/>
      <c r="P362" s="50"/>
      <c r="Q362" s="21"/>
      <c r="AD362" s="21"/>
      <c r="AF362" s="51"/>
      <c r="AG362" s="50"/>
      <c r="BC362" s="50"/>
      <c r="BE362" s="21"/>
      <c r="BU362" s="50"/>
      <c r="BV362" s="50"/>
      <c r="CP362" s="50"/>
      <c r="CQ362" s="50"/>
      <c r="CS362" s="50"/>
      <c r="DF362" s="21"/>
      <c r="DH362" s="50"/>
      <c r="DI362" s="50"/>
    </row>
    <row r="363" spans="14:113" s="6" customFormat="1" ht="9" customHeight="1">
      <c r="N363" s="21"/>
      <c r="O363" s="21"/>
      <c r="P363" s="50"/>
      <c r="Q363" s="21"/>
      <c r="AD363" s="21"/>
      <c r="AF363" s="51"/>
      <c r="AG363" s="50"/>
      <c r="BC363" s="50"/>
      <c r="BE363" s="21"/>
      <c r="BU363" s="50"/>
      <c r="BV363" s="50"/>
      <c r="CP363" s="50"/>
      <c r="CQ363" s="50"/>
      <c r="CS363" s="50"/>
      <c r="DF363" s="21"/>
      <c r="DH363" s="50"/>
      <c r="DI363" s="50"/>
    </row>
    <row r="364" spans="14:113" s="6" customFormat="1" ht="9" customHeight="1">
      <c r="N364" s="21"/>
      <c r="O364" s="21"/>
      <c r="P364" s="50"/>
      <c r="Q364" s="21"/>
      <c r="AD364" s="21"/>
      <c r="AF364" s="51"/>
      <c r="AG364" s="50"/>
      <c r="BC364" s="50"/>
      <c r="BE364" s="21"/>
      <c r="BU364" s="50"/>
      <c r="BV364" s="50"/>
      <c r="CP364" s="50"/>
      <c r="CQ364" s="50"/>
      <c r="CS364" s="50"/>
      <c r="DF364" s="21"/>
      <c r="DH364" s="50"/>
      <c r="DI364" s="50"/>
    </row>
    <row r="365" spans="14:113" s="6" customFormat="1" ht="9" customHeight="1">
      <c r="N365" s="21"/>
      <c r="O365" s="21"/>
      <c r="P365" s="50"/>
      <c r="Q365" s="21"/>
      <c r="AD365" s="21"/>
      <c r="AF365" s="51"/>
      <c r="AG365" s="50"/>
      <c r="BC365" s="50"/>
      <c r="BE365" s="21"/>
      <c r="BU365" s="50"/>
      <c r="BV365" s="50"/>
      <c r="CP365" s="50"/>
      <c r="CQ365" s="50"/>
      <c r="CS365" s="50"/>
      <c r="DF365" s="21"/>
      <c r="DH365" s="50"/>
      <c r="DI365" s="50"/>
    </row>
    <row r="366" spans="14:113" s="6" customFormat="1" ht="9" customHeight="1">
      <c r="N366" s="21"/>
      <c r="O366" s="21"/>
      <c r="P366" s="50"/>
      <c r="Q366" s="21"/>
      <c r="AD366" s="21"/>
      <c r="AF366" s="51"/>
      <c r="AG366" s="50"/>
      <c r="BC366" s="50"/>
      <c r="BE366" s="21"/>
      <c r="BU366" s="50"/>
      <c r="BV366" s="50"/>
      <c r="CP366" s="50"/>
      <c r="CQ366" s="50"/>
      <c r="CS366" s="50"/>
      <c r="DF366" s="21"/>
      <c r="DH366" s="50"/>
      <c r="DI366" s="50"/>
    </row>
    <row r="367" spans="14:113" s="6" customFormat="1" ht="9" customHeight="1">
      <c r="N367" s="21"/>
      <c r="O367" s="21"/>
      <c r="P367" s="50"/>
      <c r="Q367" s="21"/>
      <c r="AD367" s="21"/>
      <c r="AF367" s="51"/>
      <c r="AG367" s="50"/>
      <c r="BC367" s="50"/>
      <c r="BE367" s="21"/>
      <c r="BU367" s="50"/>
      <c r="BV367" s="50"/>
      <c r="CP367" s="50"/>
      <c r="CQ367" s="50"/>
      <c r="CS367" s="50"/>
      <c r="DF367" s="21"/>
      <c r="DH367" s="50"/>
      <c r="DI367" s="50"/>
    </row>
    <row r="368" spans="14:113" s="6" customFormat="1" ht="9" customHeight="1">
      <c r="N368" s="21"/>
      <c r="O368" s="21"/>
      <c r="P368" s="50"/>
      <c r="Q368" s="21"/>
      <c r="AD368" s="21"/>
      <c r="AF368" s="51"/>
      <c r="AG368" s="50"/>
      <c r="BC368" s="50"/>
      <c r="BE368" s="21"/>
      <c r="BU368" s="50"/>
      <c r="BV368" s="50"/>
      <c r="CP368" s="50"/>
      <c r="CQ368" s="50"/>
      <c r="CS368" s="50"/>
      <c r="DF368" s="21"/>
      <c r="DH368" s="50"/>
      <c r="DI368" s="50"/>
    </row>
    <row r="369" spans="14:113" s="6" customFormat="1" ht="9" customHeight="1">
      <c r="N369" s="21"/>
      <c r="O369" s="21"/>
      <c r="P369" s="50"/>
      <c r="Q369" s="21"/>
      <c r="AD369" s="21"/>
      <c r="AF369" s="51"/>
      <c r="AG369" s="50"/>
      <c r="BC369" s="50"/>
      <c r="BE369" s="21"/>
      <c r="BU369" s="50"/>
      <c r="BV369" s="50"/>
      <c r="CP369" s="50"/>
      <c r="CQ369" s="50"/>
      <c r="CS369" s="50"/>
      <c r="DF369" s="21"/>
      <c r="DH369" s="50"/>
      <c r="DI369" s="50"/>
    </row>
    <row r="370" spans="14:113" s="6" customFormat="1" ht="9" customHeight="1">
      <c r="N370" s="21"/>
      <c r="O370" s="21"/>
      <c r="P370" s="50"/>
      <c r="Q370" s="21"/>
      <c r="AD370" s="21"/>
      <c r="AF370" s="51"/>
      <c r="AG370" s="50"/>
      <c r="BC370" s="50"/>
      <c r="BE370" s="21"/>
      <c r="BU370" s="50"/>
      <c r="BV370" s="50"/>
      <c r="CP370" s="50"/>
      <c r="CQ370" s="50"/>
      <c r="CS370" s="50"/>
      <c r="DF370" s="21"/>
      <c r="DH370" s="50"/>
      <c r="DI370" s="50"/>
    </row>
    <row r="371" spans="14:113" s="6" customFormat="1" ht="9" customHeight="1">
      <c r="N371" s="21"/>
      <c r="O371" s="21"/>
      <c r="P371" s="50"/>
      <c r="Q371" s="21"/>
      <c r="AD371" s="21"/>
      <c r="AF371" s="51"/>
      <c r="AG371" s="50"/>
      <c r="BC371" s="50"/>
      <c r="BE371" s="21"/>
      <c r="BU371" s="50"/>
      <c r="BV371" s="50"/>
      <c r="CP371" s="50"/>
      <c r="CQ371" s="50"/>
      <c r="CS371" s="50"/>
      <c r="DF371" s="21"/>
      <c r="DH371" s="50"/>
      <c r="DI371" s="50"/>
    </row>
    <row r="372" spans="14:113" s="6" customFormat="1" ht="9" customHeight="1">
      <c r="N372" s="21"/>
      <c r="O372" s="21"/>
      <c r="P372" s="50"/>
      <c r="Q372" s="21"/>
      <c r="AD372" s="21"/>
      <c r="AF372" s="51"/>
      <c r="AG372" s="50"/>
      <c r="BC372" s="50"/>
      <c r="BE372" s="21"/>
      <c r="BU372" s="50"/>
      <c r="BV372" s="50"/>
      <c r="CP372" s="50"/>
      <c r="CQ372" s="50"/>
      <c r="CS372" s="50"/>
      <c r="DF372" s="21"/>
      <c r="DH372" s="50"/>
      <c r="DI372" s="50"/>
    </row>
    <row r="373" spans="14:113" s="6" customFormat="1" ht="9" customHeight="1">
      <c r="N373" s="21"/>
      <c r="O373" s="21"/>
      <c r="P373" s="50"/>
      <c r="Q373" s="21"/>
      <c r="AD373" s="21"/>
      <c r="AF373" s="51"/>
      <c r="AG373" s="50"/>
      <c r="BC373" s="50"/>
      <c r="BE373" s="21"/>
      <c r="BU373" s="50"/>
      <c r="BV373" s="50"/>
      <c r="CP373" s="50"/>
      <c r="CQ373" s="50"/>
      <c r="CS373" s="50"/>
      <c r="DF373" s="21"/>
      <c r="DH373" s="50"/>
      <c r="DI373" s="50"/>
    </row>
    <row r="374" spans="14:113" s="6" customFormat="1" ht="9" customHeight="1">
      <c r="N374" s="21"/>
      <c r="O374" s="21"/>
      <c r="P374" s="50"/>
      <c r="Q374" s="21"/>
      <c r="AD374" s="21"/>
      <c r="AF374" s="51"/>
      <c r="AG374" s="50"/>
      <c r="BC374" s="50"/>
      <c r="BE374" s="21"/>
      <c r="BU374" s="50"/>
      <c r="BV374" s="50"/>
      <c r="CP374" s="50"/>
      <c r="CQ374" s="50"/>
      <c r="CS374" s="50"/>
      <c r="DF374" s="21"/>
      <c r="DH374" s="50"/>
      <c r="DI374" s="50"/>
    </row>
    <row r="375" spans="14:113" s="6" customFormat="1" ht="9" customHeight="1">
      <c r="N375" s="21"/>
      <c r="O375" s="21"/>
      <c r="P375" s="50"/>
      <c r="Q375" s="21"/>
      <c r="AD375" s="21"/>
      <c r="AF375" s="51"/>
      <c r="AG375" s="50"/>
      <c r="BC375" s="50"/>
      <c r="BE375" s="21"/>
      <c r="BU375" s="50"/>
      <c r="BV375" s="50"/>
      <c r="CP375" s="50"/>
      <c r="CQ375" s="50"/>
      <c r="CS375" s="50"/>
      <c r="DF375" s="21"/>
      <c r="DH375" s="50"/>
      <c r="DI375" s="50"/>
    </row>
    <row r="376" spans="14:113" s="6" customFormat="1" ht="9" customHeight="1">
      <c r="N376" s="21"/>
      <c r="O376" s="21"/>
      <c r="P376" s="50"/>
      <c r="Q376" s="21"/>
      <c r="AD376" s="21"/>
      <c r="AF376" s="51"/>
      <c r="AG376" s="50"/>
      <c r="BC376" s="50"/>
      <c r="BE376" s="21"/>
      <c r="BU376" s="50"/>
      <c r="BV376" s="50"/>
      <c r="CP376" s="50"/>
      <c r="CQ376" s="50"/>
      <c r="CS376" s="50"/>
      <c r="DF376" s="21"/>
      <c r="DH376" s="50"/>
      <c r="DI376" s="50"/>
    </row>
    <row r="377" spans="14:113" s="6" customFormat="1" ht="9" customHeight="1">
      <c r="N377" s="21"/>
      <c r="O377" s="21"/>
      <c r="P377" s="50"/>
      <c r="Q377" s="21"/>
      <c r="AD377" s="21"/>
      <c r="AF377" s="51"/>
      <c r="AG377" s="50"/>
      <c r="BC377" s="50"/>
      <c r="BE377" s="21"/>
      <c r="BU377" s="50"/>
      <c r="BV377" s="50"/>
      <c r="CP377" s="50"/>
      <c r="CQ377" s="50"/>
      <c r="CS377" s="50"/>
      <c r="DF377" s="21"/>
      <c r="DH377" s="50"/>
      <c r="DI377" s="50"/>
    </row>
    <row r="378" spans="14:113" s="6" customFormat="1" ht="9" customHeight="1">
      <c r="N378" s="21"/>
      <c r="O378" s="21"/>
      <c r="P378" s="50"/>
      <c r="Q378" s="21"/>
      <c r="AD378" s="21"/>
      <c r="AF378" s="51"/>
      <c r="AG378" s="50"/>
      <c r="BC378" s="50"/>
      <c r="BE378" s="21"/>
      <c r="BU378" s="50"/>
      <c r="BV378" s="50"/>
      <c r="CP378" s="50"/>
      <c r="CQ378" s="50"/>
      <c r="CS378" s="50"/>
      <c r="DF378" s="21"/>
      <c r="DH378" s="50"/>
      <c r="DI378" s="50"/>
    </row>
    <row r="379" spans="14:113" s="6" customFormat="1" ht="9" customHeight="1">
      <c r="N379" s="21"/>
      <c r="O379" s="21"/>
      <c r="P379" s="50"/>
      <c r="Q379" s="21"/>
      <c r="AD379" s="21"/>
      <c r="AF379" s="51"/>
      <c r="AG379" s="50"/>
      <c r="BC379" s="50"/>
      <c r="BE379" s="21"/>
      <c r="BU379" s="50"/>
      <c r="BV379" s="50"/>
      <c r="CP379" s="50"/>
      <c r="CQ379" s="50"/>
      <c r="CS379" s="50"/>
      <c r="DF379" s="21"/>
      <c r="DH379" s="50"/>
      <c r="DI379" s="50"/>
    </row>
    <row r="380" spans="14:113" s="6" customFormat="1" ht="9" customHeight="1">
      <c r="N380" s="21"/>
      <c r="O380" s="21"/>
      <c r="P380" s="50"/>
      <c r="Q380" s="21"/>
      <c r="AD380" s="21"/>
      <c r="AF380" s="51"/>
      <c r="AG380" s="50"/>
      <c r="BC380" s="50"/>
      <c r="BE380" s="21"/>
      <c r="BU380" s="50"/>
      <c r="BV380" s="50"/>
      <c r="CP380" s="50"/>
      <c r="CQ380" s="50"/>
      <c r="CS380" s="50"/>
      <c r="DF380" s="21"/>
      <c r="DH380" s="50"/>
      <c r="DI380" s="50"/>
    </row>
    <row r="381" spans="14:113" s="6" customFormat="1" ht="9" customHeight="1">
      <c r="N381" s="21"/>
      <c r="O381" s="21"/>
      <c r="P381" s="50"/>
      <c r="Q381" s="21"/>
      <c r="AD381" s="21"/>
      <c r="AF381" s="51"/>
      <c r="AG381" s="50"/>
      <c r="BC381" s="50"/>
      <c r="BE381" s="21"/>
      <c r="BU381" s="50"/>
      <c r="BV381" s="50"/>
      <c r="CP381" s="50"/>
      <c r="CQ381" s="50"/>
      <c r="CS381" s="50"/>
      <c r="DF381" s="21"/>
      <c r="DH381" s="50"/>
      <c r="DI381" s="50"/>
    </row>
    <row r="382" spans="14:113" s="6" customFormat="1" ht="9" customHeight="1">
      <c r="N382" s="21"/>
      <c r="O382" s="21"/>
      <c r="P382" s="50"/>
      <c r="Q382" s="21"/>
      <c r="AD382" s="21"/>
      <c r="AF382" s="51"/>
      <c r="AG382" s="50"/>
      <c r="BC382" s="50"/>
      <c r="BE382" s="21"/>
      <c r="BU382" s="50"/>
      <c r="BV382" s="50"/>
      <c r="CP382" s="50"/>
      <c r="CQ382" s="50"/>
      <c r="CS382" s="50"/>
      <c r="DF382" s="21"/>
      <c r="DH382" s="50"/>
      <c r="DI382" s="50"/>
    </row>
    <row r="383" spans="14:113" s="6" customFormat="1" ht="9" customHeight="1">
      <c r="N383" s="21"/>
      <c r="O383" s="21"/>
      <c r="P383" s="50"/>
      <c r="Q383" s="21"/>
      <c r="AD383" s="21"/>
      <c r="AF383" s="51"/>
      <c r="AG383" s="50"/>
      <c r="BC383" s="50"/>
      <c r="BE383" s="21"/>
      <c r="BU383" s="50"/>
      <c r="BV383" s="50"/>
      <c r="CP383" s="50"/>
      <c r="CQ383" s="50"/>
      <c r="CS383" s="50"/>
      <c r="DF383" s="21"/>
      <c r="DH383" s="50"/>
      <c r="DI383" s="50"/>
    </row>
    <row r="384" spans="14:113" s="6" customFormat="1" ht="9" customHeight="1">
      <c r="N384" s="21"/>
      <c r="O384" s="21"/>
      <c r="P384" s="50"/>
      <c r="Q384" s="21"/>
      <c r="AD384" s="21"/>
      <c r="AF384" s="51"/>
      <c r="AG384" s="50"/>
      <c r="BC384" s="50"/>
      <c r="BE384" s="21"/>
      <c r="BU384" s="50"/>
      <c r="BV384" s="50"/>
      <c r="CP384" s="50"/>
      <c r="CQ384" s="50"/>
      <c r="CS384" s="50"/>
      <c r="DF384" s="21"/>
      <c r="DH384" s="50"/>
      <c r="DI384" s="50"/>
    </row>
    <row r="385" spans="14:113" s="6" customFormat="1" ht="9" customHeight="1">
      <c r="N385" s="21"/>
      <c r="O385" s="21"/>
      <c r="P385" s="50"/>
      <c r="Q385" s="21"/>
      <c r="AD385" s="21"/>
      <c r="AF385" s="51"/>
      <c r="AG385" s="50"/>
      <c r="BC385" s="50"/>
      <c r="BE385" s="21"/>
      <c r="BU385" s="50"/>
      <c r="BV385" s="50"/>
      <c r="CP385" s="50"/>
      <c r="CQ385" s="50"/>
      <c r="CS385" s="50"/>
      <c r="DF385" s="21"/>
      <c r="DH385" s="50"/>
      <c r="DI385" s="50"/>
    </row>
    <row r="386" spans="14:113" s="6" customFormat="1" ht="9" customHeight="1">
      <c r="N386" s="21"/>
      <c r="O386" s="21"/>
      <c r="P386" s="50"/>
      <c r="Q386" s="21"/>
      <c r="AD386" s="21"/>
      <c r="AF386" s="51"/>
      <c r="AG386" s="50"/>
      <c r="BC386" s="50"/>
      <c r="BE386" s="21"/>
      <c r="BU386" s="50"/>
      <c r="BV386" s="50"/>
      <c r="CP386" s="50"/>
      <c r="CQ386" s="50"/>
      <c r="CS386" s="50"/>
      <c r="DF386" s="21"/>
      <c r="DH386" s="50"/>
      <c r="DI386" s="50"/>
    </row>
    <row r="387" spans="14:113" s="6" customFormat="1" ht="9" customHeight="1">
      <c r="N387" s="21"/>
      <c r="O387" s="21"/>
      <c r="P387" s="50"/>
      <c r="Q387" s="21"/>
      <c r="AD387" s="21"/>
      <c r="AF387" s="51"/>
      <c r="AG387" s="50"/>
      <c r="BC387" s="50"/>
      <c r="BE387" s="21"/>
      <c r="BU387" s="50"/>
      <c r="BV387" s="50"/>
      <c r="CP387" s="50"/>
      <c r="CQ387" s="50"/>
      <c r="CS387" s="50"/>
      <c r="DF387" s="21"/>
      <c r="DH387" s="50"/>
      <c r="DI387" s="50"/>
    </row>
    <row r="388" spans="14:113" s="6" customFormat="1" ht="9" customHeight="1">
      <c r="N388" s="21"/>
      <c r="O388" s="21"/>
      <c r="P388" s="50"/>
      <c r="Q388" s="21"/>
      <c r="AD388" s="21"/>
      <c r="AF388" s="51"/>
      <c r="AG388" s="50"/>
      <c r="BC388" s="50"/>
      <c r="BE388" s="21"/>
      <c r="BU388" s="50"/>
      <c r="BV388" s="50"/>
      <c r="CP388" s="50"/>
      <c r="CQ388" s="50"/>
      <c r="CS388" s="50"/>
      <c r="DF388" s="21"/>
      <c r="DH388" s="50"/>
      <c r="DI388" s="50"/>
    </row>
    <row r="389" spans="14:113" s="6" customFormat="1" ht="9" customHeight="1">
      <c r="N389" s="21"/>
      <c r="O389" s="21"/>
      <c r="P389" s="50"/>
      <c r="Q389" s="21"/>
      <c r="AD389" s="21"/>
      <c r="AF389" s="51"/>
      <c r="AG389" s="50"/>
      <c r="BC389" s="50"/>
      <c r="BE389" s="21"/>
      <c r="BU389" s="50"/>
      <c r="BV389" s="50"/>
      <c r="CP389" s="50"/>
      <c r="CQ389" s="50"/>
      <c r="CS389" s="50"/>
      <c r="DF389" s="21"/>
      <c r="DH389" s="50"/>
      <c r="DI389" s="50"/>
    </row>
    <row r="390" spans="14:113" s="6" customFormat="1" ht="9" customHeight="1">
      <c r="N390" s="21"/>
      <c r="O390" s="21"/>
      <c r="P390" s="50"/>
      <c r="Q390" s="21"/>
      <c r="AD390" s="21"/>
      <c r="AF390" s="51"/>
      <c r="AG390" s="50"/>
      <c r="BC390" s="50"/>
      <c r="BE390" s="21"/>
      <c r="BU390" s="50"/>
      <c r="BV390" s="50"/>
      <c r="CP390" s="50"/>
      <c r="CQ390" s="50"/>
      <c r="CS390" s="50"/>
      <c r="DF390" s="21"/>
      <c r="DH390" s="50"/>
      <c r="DI390" s="50"/>
    </row>
    <row r="391" spans="14:113" s="6" customFormat="1" ht="9" customHeight="1">
      <c r="N391" s="21"/>
      <c r="O391" s="21"/>
      <c r="P391" s="50"/>
      <c r="Q391" s="21"/>
      <c r="AD391" s="21"/>
      <c r="AF391" s="51"/>
      <c r="AG391" s="50"/>
      <c r="BC391" s="50"/>
      <c r="BE391" s="21"/>
      <c r="BU391" s="50"/>
      <c r="BV391" s="50"/>
      <c r="CP391" s="50"/>
      <c r="CQ391" s="50"/>
      <c r="CS391" s="50"/>
      <c r="DF391" s="21"/>
      <c r="DH391" s="50"/>
      <c r="DI391" s="50"/>
    </row>
    <row r="392" spans="14:113" s="6" customFormat="1" ht="9" customHeight="1">
      <c r="N392" s="21"/>
      <c r="O392" s="21"/>
      <c r="P392" s="50"/>
      <c r="Q392" s="21"/>
      <c r="AD392" s="21"/>
      <c r="AF392" s="51"/>
      <c r="AG392" s="50"/>
      <c r="BC392" s="50"/>
      <c r="BE392" s="21"/>
      <c r="BU392" s="50"/>
      <c r="BV392" s="50"/>
      <c r="CP392" s="50"/>
      <c r="CQ392" s="50"/>
      <c r="CS392" s="50"/>
      <c r="DF392" s="21"/>
      <c r="DH392" s="50"/>
      <c r="DI392" s="50"/>
    </row>
    <row r="393" spans="14:113" s="6" customFormat="1" ht="9" customHeight="1">
      <c r="N393" s="21"/>
      <c r="O393" s="21"/>
      <c r="P393" s="50"/>
      <c r="Q393" s="21"/>
      <c r="AD393" s="21"/>
      <c r="AF393" s="51"/>
      <c r="AG393" s="50"/>
      <c r="BC393" s="50"/>
      <c r="BE393" s="21"/>
      <c r="BU393" s="50"/>
      <c r="BV393" s="50"/>
      <c r="CP393" s="50"/>
      <c r="CQ393" s="50"/>
      <c r="CS393" s="50"/>
      <c r="DF393" s="21"/>
      <c r="DH393" s="50"/>
      <c r="DI393" s="50"/>
    </row>
    <row r="394" spans="14:113" s="6" customFormat="1" ht="9" customHeight="1">
      <c r="N394" s="21"/>
      <c r="O394" s="21"/>
      <c r="P394" s="50"/>
      <c r="Q394" s="21"/>
      <c r="AD394" s="21"/>
      <c r="AF394" s="51"/>
      <c r="AG394" s="50"/>
      <c r="BC394" s="50"/>
      <c r="BE394" s="21"/>
      <c r="BU394" s="50"/>
      <c r="BV394" s="50"/>
      <c r="CP394" s="50"/>
      <c r="CQ394" s="50"/>
      <c r="CS394" s="50"/>
      <c r="DF394" s="21"/>
      <c r="DH394" s="50"/>
      <c r="DI394" s="50"/>
    </row>
    <row r="395" spans="14:113" s="6" customFormat="1" ht="9" customHeight="1">
      <c r="N395" s="21"/>
      <c r="O395" s="21"/>
      <c r="P395" s="50"/>
      <c r="Q395" s="21"/>
      <c r="AD395" s="21"/>
      <c r="AF395" s="51"/>
      <c r="AG395" s="50"/>
      <c r="BC395" s="50"/>
      <c r="BE395" s="21"/>
      <c r="BU395" s="50"/>
      <c r="BV395" s="50"/>
      <c r="CP395" s="50"/>
      <c r="CQ395" s="50"/>
      <c r="CS395" s="50"/>
      <c r="DF395" s="21"/>
      <c r="DH395" s="50"/>
      <c r="DI395" s="50"/>
    </row>
    <row r="396" spans="14:113" s="6" customFormat="1" ht="9" customHeight="1">
      <c r="N396" s="21"/>
      <c r="O396" s="21"/>
      <c r="P396" s="50"/>
      <c r="Q396" s="21"/>
      <c r="AD396" s="21"/>
      <c r="AF396" s="51"/>
      <c r="AG396" s="50"/>
      <c r="BC396" s="50"/>
      <c r="BE396" s="21"/>
      <c r="BU396" s="50"/>
      <c r="BV396" s="50"/>
      <c r="CP396" s="50"/>
      <c r="CQ396" s="50"/>
      <c r="CS396" s="50"/>
      <c r="DF396" s="21"/>
      <c r="DH396" s="50"/>
      <c r="DI396" s="50"/>
    </row>
    <row r="397" spans="14:113" s="6" customFormat="1" ht="9" customHeight="1">
      <c r="N397" s="21"/>
      <c r="O397" s="21"/>
      <c r="P397" s="50"/>
      <c r="Q397" s="21"/>
      <c r="AD397" s="21"/>
      <c r="AF397" s="51"/>
      <c r="AG397" s="50"/>
      <c r="BC397" s="50"/>
      <c r="BE397" s="21"/>
      <c r="BU397" s="50"/>
      <c r="BV397" s="50"/>
      <c r="CP397" s="50"/>
      <c r="CQ397" s="50"/>
      <c r="CS397" s="50"/>
      <c r="DF397" s="21"/>
      <c r="DH397" s="50"/>
      <c r="DI397" s="50"/>
    </row>
    <row r="398" spans="14:113" s="6" customFormat="1" ht="9" customHeight="1">
      <c r="N398" s="21"/>
      <c r="O398" s="21"/>
      <c r="P398" s="50"/>
      <c r="Q398" s="21"/>
      <c r="AD398" s="21"/>
      <c r="AF398" s="51"/>
      <c r="AG398" s="50"/>
      <c r="BC398" s="50"/>
      <c r="BE398" s="21"/>
      <c r="BU398" s="50"/>
      <c r="BV398" s="50"/>
      <c r="CP398" s="50"/>
      <c r="CQ398" s="50"/>
      <c r="CS398" s="50"/>
      <c r="DF398" s="21"/>
      <c r="DH398" s="50"/>
      <c r="DI398" s="50"/>
    </row>
    <row r="399" spans="14:113" s="6" customFormat="1" ht="9" customHeight="1">
      <c r="N399" s="21"/>
      <c r="O399" s="21"/>
      <c r="P399" s="50"/>
      <c r="Q399" s="21"/>
      <c r="AD399" s="21"/>
      <c r="AF399" s="51"/>
      <c r="AG399" s="50"/>
      <c r="BC399" s="50"/>
      <c r="BE399" s="21"/>
      <c r="BU399" s="50"/>
      <c r="BV399" s="50"/>
      <c r="CP399" s="50"/>
      <c r="CQ399" s="50"/>
      <c r="CS399" s="50"/>
      <c r="DF399" s="21"/>
      <c r="DH399" s="50"/>
      <c r="DI399" s="50"/>
    </row>
    <row r="400" spans="14:113" s="6" customFormat="1" ht="9" customHeight="1">
      <c r="N400" s="21"/>
      <c r="O400" s="21"/>
      <c r="P400" s="50"/>
      <c r="Q400" s="21"/>
      <c r="AD400" s="21"/>
      <c r="AF400" s="51"/>
      <c r="AG400" s="50"/>
      <c r="BC400" s="50"/>
      <c r="BE400" s="21"/>
      <c r="BU400" s="50"/>
      <c r="BV400" s="50"/>
      <c r="CP400" s="50"/>
      <c r="CQ400" s="50"/>
      <c r="CS400" s="50"/>
      <c r="DF400" s="21"/>
      <c r="DH400" s="50"/>
      <c r="DI400" s="50"/>
    </row>
    <row r="401" spans="14:113" s="6" customFormat="1" ht="9" customHeight="1">
      <c r="N401" s="21"/>
      <c r="O401" s="21"/>
      <c r="P401" s="50"/>
      <c r="Q401" s="21"/>
      <c r="AD401" s="21"/>
      <c r="AF401" s="51"/>
      <c r="AG401" s="50"/>
      <c r="BC401" s="50"/>
      <c r="BE401" s="21"/>
      <c r="BU401" s="50"/>
      <c r="BV401" s="50"/>
      <c r="CP401" s="50"/>
      <c r="CQ401" s="50"/>
      <c r="CS401" s="50"/>
      <c r="DF401" s="21"/>
      <c r="DH401" s="50"/>
      <c r="DI401" s="50"/>
    </row>
    <row r="402" spans="14:113" s="6" customFormat="1" ht="9" customHeight="1">
      <c r="N402" s="21"/>
      <c r="O402" s="21"/>
      <c r="P402" s="50"/>
      <c r="Q402" s="21"/>
      <c r="AD402" s="21"/>
      <c r="AF402" s="51"/>
      <c r="AG402" s="50"/>
      <c r="BC402" s="50"/>
      <c r="BE402" s="21"/>
      <c r="BU402" s="50"/>
      <c r="BV402" s="50"/>
      <c r="CP402" s="50"/>
      <c r="CQ402" s="50"/>
      <c r="CS402" s="50"/>
      <c r="DF402" s="21"/>
      <c r="DH402" s="50"/>
      <c r="DI402" s="50"/>
    </row>
    <row r="403" spans="14:113" s="6" customFormat="1" ht="9" customHeight="1">
      <c r="N403" s="21"/>
      <c r="O403" s="21"/>
      <c r="P403" s="50"/>
      <c r="Q403" s="21"/>
      <c r="AD403" s="21"/>
      <c r="AF403" s="51"/>
      <c r="AG403" s="50"/>
      <c r="BC403" s="50"/>
      <c r="BE403" s="21"/>
      <c r="BU403" s="50"/>
      <c r="BV403" s="50"/>
      <c r="CP403" s="50"/>
      <c r="CQ403" s="50"/>
      <c r="CS403" s="50"/>
      <c r="DF403" s="21"/>
      <c r="DH403" s="50"/>
      <c r="DI403" s="50"/>
    </row>
    <row r="404" spans="14:113" s="6" customFormat="1" ht="9" customHeight="1">
      <c r="N404" s="21"/>
      <c r="O404" s="21"/>
      <c r="P404" s="50"/>
      <c r="Q404" s="21"/>
      <c r="AD404" s="21"/>
      <c r="AF404" s="51"/>
      <c r="AG404" s="50"/>
      <c r="BC404" s="50"/>
      <c r="BE404" s="21"/>
      <c r="BU404" s="50"/>
      <c r="BV404" s="50"/>
      <c r="CP404" s="50"/>
      <c r="CQ404" s="50"/>
      <c r="CS404" s="50"/>
      <c r="DF404" s="21"/>
      <c r="DH404" s="50"/>
      <c r="DI404" s="50"/>
    </row>
    <row r="405" spans="14:113" s="6" customFormat="1" ht="9" customHeight="1">
      <c r="N405" s="21"/>
      <c r="O405" s="21"/>
      <c r="P405" s="50"/>
      <c r="Q405" s="21"/>
      <c r="AD405" s="21"/>
      <c r="AF405" s="51"/>
      <c r="AG405" s="50"/>
      <c r="BC405" s="50"/>
      <c r="BE405" s="21"/>
      <c r="BU405" s="50"/>
      <c r="BV405" s="50"/>
      <c r="CP405" s="50"/>
      <c r="CQ405" s="50"/>
      <c r="CS405" s="50"/>
      <c r="DF405" s="21"/>
      <c r="DH405" s="50"/>
      <c r="DI405" s="50"/>
    </row>
    <row r="406" spans="14:113" s="6" customFormat="1" ht="9" customHeight="1">
      <c r="N406" s="21"/>
      <c r="O406" s="21"/>
      <c r="P406" s="50"/>
      <c r="Q406" s="21"/>
      <c r="AD406" s="21"/>
      <c r="AF406" s="51"/>
      <c r="AG406" s="50"/>
      <c r="BC406" s="50"/>
      <c r="BE406" s="21"/>
      <c r="BU406" s="50"/>
      <c r="BV406" s="50"/>
      <c r="CP406" s="50"/>
      <c r="CQ406" s="50"/>
      <c r="CS406" s="50"/>
      <c r="DF406" s="21"/>
      <c r="DH406" s="50"/>
      <c r="DI406" s="50"/>
    </row>
    <row r="407" spans="14:113" s="6" customFormat="1" ht="9" customHeight="1">
      <c r="N407" s="21"/>
      <c r="O407" s="21"/>
      <c r="P407" s="50"/>
      <c r="Q407" s="21"/>
      <c r="AD407" s="21"/>
      <c r="AF407" s="51"/>
      <c r="AG407" s="50"/>
      <c r="BC407" s="50"/>
      <c r="BE407" s="21"/>
      <c r="BU407" s="50"/>
      <c r="BV407" s="50"/>
      <c r="CP407" s="50"/>
      <c r="CQ407" s="50"/>
      <c r="CS407" s="50"/>
      <c r="DF407" s="21"/>
      <c r="DH407" s="50"/>
      <c r="DI407" s="50"/>
    </row>
    <row r="408" spans="14:113" s="6" customFormat="1" ht="9" customHeight="1">
      <c r="N408" s="21"/>
      <c r="O408" s="21"/>
      <c r="P408" s="50"/>
      <c r="Q408" s="21"/>
      <c r="AD408" s="21"/>
      <c r="AF408" s="51"/>
      <c r="AG408" s="50"/>
      <c r="BC408" s="50"/>
      <c r="BE408" s="21"/>
      <c r="BU408" s="50"/>
      <c r="BV408" s="50"/>
      <c r="CP408" s="50"/>
      <c r="CQ408" s="50"/>
      <c r="CS408" s="50"/>
      <c r="DF408" s="21"/>
      <c r="DH408" s="50"/>
      <c r="DI408" s="50"/>
    </row>
    <row r="409" spans="14:113" s="6" customFormat="1" ht="9" customHeight="1">
      <c r="N409" s="21"/>
      <c r="O409" s="21"/>
      <c r="P409" s="50"/>
      <c r="Q409" s="21"/>
      <c r="AD409" s="21"/>
      <c r="AF409" s="51"/>
      <c r="AG409" s="50"/>
      <c r="BC409" s="50"/>
      <c r="BE409" s="21"/>
      <c r="BU409" s="50"/>
      <c r="BV409" s="50"/>
      <c r="CP409" s="50"/>
      <c r="CQ409" s="50"/>
      <c r="CS409" s="50"/>
      <c r="DF409" s="21"/>
      <c r="DH409" s="50"/>
      <c r="DI409" s="50"/>
    </row>
    <row r="410" spans="14:113" s="6" customFormat="1" ht="9" customHeight="1">
      <c r="N410" s="21"/>
      <c r="O410" s="21"/>
      <c r="P410" s="50"/>
      <c r="Q410" s="21"/>
      <c r="AD410" s="21"/>
      <c r="AF410" s="51"/>
      <c r="AG410" s="50"/>
      <c r="BC410" s="50"/>
      <c r="BE410" s="21"/>
      <c r="BU410" s="50"/>
      <c r="BV410" s="50"/>
      <c r="CP410" s="50"/>
      <c r="CQ410" s="50"/>
      <c r="CS410" s="50"/>
      <c r="DF410" s="21"/>
      <c r="DH410" s="50"/>
      <c r="DI410" s="50"/>
    </row>
    <row r="411" spans="14:113" s="6" customFormat="1" ht="9" customHeight="1">
      <c r="N411" s="21"/>
      <c r="O411" s="21"/>
      <c r="P411" s="50"/>
      <c r="Q411" s="21"/>
      <c r="AD411" s="21"/>
      <c r="AF411" s="51"/>
      <c r="AG411" s="50"/>
      <c r="BC411" s="50"/>
      <c r="BE411" s="21"/>
      <c r="BU411" s="50"/>
      <c r="BV411" s="50"/>
      <c r="CP411" s="50"/>
      <c r="CQ411" s="50"/>
      <c r="CS411" s="50"/>
      <c r="DF411" s="21"/>
      <c r="DH411" s="50"/>
      <c r="DI411" s="50"/>
    </row>
    <row r="412" spans="14:113" s="6" customFormat="1" ht="9" customHeight="1">
      <c r="N412" s="21"/>
      <c r="O412" s="21"/>
      <c r="P412" s="50"/>
      <c r="Q412" s="21"/>
      <c r="AD412" s="21"/>
      <c r="AF412" s="51"/>
      <c r="AG412" s="50"/>
      <c r="BC412" s="50"/>
      <c r="BE412" s="21"/>
      <c r="BU412" s="50"/>
      <c r="BV412" s="50"/>
      <c r="CP412" s="50"/>
      <c r="CQ412" s="50"/>
      <c r="CS412" s="50"/>
      <c r="DF412" s="21"/>
      <c r="DH412" s="50"/>
      <c r="DI412" s="50"/>
    </row>
    <row r="413" spans="14:113" s="6" customFormat="1" ht="9" customHeight="1">
      <c r="N413" s="21"/>
      <c r="O413" s="21"/>
      <c r="P413" s="50"/>
      <c r="Q413" s="21"/>
      <c r="AD413" s="21"/>
      <c r="AF413" s="51"/>
      <c r="AG413" s="50"/>
      <c r="BC413" s="50"/>
      <c r="BE413" s="21"/>
      <c r="BU413" s="50"/>
      <c r="BV413" s="50"/>
      <c r="CP413" s="50"/>
      <c r="CQ413" s="50"/>
      <c r="CS413" s="50"/>
      <c r="DF413" s="21"/>
      <c r="DH413" s="50"/>
      <c r="DI413" s="50"/>
    </row>
    <row r="414" spans="14:113" s="6" customFormat="1" ht="9" customHeight="1">
      <c r="N414" s="21"/>
      <c r="O414" s="21"/>
      <c r="P414" s="50"/>
      <c r="Q414" s="21"/>
      <c r="AD414" s="21"/>
      <c r="AF414" s="51"/>
      <c r="AG414" s="50"/>
      <c r="BC414" s="50"/>
      <c r="BE414" s="21"/>
      <c r="BU414" s="50"/>
      <c r="BV414" s="50"/>
      <c r="CP414" s="50"/>
      <c r="CQ414" s="50"/>
      <c r="CS414" s="50"/>
      <c r="DF414" s="21"/>
      <c r="DH414" s="50"/>
      <c r="DI414" s="50"/>
    </row>
    <row r="415" spans="14:113" s="6" customFormat="1" ht="9" customHeight="1">
      <c r="N415" s="21"/>
      <c r="O415" s="21"/>
      <c r="P415" s="50"/>
      <c r="Q415" s="21"/>
      <c r="AD415" s="21"/>
      <c r="AF415" s="51"/>
      <c r="AG415" s="50"/>
      <c r="BC415" s="50"/>
      <c r="BE415" s="21"/>
      <c r="BU415" s="50"/>
      <c r="BV415" s="50"/>
      <c r="CP415" s="50"/>
      <c r="CQ415" s="50"/>
      <c r="CS415" s="50"/>
      <c r="DF415" s="21"/>
      <c r="DH415" s="50"/>
      <c r="DI415" s="50"/>
    </row>
    <row r="416" spans="14:113" s="6" customFormat="1" ht="9" customHeight="1">
      <c r="N416" s="21"/>
      <c r="O416" s="21"/>
      <c r="P416" s="50"/>
      <c r="Q416" s="21"/>
      <c r="AD416" s="21"/>
      <c r="AF416" s="51"/>
      <c r="AG416" s="50"/>
      <c r="BC416" s="50"/>
      <c r="BE416" s="21"/>
      <c r="BU416" s="50"/>
      <c r="BV416" s="50"/>
      <c r="CP416" s="50"/>
      <c r="CQ416" s="50"/>
      <c r="CS416" s="50"/>
      <c r="DF416" s="21"/>
      <c r="DH416" s="50"/>
      <c r="DI416" s="50"/>
    </row>
    <row r="417" spans="14:113" s="6" customFormat="1" ht="9" customHeight="1">
      <c r="N417" s="21"/>
      <c r="O417" s="21"/>
      <c r="P417" s="50"/>
      <c r="Q417" s="21"/>
      <c r="AD417" s="21"/>
      <c r="AF417" s="51"/>
      <c r="AG417" s="50"/>
      <c r="BC417" s="50"/>
      <c r="BE417" s="21"/>
      <c r="BU417" s="50"/>
      <c r="BV417" s="50"/>
      <c r="CP417" s="50"/>
      <c r="CQ417" s="50"/>
      <c r="CS417" s="50"/>
      <c r="DF417" s="21"/>
      <c r="DH417" s="50"/>
      <c r="DI417" s="50"/>
    </row>
    <row r="418" spans="14:113" s="6" customFormat="1" ht="9" customHeight="1">
      <c r="N418" s="21"/>
      <c r="O418" s="21"/>
      <c r="P418" s="50"/>
      <c r="Q418" s="21"/>
      <c r="AD418" s="21"/>
      <c r="AF418" s="51"/>
      <c r="AG418" s="50"/>
      <c r="BC418" s="50"/>
      <c r="BE418" s="21"/>
      <c r="BU418" s="50"/>
      <c r="BV418" s="50"/>
      <c r="CP418" s="50"/>
      <c r="CQ418" s="50"/>
      <c r="CS418" s="50"/>
      <c r="DF418" s="21"/>
      <c r="DH418" s="50"/>
      <c r="DI418" s="50"/>
    </row>
    <row r="419" spans="14:113" s="6" customFormat="1" ht="9" customHeight="1">
      <c r="N419" s="21"/>
      <c r="O419" s="21"/>
      <c r="P419" s="50"/>
      <c r="Q419" s="21"/>
      <c r="AD419" s="21"/>
      <c r="AF419" s="51"/>
      <c r="AG419" s="50"/>
      <c r="BC419" s="50"/>
      <c r="BE419" s="21"/>
      <c r="BU419" s="50"/>
      <c r="BV419" s="50"/>
      <c r="CP419" s="50"/>
      <c r="CQ419" s="50"/>
      <c r="CS419" s="50"/>
      <c r="DF419" s="21"/>
      <c r="DH419" s="50"/>
      <c r="DI419" s="50"/>
    </row>
    <row r="420" spans="14:113" s="6" customFormat="1" ht="9" customHeight="1">
      <c r="N420" s="21"/>
      <c r="O420" s="21"/>
      <c r="P420" s="50"/>
      <c r="Q420" s="21"/>
      <c r="AD420" s="21"/>
      <c r="AF420" s="51"/>
      <c r="AG420" s="50"/>
      <c r="BC420" s="50"/>
      <c r="BE420" s="21"/>
      <c r="BU420" s="50"/>
      <c r="BV420" s="50"/>
      <c r="CP420" s="50"/>
      <c r="CQ420" s="50"/>
      <c r="CS420" s="50"/>
      <c r="DF420" s="21"/>
      <c r="DH420" s="50"/>
      <c r="DI420" s="50"/>
    </row>
    <row r="421" spans="14:113" s="6" customFormat="1" ht="9" customHeight="1">
      <c r="N421" s="21"/>
      <c r="O421" s="21"/>
      <c r="P421" s="50"/>
      <c r="Q421" s="21"/>
      <c r="AD421" s="21"/>
      <c r="AF421" s="51"/>
      <c r="AG421" s="50"/>
      <c r="BC421" s="50"/>
      <c r="BE421" s="21"/>
      <c r="BU421" s="50"/>
      <c r="BV421" s="50"/>
      <c r="CP421" s="50"/>
      <c r="CQ421" s="50"/>
      <c r="CS421" s="50"/>
      <c r="DF421" s="21"/>
      <c r="DH421" s="50"/>
      <c r="DI421" s="50"/>
    </row>
    <row r="422" spans="14:113" s="6" customFormat="1" ht="9" customHeight="1">
      <c r="N422" s="21"/>
      <c r="O422" s="21"/>
      <c r="P422" s="50"/>
      <c r="Q422" s="21"/>
      <c r="AD422" s="21"/>
      <c r="AF422" s="51"/>
      <c r="AG422" s="50"/>
      <c r="BC422" s="50"/>
      <c r="BE422" s="21"/>
      <c r="BU422" s="50"/>
      <c r="BV422" s="50"/>
      <c r="CP422" s="50"/>
      <c r="CQ422" s="50"/>
      <c r="CS422" s="50"/>
      <c r="DF422" s="21"/>
      <c r="DH422" s="50"/>
      <c r="DI422" s="50"/>
    </row>
    <row r="423" spans="14:113" s="6" customFormat="1" ht="9" customHeight="1">
      <c r="N423" s="21"/>
      <c r="O423" s="21"/>
      <c r="P423" s="50"/>
      <c r="Q423" s="21"/>
      <c r="AD423" s="21"/>
      <c r="AF423" s="51"/>
      <c r="AG423" s="50"/>
      <c r="BC423" s="50"/>
      <c r="BE423" s="21"/>
      <c r="BU423" s="50"/>
      <c r="BV423" s="50"/>
      <c r="CP423" s="50"/>
      <c r="CQ423" s="50"/>
      <c r="CS423" s="50"/>
      <c r="DF423" s="21"/>
      <c r="DH423" s="50"/>
      <c r="DI423" s="50"/>
    </row>
    <row r="424" spans="14:113" s="6" customFormat="1" ht="9" customHeight="1">
      <c r="N424" s="21"/>
      <c r="O424" s="21"/>
      <c r="P424" s="50"/>
      <c r="Q424" s="21"/>
      <c r="AD424" s="21"/>
      <c r="AF424" s="51"/>
      <c r="AG424" s="50"/>
      <c r="BC424" s="50"/>
      <c r="BE424" s="21"/>
      <c r="BU424" s="50"/>
      <c r="BV424" s="50"/>
      <c r="CP424" s="50"/>
      <c r="CQ424" s="50"/>
      <c r="CS424" s="50"/>
      <c r="DF424" s="21"/>
      <c r="DH424" s="50"/>
      <c r="DI424" s="50"/>
    </row>
    <row r="425" spans="14:113" s="6" customFormat="1" ht="9" customHeight="1">
      <c r="N425" s="21"/>
      <c r="O425" s="21"/>
      <c r="P425" s="50"/>
      <c r="Q425" s="21"/>
      <c r="AD425" s="21"/>
      <c r="AF425" s="51"/>
      <c r="AG425" s="50"/>
      <c r="BC425" s="50"/>
      <c r="BE425" s="21"/>
      <c r="BU425" s="50"/>
      <c r="BV425" s="50"/>
      <c r="CP425" s="50"/>
      <c r="CQ425" s="50"/>
      <c r="CS425" s="50"/>
      <c r="DF425" s="21"/>
      <c r="DH425" s="50"/>
      <c r="DI425" s="50"/>
    </row>
    <row r="426" spans="14:113" s="6" customFormat="1" ht="9" customHeight="1">
      <c r="N426" s="21"/>
      <c r="O426" s="21"/>
      <c r="P426" s="50"/>
      <c r="Q426" s="21"/>
      <c r="AD426" s="21"/>
      <c r="AF426" s="51"/>
      <c r="AG426" s="50"/>
      <c r="BC426" s="50"/>
      <c r="BE426" s="21"/>
      <c r="BU426" s="50"/>
      <c r="BV426" s="50"/>
      <c r="CP426" s="50"/>
      <c r="CQ426" s="50"/>
      <c r="CS426" s="50"/>
      <c r="DF426" s="21"/>
      <c r="DH426" s="50"/>
      <c r="DI426" s="50"/>
    </row>
    <row r="427" spans="14:113" s="6" customFormat="1" ht="9" customHeight="1">
      <c r="N427" s="21"/>
      <c r="O427" s="21"/>
      <c r="P427" s="50"/>
      <c r="Q427" s="21"/>
      <c r="AD427" s="21"/>
      <c r="AF427" s="51"/>
      <c r="AG427" s="50"/>
      <c r="BC427" s="50"/>
      <c r="BE427" s="21"/>
      <c r="BU427" s="50"/>
      <c r="BV427" s="50"/>
      <c r="CP427" s="50"/>
      <c r="CQ427" s="50"/>
      <c r="CS427" s="50"/>
      <c r="DF427" s="21"/>
      <c r="DH427" s="50"/>
      <c r="DI427" s="50"/>
    </row>
    <row r="428" spans="14:113" s="6" customFormat="1" ht="9" customHeight="1">
      <c r="N428" s="21"/>
      <c r="O428" s="21"/>
      <c r="P428" s="50"/>
      <c r="Q428" s="21"/>
      <c r="AD428" s="21"/>
      <c r="AF428" s="51"/>
      <c r="AG428" s="50"/>
      <c r="BC428" s="50"/>
      <c r="BE428" s="21"/>
      <c r="BU428" s="50"/>
      <c r="BV428" s="50"/>
      <c r="CP428" s="50"/>
      <c r="CQ428" s="50"/>
      <c r="CS428" s="50"/>
      <c r="DF428" s="21"/>
      <c r="DH428" s="50"/>
      <c r="DI428" s="50"/>
    </row>
    <row r="429" spans="14:113" s="6" customFormat="1" ht="9" customHeight="1">
      <c r="N429" s="21"/>
      <c r="O429" s="21"/>
      <c r="P429" s="50"/>
      <c r="Q429" s="21"/>
      <c r="AD429" s="21"/>
      <c r="AF429" s="51"/>
      <c r="AG429" s="50"/>
      <c r="BC429" s="50"/>
      <c r="BE429" s="21"/>
      <c r="BU429" s="50"/>
      <c r="BV429" s="50"/>
      <c r="CP429" s="50"/>
      <c r="CQ429" s="50"/>
      <c r="CS429" s="50"/>
      <c r="DF429" s="21"/>
      <c r="DH429" s="50"/>
      <c r="DI429" s="50"/>
    </row>
    <row r="430" spans="14:113" s="6" customFormat="1" ht="9" customHeight="1">
      <c r="N430" s="21"/>
      <c r="O430" s="21"/>
      <c r="P430" s="50"/>
      <c r="Q430" s="21"/>
      <c r="AD430" s="21"/>
      <c r="AF430" s="51"/>
      <c r="AG430" s="50"/>
      <c r="BC430" s="50"/>
      <c r="BE430" s="21"/>
      <c r="BU430" s="50"/>
      <c r="BV430" s="50"/>
      <c r="CP430" s="50"/>
      <c r="CQ430" s="50"/>
      <c r="CS430" s="50"/>
      <c r="DF430" s="21"/>
      <c r="DH430" s="50"/>
      <c r="DI430" s="50"/>
    </row>
    <row r="431" spans="14:113" s="6" customFormat="1" ht="9" customHeight="1">
      <c r="N431" s="21"/>
      <c r="O431" s="21"/>
      <c r="P431" s="50"/>
      <c r="Q431" s="21"/>
      <c r="AD431" s="21"/>
      <c r="AF431" s="51"/>
      <c r="AG431" s="50"/>
      <c r="BC431" s="50"/>
      <c r="BE431" s="21"/>
      <c r="BU431" s="50"/>
      <c r="BV431" s="50"/>
      <c r="CP431" s="50"/>
      <c r="CQ431" s="50"/>
      <c r="CS431" s="50"/>
      <c r="DF431" s="21"/>
      <c r="DH431" s="50"/>
      <c r="DI431" s="50"/>
    </row>
    <row r="432" spans="14:113" s="6" customFormat="1" ht="9" customHeight="1">
      <c r="N432" s="21"/>
      <c r="O432" s="21"/>
      <c r="P432" s="50"/>
      <c r="Q432" s="21"/>
      <c r="AD432" s="21"/>
      <c r="AF432" s="51"/>
      <c r="AG432" s="50"/>
      <c r="BC432" s="50"/>
      <c r="BE432" s="21"/>
      <c r="BU432" s="50"/>
      <c r="BV432" s="50"/>
      <c r="CP432" s="50"/>
      <c r="CQ432" s="50"/>
      <c r="CS432" s="50"/>
      <c r="DF432" s="21"/>
      <c r="DH432" s="50"/>
      <c r="DI432" s="50"/>
    </row>
    <row r="433" spans="14:113" s="6" customFormat="1" ht="9" customHeight="1">
      <c r="N433" s="21"/>
      <c r="O433" s="21"/>
      <c r="P433" s="50"/>
      <c r="Q433" s="21"/>
      <c r="AD433" s="21"/>
      <c r="AF433" s="51"/>
      <c r="AG433" s="50"/>
      <c r="BC433" s="50"/>
      <c r="BE433" s="21"/>
      <c r="BU433" s="50"/>
      <c r="BV433" s="50"/>
      <c r="CP433" s="50"/>
      <c r="CQ433" s="50"/>
      <c r="CS433" s="50"/>
      <c r="DF433" s="21"/>
      <c r="DH433" s="50"/>
      <c r="DI433" s="50"/>
    </row>
    <row r="434" spans="14:113" s="6" customFormat="1" ht="9" customHeight="1">
      <c r="N434" s="21"/>
      <c r="O434" s="21"/>
      <c r="P434" s="50"/>
      <c r="Q434" s="21"/>
      <c r="AD434" s="21"/>
      <c r="AF434" s="51"/>
      <c r="AG434" s="50"/>
      <c r="BC434" s="50"/>
      <c r="BE434" s="21"/>
      <c r="BU434" s="50"/>
      <c r="BV434" s="50"/>
      <c r="CP434" s="50"/>
      <c r="CQ434" s="50"/>
      <c r="CS434" s="50"/>
      <c r="DF434" s="21"/>
      <c r="DH434" s="50"/>
      <c r="DI434" s="50"/>
    </row>
    <row r="435" spans="14:113" s="6" customFormat="1" ht="9" customHeight="1">
      <c r="N435" s="21"/>
      <c r="O435" s="21"/>
      <c r="P435" s="50"/>
      <c r="Q435" s="21"/>
      <c r="AD435" s="21"/>
      <c r="AF435" s="51"/>
      <c r="AG435" s="50"/>
      <c r="BC435" s="50"/>
      <c r="BE435" s="21"/>
      <c r="BU435" s="50"/>
      <c r="BV435" s="50"/>
      <c r="CP435" s="50"/>
      <c r="CQ435" s="50"/>
      <c r="CS435" s="50"/>
      <c r="DF435" s="21"/>
      <c r="DH435" s="50"/>
      <c r="DI435" s="50"/>
    </row>
    <row r="436" spans="14:113" s="6" customFormat="1" ht="9" customHeight="1">
      <c r="N436" s="21"/>
      <c r="O436" s="21"/>
      <c r="P436" s="50"/>
      <c r="Q436" s="21"/>
      <c r="AD436" s="21"/>
      <c r="AF436" s="51"/>
      <c r="AG436" s="50"/>
      <c r="BC436" s="50"/>
      <c r="BE436" s="21"/>
      <c r="BU436" s="50"/>
      <c r="BV436" s="50"/>
      <c r="CP436" s="50"/>
      <c r="CQ436" s="50"/>
      <c r="CS436" s="50"/>
      <c r="DF436" s="21"/>
      <c r="DH436" s="50"/>
      <c r="DI436" s="50"/>
    </row>
    <row r="437" spans="14:113" s="6" customFormat="1" ht="9" customHeight="1">
      <c r="N437" s="21"/>
      <c r="O437" s="21"/>
      <c r="P437" s="50"/>
      <c r="Q437" s="21"/>
      <c r="AD437" s="21"/>
      <c r="AF437" s="51"/>
      <c r="AG437" s="50"/>
      <c r="BC437" s="50"/>
      <c r="BE437" s="21"/>
      <c r="BU437" s="50"/>
      <c r="BV437" s="50"/>
      <c r="CP437" s="50"/>
      <c r="CQ437" s="50"/>
      <c r="CS437" s="50"/>
      <c r="DF437" s="21"/>
      <c r="DH437" s="50"/>
      <c r="DI437" s="50"/>
    </row>
    <row r="438" spans="14:113" s="6" customFormat="1" ht="9" customHeight="1">
      <c r="N438" s="21"/>
      <c r="O438" s="21"/>
      <c r="P438" s="50"/>
      <c r="Q438" s="21"/>
      <c r="AD438" s="21"/>
      <c r="AF438" s="51"/>
      <c r="AG438" s="50"/>
      <c r="BC438" s="50"/>
      <c r="BE438" s="21"/>
      <c r="BU438" s="50"/>
      <c r="BV438" s="50"/>
      <c r="CP438" s="50"/>
      <c r="CQ438" s="50"/>
      <c r="CS438" s="50"/>
      <c r="DF438" s="21"/>
      <c r="DH438" s="50"/>
      <c r="DI438" s="50"/>
    </row>
    <row r="439" spans="14:113" s="6" customFormat="1" ht="9" customHeight="1">
      <c r="N439" s="21"/>
      <c r="O439" s="21"/>
      <c r="P439" s="50"/>
      <c r="Q439" s="21"/>
      <c r="AD439" s="21"/>
      <c r="AF439" s="51"/>
      <c r="AG439" s="50"/>
      <c r="BC439" s="50"/>
      <c r="BE439" s="21"/>
      <c r="BU439" s="50"/>
      <c r="BV439" s="50"/>
      <c r="CP439" s="50"/>
      <c r="CQ439" s="50"/>
      <c r="CS439" s="50"/>
      <c r="DF439" s="21"/>
      <c r="DH439" s="50"/>
      <c r="DI439" s="50"/>
    </row>
    <row r="440" spans="14:113" s="6" customFormat="1" ht="9" customHeight="1">
      <c r="N440" s="21"/>
      <c r="O440" s="21"/>
      <c r="P440" s="50"/>
      <c r="Q440" s="21"/>
      <c r="AD440" s="21"/>
      <c r="AF440" s="51"/>
      <c r="AG440" s="50"/>
      <c r="BC440" s="50"/>
      <c r="BE440" s="21"/>
      <c r="BU440" s="50"/>
      <c r="BV440" s="50"/>
      <c r="CP440" s="50"/>
      <c r="CQ440" s="50"/>
      <c r="CS440" s="50"/>
      <c r="DF440" s="21"/>
      <c r="DH440" s="50"/>
      <c r="DI440" s="50"/>
    </row>
    <row r="441" spans="14:113" s="6" customFormat="1" ht="9" customHeight="1">
      <c r="N441" s="21"/>
      <c r="O441" s="21"/>
      <c r="P441" s="50"/>
      <c r="Q441" s="21"/>
      <c r="AD441" s="21"/>
      <c r="AF441" s="51"/>
      <c r="AG441" s="50"/>
      <c r="BC441" s="50"/>
      <c r="BE441" s="21"/>
      <c r="BU441" s="50"/>
      <c r="BV441" s="50"/>
      <c r="CP441" s="50"/>
      <c r="CQ441" s="50"/>
      <c r="CS441" s="50"/>
      <c r="DF441" s="21"/>
      <c r="DH441" s="50"/>
      <c r="DI441" s="50"/>
    </row>
    <row r="442" spans="14:113" s="6" customFormat="1" ht="9" customHeight="1">
      <c r="N442" s="21"/>
      <c r="O442" s="21"/>
      <c r="P442" s="50"/>
      <c r="Q442" s="21"/>
      <c r="AD442" s="21"/>
      <c r="AF442" s="51"/>
      <c r="AG442" s="50"/>
      <c r="BC442" s="50"/>
      <c r="BE442" s="21"/>
      <c r="BU442" s="50"/>
      <c r="BV442" s="50"/>
      <c r="CP442" s="50"/>
      <c r="CQ442" s="50"/>
      <c r="CS442" s="50"/>
      <c r="DF442" s="21"/>
      <c r="DH442" s="50"/>
      <c r="DI442" s="50"/>
    </row>
    <row r="443" spans="14:113" s="6" customFormat="1" ht="9" customHeight="1">
      <c r="N443" s="21"/>
      <c r="O443" s="21"/>
      <c r="P443" s="50"/>
      <c r="Q443" s="21"/>
      <c r="AD443" s="21"/>
      <c r="AF443" s="51"/>
      <c r="AG443" s="50"/>
      <c r="BC443" s="50"/>
      <c r="BE443" s="21"/>
      <c r="BU443" s="50"/>
      <c r="BV443" s="50"/>
      <c r="CP443" s="50"/>
      <c r="CQ443" s="50"/>
      <c r="CS443" s="50"/>
      <c r="DF443" s="21"/>
      <c r="DH443" s="50"/>
      <c r="DI443" s="50"/>
    </row>
    <row r="444" spans="14:113" s="6" customFormat="1" ht="9" customHeight="1">
      <c r="N444" s="21"/>
      <c r="O444" s="21"/>
      <c r="P444" s="50"/>
      <c r="Q444" s="21"/>
      <c r="AD444" s="21"/>
      <c r="AF444" s="51"/>
      <c r="AG444" s="50"/>
      <c r="BC444" s="50"/>
      <c r="BE444" s="21"/>
      <c r="BU444" s="50"/>
      <c r="BV444" s="50"/>
      <c r="CP444" s="50"/>
      <c r="CQ444" s="50"/>
      <c r="CS444" s="50"/>
      <c r="DF444" s="21"/>
      <c r="DH444" s="50"/>
      <c r="DI444" s="50"/>
    </row>
    <row r="445" spans="14:113" s="6" customFormat="1" ht="9" customHeight="1">
      <c r="N445" s="21"/>
      <c r="O445" s="21"/>
      <c r="P445" s="50"/>
      <c r="Q445" s="21"/>
      <c r="AD445" s="21"/>
      <c r="AF445" s="51"/>
      <c r="AG445" s="50"/>
      <c r="BC445" s="50"/>
      <c r="BE445" s="21"/>
      <c r="BU445" s="50"/>
      <c r="BV445" s="50"/>
      <c r="CP445" s="50"/>
      <c r="CQ445" s="50"/>
      <c r="CS445" s="50"/>
      <c r="DF445" s="21"/>
      <c r="DH445" s="50"/>
      <c r="DI445" s="50"/>
    </row>
    <row r="446" spans="14:113" s="6" customFormat="1" ht="9" customHeight="1">
      <c r="N446" s="21"/>
      <c r="O446" s="21"/>
      <c r="P446" s="50"/>
      <c r="Q446" s="21"/>
      <c r="AD446" s="21"/>
      <c r="AF446" s="51"/>
      <c r="AG446" s="50"/>
      <c r="BC446" s="50"/>
      <c r="BE446" s="21"/>
      <c r="BU446" s="50"/>
      <c r="BV446" s="50"/>
      <c r="CP446" s="50"/>
      <c r="CQ446" s="50"/>
      <c r="CS446" s="50"/>
      <c r="DF446" s="21"/>
      <c r="DH446" s="50"/>
      <c r="DI446" s="50"/>
    </row>
    <row r="447" spans="14:113" s="6" customFormat="1" ht="9" customHeight="1">
      <c r="N447" s="21"/>
      <c r="O447" s="21"/>
      <c r="P447" s="50"/>
      <c r="Q447" s="21"/>
      <c r="AD447" s="21"/>
      <c r="AF447" s="51"/>
      <c r="AG447" s="50"/>
      <c r="BC447" s="50"/>
      <c r="BE447" s="21"/>
      <c r="BU447" s="50"/>
      <c r="BV447" s="50"/>
      <c r="CP447" s="50"/>
      <c r="CQ447" s="50"/>
      <c r="CS447" s="50"/>
      <c r="DF447" s="21"/>
      <c r="DH447" s="50"/>
      <c r="DI447" s="50"/>
    </row>
    <row r="448" spans="14:113" s="6" customFormat="1" ht="9" customHeight="1">
      <c r="N448" s="21"/>
      <c r="O448" s="21"/>
      <c r="P448" s="50"/>
      <c r="Q448" s="21"/>
      <c r="AD448" s="21"/>
      <c r="AF448" s="51"/>
      <c r="AG448" s="50"/>
      <c r="BC448" s="50"/>
      <c r="BE448" s="21"/>
      <c r="BU448" s="50"/>
      <c r="BV448" s="50"/>
      <c r="CP448" s="50"/>
      <c r="CQ448" s="50"/>
      <c r="CS448" s="50"/>
      <c r="DF448" s="21"/>
      <c r="DH448" s="50"/>
      <c r="DI448" s="50"/>
    </row>
    <row r="449" spans="14:113" s="6" customFormat="1" ht="9" customHeight="1">
      <c r="N449" s="21"/>
      <c r="O449" s="21"/>
      <c r="P449" s="50"/>
      <c r="Q449" s="21"/>
      <c r="AD449" s="21"/>
      <c r="AF449" s="51"/>
      <c r="AG449" s="50"/>
      <c r="BC449" s="50"/>
      <c r="BE449" s="21"/>
      <c r="BU449" s="50"/>
      <c r="BV449" s="50"/>
      <c r="CP449" s="50"/>
      <c r="CQ449" s="50"/>
      <c r="CS449" s="50"/>
      <c r="DF449" s="21"/>
      <c r="DH449" s="50"/>
      <c r="DI449" s="50"/>
    </row>
    <row r="450" spans="14:113" s="6" customFormat="1" ht="9" customHeight="1">
      <c r="N450" s="21"/>
      <c r="O450" s="21"/>
      <c r="P450" s="50"/>
      <c r="Q450" s="21"/>
      <c r="AD450" s="21"/>
      <c r="AF450" s="51"/>
      <c r="AG450" s="50"/>
      <c r="BC450" s="50"/>
      <c r="BE450" s="21"/>
      <c r="BU450" s="50"/>
      <c r="BV450" s="50"/>
      <c r="CP450" s="50"/>
      <c r="CQ450" s="50"/>
      <c r="CS450" s="50"/>
      <c r="DF450" s="21"/>
      <c r="DH450" s="50"/>
      <c r="DI450" s="50"/>
    </row>
    <row r="451" spans="14:113" s="6" customFormat="1" ht="9" customHeight="1">
      <c r="N451" s="21"/>
      <c r="O451" s="21"/>
      <c r="P451" s="50"/>
      <c r="Q451" s="21"/>
      <c r="AD451" s="21"/>
      <c r="AF451" s="51"/>
      <c r="AG451" s="50"/>
      <c r="BC451" s="50"/>
      <c r="BE451" s="21"/>
      <c r="BU451" s="50"/>
      <c r="BV451" s="50"/>
      <c r="CP451" s="50"/>
      <c r="CQ451" s="50"/>
      <c r="CS451" s="50"/>
      <c r="DF451" s="21"/>
      <c r="DH451" s="50"/>
      <c r="DI451" s="50"/>
    </row>
    <row r="452" spans="14:113" s="6" customFormat="1" ht="9" customHeight="1">
      <c r="N452" s="21"/>
      <c r="O452" s="21"/>
      <c r="P452" s="50"/>
      <c r="Q452" s="21"/>
      <c r="AD452" s="21"/>
      <c r="AF452" s="51"/>
      <c r="AG452" s="50"/>
      <c r="BC452" s="50"/>
      <c r="BE452" s="21"/>
      <c r="BU452" s="50"/>
      <c r="BV452" s="50"/>
      <c r="CP452" s="50"/>
      <c r="CQ452" s="50"/>
      <c r="CS452" s="50"/>
      <c r="DF452" s="21"/>
      <c r="DH452" s="50"/>
      <c r="DI452" s="50"/>
    </row>
    <row r="453" spans="14:113" s="6" customFormat="1" ht="9" customHeight="1">
      <c r="N453" s="21"/>
      <c r="O453" s="21"/>
      <c r="P453" s="50"/>
      <c r="Q453" s="21"/>
      <c r="AD453" s="21"/>
      <c r="AF453" s="51"/>
      <c r="AG453" s="50"/>
      <c r="BC453" s="50"/>
      <c r="BE453" s="21"/>
      <c r="BU453" s="50"/>
      <c r="BV453" s="50"/>
      <c r="CP453" s="50"/>
      <c r="CQ453" s="50"/>
      <c r="CS453" s="50"/>
      <c r="DF453" s="21"/>
      <c r="DH453" s="50"/>
      <c r="DI453" s="50"/>
    </row>
    <row r="454" spans="14:113" s="6" customFormat="1" ht="9" customHeight="1">
      <c r="N454" s="21"/>
      <c r="O454" s="21"/>
      <c r="P454" s="50"/>
      <c r="Q454" s="21"/>
      <c r="AD454" s="21"/>
      <c r="AF454" s="51"/>
      <c r="AG454" s="50"/>
      <c r="BC454" s="50"/>
      <c r="BE454" s="21"/>
      <c r="BU454" s="50"/>
      <c r="BV454" s="50"/>
      <c r="CP454" s="50"/>
      <c r="CQ454" s="50"/>
      <c r="CS454" s="50"/>
      <c r="DF454" s="21"/>
      <c r="DH454" s="50"/>
      <c r="DI454" s="50"/>
    </row>
    <row r="455" spans="14:113" s="6" customFormat="1" ht="9" customHeight="1">
      <c r="N455" s="21"/>
      <c r="O455" s="21"/>
      <c r="P455" s="50"/>
      <c r="Q455" s="21"/>
      <c r="AD455" s="21"/>
      <c r="AF455" s="51"/>
      <c r="AG455" s="50"/>
      <c r="BC455" s="50"/>
      <c r="BE455" s="21"/>
      <c r="BU455" s="50"/>
      <c r="BV455" s="50"/>
      <c r="CP455" s="50"/>
      <c r="CQ455" s="50"/>
      <c r="CS455" s="50"/>
      <c r="DF455" s="21"/>
      <c r="DH455" s="50"/>
      <c r="DI455" s="50"/>
    </row>
    <row r="456" spans="14:113" s="6" customFormat="1" ht="9" customHeight="1">
      <c r="N456" s="21"/>
      <c r="O456" s="21"/>
      <c r="P456" s="50"/>
      <c r="Q456" s="21"/>
      <c r="AD456" s="21"/>
      <c r="AF456" s="51"/>
      <c r="AG456" s="50"/>
      <c r="BC456" s="50"/>
      <c r="BE456" s="21"/>
      <c r="BU456" s="50"/>
      <c r="BV456" s="50"/>
      <c r="CP456" s="50"/>
      <c r="CQ456" s="50"/>
      <c r="CS456" s="50"/>
      <c r="DF456" s="21"/>
      <c r="DH456" s="50"/>
      <c r="DI456" s="50"/>
    </row>
    <row r="457" spans="14:113" s="6" customFormat="1" ht="9" customHeight="1">
      <c r="N457" s="21"/>
      <c r="O457" s="21"/>
      <c r="P457" s="50"/>
      <c r="Q457" s="21"/>
      <c r="AD457" s="21"/>
      <c r="AF457" s="51"/>
      <c r="AG457" s="50"/>
      <c r="BC457" s="50"/>
      <c r="BE457" s="21"/>
      <c r="BU457" s="50"/>
      <c r="BV457" s="50"/>
      <c r="CP457" s="50"/>
      <c r="CQ457" s="50"/>
      <c r="CS457" s="50"/>
      <c r="DF457" s="21"/>
      <c r="DH457" s="50"/>
      <c r="DI457" s="50"/>
    </row>
    <row r="458" spans="14:113" s="6" customFormat="1" ht="9" customHeight="1">
      <c r="N458" s="21"/>
      <c r="O458" s="21"/>
      <c r="P458" s="50"/>
      <c r="Q458" s="21"/>
      <c r="AD458" s="21"/>
      <c r="AF458" s="51"/>
      <c r="AG458" s="50"/>
      <c r="BC458" s="50"/>
      <c r="BE458" s="21"/>
      <c r="BU458" s="50"/>
      <c r="BV458" s="50"/>
      <c r="CP458" s="50"/>
      <c r="CQ458" s="50"/>
      <c r="CS458" s="50"/>
      <c r="DF458" s="21"/>
      <c r="DH458" s="50"/>
      <c r="DI458" s="50"/>
    </row>
    <row r="459" spans="14:113" s="6" customFormat="1" ht="9" customHeight="1">
      <c r="N459" s="21"/>
      <c r="O459" s="21"/>
      <c r="P459" s="50"/>
      <c r="Q459" s="21"/>
      <c r="AD459" s="21"/>
      <c r="AF459" s="51"/>
      <c r="AG459" s="50"/>
      <c r="BC459" s="50"/>
      <c r="BE459" s="21"/>
      <c r="BU459" s="50"/>
      <c r="BV459" s="50"/>
      <c r="CP459" s="50"/>
      <c r="CQ459" s="50"/>
      <c r="CS459" s="50"/>
      <c r="DF459" s="21"/>
      <c r="DH459" s="50"/>
      <c r="DI459" s="50"/>
    </row>
    <row r="460" spans="14:113" s="6" customFormat="1" ht="9" customHeight="1">
      <c r="N460" s="21"/>
      <c r="O460" s="21"/>
      <c r="P460" s="50"/>
      <c r="Q460" s="21"/>
      <c r="AD460" s="21"/>
      <c r="AF460" s="51"/>
      <c r="AG460" s="50"/>
      <c r="BC460" s="50"/>
      <c r="BE460" s="21"/>
      <c r="BU460" s="50"/>
      <c r="BV460" s="50"/>
      <c r="CP460" s="50"/>
      <c r="CQ460" s="50"/>
      <c r="CS460" s="50"/>
      <c r="DF460" s="21"/>
      <c r="DH460" s="50"/>
      <c r="DI460" s="50"/>
    </row>
    <row r="461" spans="14:113" s="6" customFormat="1" ht="9" customHeight="1">
      <c r="N461" s="21"/>
      <c r="O461" s="21"/>
      <c r="P461" s="50"/>
      <c r="Q461" s="21"/>
      <c r="AD461" s="21"/>
      <c r="AF461" s="51"/>
      <c r="AG461" s="50"/>
      <c r="BC461" s="50"/>
      <c r="BE461" s="21"/>
      <c r="BU461" s="50"/>
      <c r="BV461" s="50"/>
      <c r="CP461" s="50"/>
      <c r="CQ461" s="50"/>
      <c r="CS461" s="50"/>
      <c r="DF461" s="21"/>
      <c r="DH461" s="50"/>
      <c r="DI461" s="50"/>
    </row>
    <row r="462" spans="14:113" s="6" customFormat="1" ht="9" customHeight="1">
      <c r="N462" s="21"/>
      <c r="O462" s="21"/>
      <c r="P462" s="50"/>
      <c r="Q462" s="21"/>
      <c r="AD462" s="21"/>
      <c r="AF462" s="51"/>
      <c r="AG462" s="50"/>
      <c r="BC462" s="50"/>
      <c r="BE462" s="21"/>
      <c r="BU462" s="50"/>
      <c r="BV462" s="50"/>
      <c r="CP462" s="50"/>
      <c r="CQ462" s="50"/>
      <c r="CS462" s="50"/>
      <c r="DF462" s="21"/>
      <c r="DH462" s="50"/>
      <c r="DI462" s="50"/>
    </row>
    <row r="463" spans="14:113" s="6" customFormat="1" ht="9" customHeight="1">
      <c r="N463" s="21"/>
      <c r="O463" s="21"/>
      <c r="P463" s="50"/>
      <c r="Q463" s="21"/>
      <c r="AD463" s="21"/>
      <c r="AF463" s="51"/>
      <c r="AG463" s="50"/>
      <c r="BC463" s="50"/>
      <c r="BE463" s="21"/>
      <c r="BU463" s="50"/>
      <c r="BV463" s="50"/>
      <c r="CP463" s="50"/>
      <c r="CQ463" s="50"/>
      <c r="CS463" s="50"/>
      <c r="DF463" s="21"/>
      <c r="DH463" s="50"/>
      <c r="DI463" s="50"/>
    </row>
    <row r="464" spans="14:113" s="6" customFormat="1" ht="9" customHeight="1">
      <c r="N464" s="21"/>
      <c r="O464" s="21"/>
      <c r="P464" s="50"/>
      <c r="Q464" s="21"/>
      <c r="AD464" s="21"/>
      <c r="AF464" s="51"/>
      <c r="AG464" s="50"/>
      <c r="BC464" s="50"/>
      <c r="BE464" s="21"/>
      <c r="BU464" s="50"/>
      <c r="BV464" s="50"/>
      <c r="CP464" s="50"/>
      <c r="CQ464" s="50"/>
      <c r="CS464" s="50"/>
      <c r="DF464" s="21"/>
      <c r="DH464" s="50"/>
      <c r="DI464" s="50"/>
    </row>
    <row r="465" spans="14:113" s="6" customFormat="1" ht="9" customHeight="1">
      <c r="N465" s="21"/>
      <c r="O465" s="21"/>
      <c r="P465" s="50"/>
      <c r="Q465" s="21"/>
      <c r="AD465" s="21"/>
      <c r="AF465" s="51"/>
      <c r="AG465" s="50"/>
      <c r="BC465" s="50"/>
      <c r="BE465" s="21"/>
      <c r="BU465" s="50"/>
      <c r="BV465" s="50"/>
      <c r="CP465" s="50"/>
      <c r="CQ465" s="50"/>
      <c r="CS465" s="50"/>
      <c r="DF465" s="21"/>
      <c r="DH465" s="50"/>
      <c r="DI465" s="50"/>
    </row>
    <row r="466" spans="14:113" s="6" customFormat="1" ht="9" customHeight="1">
      <c r="N466" s="21"/>
      <c r="O466" s="21"/>
      <c r="P466" s="50"/>
      <c r="Q466" s="21"/>
      <c r="AD466" s="21"/>
      <c r="AF466" s="51"/>
      <c r="AG466" s="50"/>
      <c r="BC466" s="50"/>
      <c r="BE466" s="21"/>
      <c r="BU466" s="50"/>
      <c r="BV466" s="50"/>
      <c r="CP466" s="50"/>
      <c r="CQ466" s="50"/>
      <c r="CS466" s="50"/>
      <c r="DF466" s="21"/>
      <c r="DH466" s="50"/>
      <c r="DI466" s="50"/>
    </row>
    <row r="467" spans="14:113" s="6" customFormat="1" ht="9" customHeight="1">
      <c r="N467" s="21"/>
      <c r="O467" s="21"/>
      <c r="P467" s="50"/>
      <c r="Q467" s="21"/>
      <c r="AD467" s="21"/>
      <c r="AF467" s="51"/>
      <c r="AG467" s="50"/>
      <c r="BC467" s="50"/>
      <c r="BE467" s="21"/>
      <c r="BU467" s="50"/>
      <c r="BV467" s="50"/>
      <c r="CP467" s="50"/>
      <c r="CQ467" s="50"/>
      <c r="CS467" s="50"/>
      <c r="DF467" s="21"/>
      <c r="DH467" s="50"/>
      <c r="DI467" s="50"/>
    </row>
    <row r="468" spans="14:113" s="6" customFormat="1" ht="9" customHeight="1">
      <c r="N468" s="21"/>
      <c r="O468" s="21"/>
      <c r="P468" s="50"/>
      <c r="Q468" s="21"/>
      <c r="AD468" s="21"/>
      <c r="AF468" s="51"/>
      <c r="AG468" s="50"/>
      <c r="BC468" s="50"/>
      <c r="BE468" s="21"/>
      <c r="BU468" s="50"/>
      <c r="BV468" s="50"/>
      <c r="CP468" s="50"/>
      <c r="CQ468" s="50"/>
      <c r="CS468" s="50"/>
      <c r="DF468" s="21"/>
      <c r="DH468" s="50"/>
      <c r="DI468" s="50"/>
    </row>
    <row r="469" spans="14:113" s="6" customFormat="1" ht="9" customHeight="1">
      <c r="N469" s="21"/>
      <c r="O469" s="21"/>
      <c r="P469" s="50"/>
      <c r="Q469" s="21"/>
      <c r="AD469" s="21"/>
      <c r="AF469" s="51"/>
      <c r="AG469" s="50"/>
      <c r="BC469" s="50"/>
      <c r="BE469" s="21"/>
      <c r="BU469" s="50"/>
      <c r="BV469" s="50"/>
      <c r="CP469" s="50"/>
      <c r="CQ469" s="50"/>
      <c r="CS469" s="50"/>
      <c r="DF469" s="21"/>
      <c r="DH469" s="50"/>
      <c r="DI469" s="50"/>
    </row>
    <row r="470" spans="14:113" s="6" customFormat="1" ht="9" customHeight="1">
      <c r="N470" s="21"/>
      <c r="O470" s="21"/>
      <c r="P470" s="50"/>
      <c r="Q470" s="21"/>
      <c r="AD470" s="21"/>
      <c r="AF470" s="51"/>
      <c r="AG470" s="50"/>
      <c r="BC470" s="50"/>
      <c r="BE470" s="21"/>
      <c r="BU470" s="50"/>
      <c r="BV470" s="50"/>
      <c r="CP470" s="50"/>
      <c r="CQ470" s="50"/>
      <c r="CS470" s="50"/>
      <c r="DF470" s="21"/>
      <c r="DH470" s="50"/>
      <c r="DI470" s="50"/>
    </row>
    <row r="471" spans="14:113" s="6" customFormat="1" ht="9" customHeight="1">
      <c r="N471" s="21"/>
      <c r="O471" s="21"/>
      <c r="P471" s="50"/>
      <c r="Q471" s="21"/>
      <c r="AD471" s="21"/>
      <c r="AF471" s="51"/>
      <c r="AG471" s="50"/>
      <c r="BC471" s="50"/>
      <c r="BE471" s="21"/>
      <c r="BU471" s="50"/>
      <c r="BV471" s="50"/>
      <c r="CP471" s="50"/>
      <c r="CQ471" s="50"/>
      <c r="CS471" s="50"/>
      <c r="DF471" s="21"/>
      <c r="DH471" s="50"/>
      <c r="DI471" s="50"/>
    </row>
    <row r="472" spans="14:113" s="6" customFormat="1" ht="9" customHeight="1">
      <c r="N472" s="21"/>
      <c r="O472" s="21"/>
      <c r="P472" s="50"/>
      <c r="Q472" s="21"/>
      <c r="AD472" s="21"/>
      <c r="AF472" s="51"/>
      <c r="AG472" s="50"/>
      <c r="BC472" s="50"/>
      <c r="BE472" s="21"/>
      <c r="BU472" s="50"/>
      <c r="BV472" s="50"/>
      <c r="CP472" s="50"/>
      <c r="CQ472" s="50"/>
      <c r="CS472" s="50"/>
      <c r="DF472" s="21"/>
      <c r="DH472" s="50"/>
      <c r="DI472" s="50"/>
    </row>
    <row r="473" spans="14:113" s="6" customFormat="1" ht="9" customHeight="1">
      <c r="N473" s="21"/>
      <c r="O473" s="21"/>
      <c r="P473" s="50"/>
      <c r="Q473" s="21"/>
      <c r="AD473" s="21"/>
      <c r="AF473" s="51"/>
      <c r="AG473" s="50"/>
      <c r="BC473" s="50"/>
      <c r="BE473" s="21"/>
      <c r="BU473" s="50"/>
      <c r="BV473" s="50"/>
      <c r="CP473" s="50"/>
      <c r="CQ473" s="50"/>
      <c r="CS473" s="50"/>
      <c r="DF473" s="21"/>
      <c r="DH473" s="50"/>
      <c r="DI473" s="50"/>
    </row>
    <row r="474" spans="14:113" s="6" customFormat="1" ht="9" customHeight="1">
      <c r="N474" s="21"/>
      <c r="O474" s="21"/>
      <c r="P474" s="50"/>
      <c r="Q474" s="21"/>
      <c r="AD474" s="21"/>
      <c r="AF474" s="51"/>
      <c r="AG474" s="50"/>
      <c r="BC474" s="50"/>
      <c r="BE474" s="21"/>
      <c r="BU474" s="50"/>
      <c r="BV474" s="50"/>
      <c r="CP474" s="50"/>
      <c r="CQ474" s="50"/>
      <c r="CS474" s="50"/>
      <c r="DF474" s="21"/>
      <c r="DH474" s="50"/>
      <c r="DI474" s="50"/>
    </row>
    <row r="475" spans="14:113" s="6" customFormat="1" ht="9" customHeight="1">
      <c r="N475" s="21"/>
      <c r="O475" s="21"/>
      <c r="P475" s="50"/>
      <c r="Q475" s="21"/>
      <c r="AD475" s="21"/>
      <c r="AF475" s="51"/>
      <c r="AG475" s="50"/>
      <c r="BC475" s="50"/>
      <c r="BE475" s="21"/>
      <c r="BU475" s="50"/>
      <c r="BV475" s="50"/>
      <c r="CP475" s="50"/>
      <c r="CQ475" s="50"/>
      <c r="CS475" s="50"/>
      <c r="DF475" s="21"/>
      <c r="DH475" s="50"/>
      <c r="DI475" s="50"/>
    </row>
    <row r="476" spans="14:113" s="6" customFormat="1" ht="9" customHeight="1">
      <c r="N476" s="21"/>
      <c r="O476" s="21"/>
      <c r="P476" s="50"/>
      <c r="Q476" s="21"/>
      <c r="AD476" s="21"/>
      <c r="AF476" s="51"/>
      <c r="AG476" s="50"/>
      <c r="BC476" s="50"/>
      <c r="BE476" s="21"/>
      <c r="BU476" s="50"/>
      <c r="BV476" s="50"/>
      <c r="CP476" s="50"/>
      <c r="CQ476" s="50"/>
      <c r="CS476" s="50"/>
      <c r="DF476" s="21"/>
      <c r="DH476" s="50"/>
      <c r="DI476" s="50"/>
    </row>
    <row r="477" spans="14:113" s="6" customFormat="1" ht="9" customHeight="1">
      <c r="N477" s="21"/>
      <c r="O477" s="21"/>
      <c r="P477" s="50"/>
      <c r="Q477" s="21"/>
      <c r="AD477" s="21"/>
      <c r="AF477" s="51"/>
      <c r="AG477" s="50"/>
      <c r="BC477" s="50"/>
      <c r="BE477" s="21"/>
      <c r="BU477" s="50"/>
      <c r="BV477" s="50"/>
      <c r="CP477" s="50"/>
      <c r="CQ477" s="50"/>
      <c r="CS477" s="50"/>
      <c r="DF477" s="21"/>
      <c r="DH477" s="50"/>
      <c r="DI477" s="50"/>
    </row>
    <row r="478" spans="14:113" s="6" customFormat="1" ht="9" customHeight="1">
      <c r="N478" s="21"/>
      <c r="O478" s="21"/>
      <c r="P478" s="50"/>
      <c r="Q478" s="21"/>
      <c r="AD478" s="21"/>
      <c r="AF478" s="51"/>
      <c r="AG478" s="50"/>
      <c r="BC478" s="50"/>
      <c r="BE478" s="21"/>
      <c r="BU478" s="50"/>
      <c r="BV478" s="50"/>
      <c r="CP478" s="50"/>
      <c r="CQ478" s="50"/>
      <c r="CS478" s="50"/>
      <c r="DF478" s="21"/>
      <c r="DH478" s="50"/>
      <c r="DI478" s="50"/>
    </row>
    <row r="479" spans="14:113" s="6" customFormat="1" ht="9" customHeight="1">
      <c r="N479" s="21"/>
      <c r="O479" s="21"/>
      <c r="P479" s="50"/>
      <c r="Q479" s="21"/>
      <c r="AD479" s="21"/>
      <c r="AF479" s="51"/>
      <c r="AG479" s="50"/>
      <c r="BC479" s="50"/>
      <c r="BE479" s="21"/>
      <c r="BU479" s="50"/>
      <c r="BV479" s="50"/>
      <c r="CP479" s="50"/>
      <c r="CQ479" s="50"/>
      <c r="CS479" s="50"/>
      <c r="DF479" s="21"/>
      <c r="DH479" s="50"/>
      <c r="DI479" s="50"/>
    </row>
    <row r="480" spans="14:113" s="6" customFormat="1" ht="9" customHeight="1">
      <c r="N480" s="21"/>
      <c r="O480" s="21"/>
      <c r="P480" s="50"/>
      <c r="Q480" s="21"/>
      <c r="AD480" s="21"/>
      <c r="AF480" s="51"/>
      <c r="AG480" s="50"/>
      <c r="BC480" s="50"/>
      <c r="BE480" s="21"/>
      <c r="BU480" s="50"/>
      <c r="BV480" s="50"/>
      <c r="CP480" s="50"/>
      <c r="CQ480" s="50"/>
      <c r="CS480" s="50"/>
      <c r="DF480" s="21"/>
      <c r="DH480" s="50"/>
      <c r="DI480" s="50"/>
    </row>
    <row r="481" spans="14:113" s="6" customFormat="1" ht="9" customHeight="1">
      <c r="N481" s="21"/>
      <c r="O481" s="21"/>
      <c r="P481" s="50"/>
      <c r="Q481" s="21"/>
      <c r="AD481" s="21"/>
      <c r="AF481" s="51"/>
      <c r="AG481" s="50"/>
      <c r="BC481" s="50"/>
      <c r="BE481" s="21"/>
      <c r="BU481" s="50"/>
      <c r="BV481" s="50"/>
      <c r="CP481" s="50"/>
      <c r="CQ481" s="50"/>
      <c r="CS481" s="50"/>
      <c r="DF481" s="21"/>
      <c r="DH481" s="50"/>
      <c r="DI481" s="50"/>
    </row>
    <row r="482" spans="14:113" s="6" customFormat="1" ht="9" customHeight="1">
      <c r="N482" s="21"/>
      <c r="O482" s="21"/>
      <c r="P482" s="50"/>
      <c r="Q482" s="21"/>
      <c r="AD482" s="21"/>
      <c r="AF482" s="51"/>
      <c r="AG482" s="50"/>
      <c r="BC482" s="50"/>
      <c r="BE482" s="21"/>
      <c r="BU482" s="50"/>
      <c r="BV482" s="50"/>
      <c r="CP482" s="50"/>
      <c r="CQ482" s="50"/>
      <c r="CS482" s="50"/>
      <c r="DF482" s="21"/>
      <c r="DH482" s="50"/>
      <c r="DI482" s="50"/>
    </row>
    <row r="483" spans="14:113" s="6" customFormat="1" ht="9" customHeight="1">
      <c r="N483" s="21"/>
      <c r="O483" s="21"/>
      <c r="P483" s="50"/>
      <c r="Q483" s="21"/>
      <c r="AD483" s="21"/>
      <c r="AF483" s="51"/>
      <c r="AG483" s="50"/>
      <c r="BC483" s="50"/>
      <c r="BE483" s="21"/>
      <c r="BU483" s="50"/>
      <c r="BV483" s="50"/>
      <c r="CP483" s="50"/>
      <c r="CQ483" s="50"/>
      <c r="CS483" s="50"/>
      <c r="DF483" s="21"/>
      <c r="DH483" s="50"/>
      <c r="DI483" s="50"/>
    </row>
    <row r="484" spans="14:113" s="6" customFormat="1" ht="9" customHeight="1">
      <c r="N484" s="21"/>
      <c r="O484" s="21"/>
      <c r="P484" s="50"/>
      <c r="Q484" s="21"/>
      <c r="AD484" s="21"/>
      <c r="AF484" s="51"/>
      <c r="AG484" s="50"/>
      <c r="BC484" s="50"/>
      <c r="BE484" s="21"/>
      <c r="BU484" s="50"/>
      <c r="BV484" s="50"/>
      <c r="CP484" s="50"/>
      <c r="CQ484" s="50"/>
      <c r="CS484" s="50"/>
      <c r="DF484" s="21"/>
      <c r="DH484" s="50"/>
      <c r="DI484" s="50"/>
    </row>
    <row r="485" spans="14:113" s="6" customFormat="1" ht="9" customHeight="1">
      <c r="N485" s="21"/>
      <c r="O485" s="21"/>
      <c r="P485" s="50"/>
      <c r="Q485" s="21"/>
      <c r="AD485" s="21"/>
      <c r="AF485" s="51"/>
      <c r="AG485" s="50"/>
      <c r="BC485" s="50"/>
      <c r="BE485" s="21"/>
      <c r="BU485" s="50"/>
      <c r="BV485" s="50"/>
      <c r="CP485" s="50"/>
      <c r="CQ485" s="50"/>
      <c r="CS485" s="50"/>
      <c r="DF485" s="21"/>
      <c r="DH485" s="50"/>
      <c r="DI485" s="50"/>
    </row>
    <row r="486" spans="14:113" s="6" customFormat="1" ht="9" customHeight="1">
      <c r="N486" s="21"/>
      <c r="O486" s="21"/>
      <c r="P486" s="50"/>
      <c r="Q486" s="21"/>
      <c r="AD486" s="21"/>
      <c r="AF486" s="51"/>
      <c r="AG486" s="50"/>
      <c r="BC486" s="50"/>
      <c r="BE486" s="21"/>
      <c r="BU486" s="50"/>
      <c r="BV486" s="50"/>
      <c r="CP486" s="50"/>
      <c r="CQ486" s="50"/>
      <c r="CS486" s="50"/>
      <c r="DF486" s="21"/>
      <c r="DH486" s="50"/>
      <c r="DI486" s="50"/>
    </row>
    <row r="487" spans="14:113" s="6" customFormat="1" ht="9" customHeight="1">
      <c r="N487" s="21"/>
      <c r="O487" s="21"/>
      <c r="P487" s="50"/>
      <c r="Q487" s="21"/>
      <c r="AD487" s="21"/>
      <c r="AF487" s="51"/>
      <c r="AG487" s="50"/>
      <c r="BC487" s="50"/>
      <c r="BE487" s="21"/>
      <c r="BU487" s="50"/>
      <c r="BV487" s="50"/>
      <c r="CP487" s="50"/>
      <c r="CQ487" s="50"/>
      <c r="CS487" s="50"/>
      <c r="DF487" s="21"/>
      <c r="DH487" s="50"/>
      <c r="DI487" s="50"/>
    </row>
    <row r="488" spans="14:113" s="6" customFormat="1" ht="9" customHeight="1">
      <c r="N488" s="21"/>
      <c r="O488" s="21"/>
      <c r="P488" s="50"/>
      <c r="Q488" s="21"/>
      <c r="AD488" s="21"/>
      <c r="AF488" s="51"/>
      <c r="AG488" s="50"/>
      <c r="BC488" s="50"/>
      <c r="BE488" s="21"/>
      <c r="BU488" s="50"/>
      <c r="BV488" s="50"/>
      <c r="CP488" s="50"/>
      <c r="CQ488" s="50"/>
      <c r="CS488" s="50"/>
      <c r="DF488" s="21"/>
      <c r="DH488" s="50"/>
      <c r="DI488" s="50"/>
    </row>
    <row r="489" spans="14:113" s="6" customFormat="1" ht="9" customHeight="1">
      <c r="N489" s="21"/>
      <c r="O489" s="21"/>
      <c r="P489" s="50"/>
      <c r="Q489" s="21"/>
      <c r="AD489" s="21"/>
      <c r="AF489" s="51"/>
      <c r="AG489" s="50"/>
      <c r="BC489" s="50"/>
      <c r="BE489" s="21"/>
      <c r="BU489" s="50"/>
      <c r="BV489" s="50"/>
      <c r="CP489" s="50"/>
      <c r="CQ489" s="50"/>
      <c r="CS489" s="50"/>
      <c r="DF489" s="21"/>
      <c r="DH489" s="50"/>
      <c r="DI489" s="50"/>
    </row>
    <row r="490" spans="14:113" s="6" customFormat="1" ht="9" customHeight="1">
      <c r="N490" s="21"/>
      <c r="O490" s="21"/>
      <c r="P490" s="50"/>
      <c r="Q490" s="21"/>
      <c r="AD490" s="21"/>
      <c r="AF490" s="51"/>
      <c r="AG490" s="50"/>
      <c r="BC490" s="50"/>
      <c r="BE490" s="21"/>
      <c r="BU490" s="50"/>
      <c r="BV490" s="50"/>
      <c r="CP490" s="50"/>
      <c r="CQ490" s="50"/>
      <c r="CS490" s="50"/>
      <c r="DF490" s="21"/>
      <c r="DH490" s="50"/>
      <c r="DI490" s="50"/>
    </row>
    <row r="491" spans="14:113" s="6" customFormat="1" ht="9" customHeight="1">
      <c r="N491" s="21"/>
      <c r="O491" s="21"/>
      <c r="P491" s="50"/>
      <c r="Q491" s="21"/>
      <c r="AD491" s="21"/>
      <c r="AF491" s="51"/>
      <c r="AG491" s="50"/>
      <c r="BC491" s="50"/>
      <c r="BE491" s="21"/>
      <c r="BU491" s="50"/>
      <c r="BV491" s="50"/>
      <c r="CP491" s="50"/>
      <c r="CQ491" s="50"/>
      <c r="CS491" s="50"/>
      <c r="DF491" s="21"/>
      <c r="DH491" s="50"/>
      <c r="DI491" s="50"/>
    </row>
    <row r="492" spans="14:113" s="6" customFormat="1" ht="9" customHeight="1">
      <c r="N492" s="21"/>
      <c r="O492" s="21"/>
      <c r="P492" s="50"/>
      <c r="Q492" s="21"/>
      <c r="AD492" s="21"/>
      <c r="AF492" s="51"/>
      <c r="AG492" s="50"/>
      <c r="BC492" s="50"/>
      <c r="BE492" s="21"/>
      <c r="BU492" s="50"/>
      <c r="BV492" s="50"/>
      <c r="CP492" s="50"/>
      <c r="CQ492" s="50"/>
      <c r="CS492" s="50"/>
      <c r="DF492" s="21"/>
      <c r="DH492" s="50"/>
      <c r="DI492" s="50"/>
    </row>
    <row r="493" spans="14:113" s="6" customFormat="1" ht="9" customHeight="1">
      <c r="N493" s="21"/>
      <c r="O493" s="21"/>
      <c r="P493" s="50"/>
      <c r="Q493" s="21"/>
      <c r="AD493" s="21"/>
      <c r="AF493" s="51"/>
      <c r="AG493" s="50"/>
      <c r="BC493" s="50"/>
      <c r="BE493" s="21"/>
      <c r="BU493" s="50"/>
      <c r="BV493" s="50"/>
      <c r="CP493" s="50"/>
      <c r="CQ493" s="50"/>
      <c r="CS493" s="50"/>
      <c r="DF493" s="21"/>
      <c r="DH493" s="50"/>
      <c r="DI493" s="50"/>
    </row>
    <row r="494" spans="14:113" s="6" customFormat="1" ht="9" customHeight="1">
      <c r="N494" s="21"/>
      <c r="O494" s="21"/>
      <c r="P494" s="50"/>
      <c r="Q494" s="21"/>
      <c r="AD494" s="21"/>
      <c r="AF494" s="51"/>
      <c r="AG494" s="50"/>
      <c r="BC494" s="50"/>
      <c r="BE494" s="21"/>
      <c r="BU494" s="50"/>
      <c r="BV494" s="50"/>
      <c r="CP494" s="50"/>
      <c r="CQ494" s="50"/>
      <c r="CS494" s="50"/>
      <c r="DF494" s="21"/>
      <c r="DH494" s="50"/>
      <c r="DI494" s="50"/>
    </row>
    <row r="495" spans="14:113" s="6" customFormat="1" ht="9" customHeight="1">
      <c r="N495" s="21"/>
      <c r="O495" s="21"/>
      <c r="P495" s="50"/>
      <c r="Q495" s="21"/>
      <c r="AD495" s="21"/>
      <c r="AF495" s="51"/>
      <c r="AG495" s="50"/>
      <c r="BC495" s="50"/>
      <c r="BE495" s="21"/>
      <c r="BU495" s="50"/>
      <c r="BV495" s="50"/>
      <c r="CP495" s="50"/>
      <c r="CQ495" s="50"/>
      <c r="CS495" s="50"/>
      <c r="DF495" s="21"/>
      <c r="DH495" s="50"/>
      <c r="DI495" s="50"/>
    </row>
    <row r="496" spans="14:113" s="6" customFormat="1" ht="9" customHeight="1">
      <c r="N496" s="21"/>
      <c r="O496" s="21"/>
      <c r="P496" s="50"/>
      <c r="Q496" s="21"/>
      <c r="AD496" s="21"/>
      <c r="AF496" s="51"/>
      <c r="AG496" s="50"/>
      <c r="BC496" s="50"/>
      <c r="BE496" s="21"/>
      <c r="BU496" s="50"/>
      <c r="BV496" s="50"/>
      <c r="CP496" s="50"/>
      <c r="CQ496" s="50"/>
      <c r="CS496" s="50"/>
      <c r="DF496" s="21"/>
      <c r="DH496" s="50"/>
      <c r="DI496" s="50"/>
    </row>
    <row r="497" spans="14:113" s="6" customFormat="1" ht="9" customHeight="1">
      <c r="N497" s="21"/>
      <c r="O497" s="21"/>
      <c r="P497" s="50"/>
      <c r="Q497" s="21"/>
      <c r="AD497" s="21"/>
      <c r="AF497" s="51"/>
      <c r="AG497" s="50"/>
      <c r="BC497" s="50"/>
      <c r="BE497" s="21"/>
      <c r="BU497" s="50"/>
      <c r="BV497" s="50"/>
      <c r="CP497" s="50"/>
      <c r="CQ497" s="50"/>
      <c r="CS497" s="50"/>
      <c r="DF497" s="21"/>
      <c r="DH497" s="50"/>
      <c r="DI497" s="50"/>
    </row>
    <row r="498" spans="14:113" s="6" customFormat="1" ht="9" customHeight="1">
      <c r="N498" s="21"/>
      <c r="O498" s="21"/>
      <c r="P498" s="50"/>
      <c r="Q498" s="21"/>
      <c r="AD498" s="21"/>
      <c r="AF498" s="51"/>
      <c r="AG498" s="50"/>
      <c r="BC498" s="50"/>
      <c r="BE498" s="21"/>
      <c r="BU498" s="50"/>
      <c r="BV498" s="50"/>
      <c r="CP498" s="50"/>
      <c r="CQ498" s="50"/>
      <c r="CS498" s="50"/>
      <c r="DF498" s="21"/>
      <c r="DH498" s="50"/>
      <c r="DI498" s="50"/>
    </row>
    <row r="499" spans="14:113" s="6" customFormat="1" ht="9" customHeight="1">
      <c r="N499" s="21"/>
      <c r="O499" s="21"/>
      <c r="P499" s="50"/>
      <c r="Q499" s="21"/>
      <c r="AD499" s="21"/>
      <c r="AF499" s="51"/>
      <c r="AG499" s="50"/>
      <c r="BC499" s="50"/>
      <c r="BE499" s="21"/>
      <c r="BU499" s="50"/>
      <c r="BV499" s="50"/>
      <c r="CP499" s="50"/>
      <c r="CQ499" s="50"/>
      <c r="CS499" s="50"/>
      <c r="DF499" s="21"/>
      <c r="DH499" s="50"/>
      <c r="DI499" s="50"/>
    </row>
    <row r="500" spans="14:113" s="6" customFormat="1" ht="9" customHeight="1">
      <c r="N500" s="21"/>
      <c r="O500" s="21"/>
      <c r="P500" s="50"/>
      <c r="Q500" s="21"/>
      <c r="AD500" s="21"/>
      <c r="AF500" s="51"/>
      <c r="AG500" s="50"/>
      <c r="BC500" s="50"/>
      <c r="BE500" s="21"/>
      <c r="BU500" s="50"/>
      <c r="BV500" s="50"/>
      <c r="CP500" s="50"/>
      <c r="CQ500" s="50"/>
      <c r="CS500" s="50"/>
      <c r="DF500" s="21"/>
      <c r="DH500" s="50"/>
      <c r="DI500" s="50"/>
    </row>
    <row r="501" spans="14:113" s="6" customFormat="1" ht="9" customHeight="1">
      <c r="N501" s="21"/>
      <c r="O501" s="21"/>
      <c r="P501" s="50"/>
      <c r="Q501" s="21"/>
      <c r="AD501" s="21"/>
      <c r="AF501" s="51"/>
      <c r="AG501" s="50"/>
      <c r="BC501" s="50"/>
      <c r="BE501" s="21"/>
      <c r="BU501" s="50"/>
      <c r="BV501" s="50"/>
      <c r="CP501" s="50"/>
      <c r="CQ501" s="50"/>
      <c r="CS501" s="50"/>
      <c r="DF501" s="21"/>
      <c r="DH501" s="50"/>
      <c r="DI501" s="50"/>
    </row>
    <row r="502" spans="14:113" s="6" customFormat="1" ht="9" customHeight="1">
      <c r="N502" s="21"/>
      <c r="O502" s="21"/>
      <c r="P502" s="50"/>
      <c r="Q502" s="21"/>
      <c r="AD502" s="21"/>
      <c r="AF502" s="51"/>
      <c r="AG502" s="50"/>
      <c r="BC502" s="50"/>
      <c r="BE502" s="21"/>
      <c r="BU502" s="50"/>
      <c r="BV502" s="50"/>
      <c r="CP502" s="50"/>
      <c r="CQ502" s="50"/>
      <c r="CS502" s="50"/>
      <c r="DF502" s="21"/>
      <c r="DH502" s="50"/>
      <c r="DI502" s="50"/>
    </row>
    <row r="503" spans="14:113" s="6" customFormat="1" ht="9" customHeight="1">
      <c r="N503" s="21"/>
      <c r="O503" s="21"/>
      <c r="P503" s="50"/>
      <c r="Q503" s="21"/>
      <c r="AD503" s="21"/>
      <c r="AF503" s="51"/>
      <c r="AG503" s="50"/>
      <c r="BC503" s="50"/>
      <c r="BE503" s="21"/>
      <c r="BU503" s="50"/>
      <c r="BV503" s="50"/>
      <c r="CP503" s="50"/>
      <c r="CQ503" s="50"/>
      <c r="CS503" s="50"/>
      <c r="DF503" s="21"/>
      <c r="DH503" s="50"/>
      <c r="DI503" s="50"/>
    </row>
  </sheetData>
  <mergeCells count="2">
    <mergeCell ref="F4:F5"/>
    <mergeCell ref="G4:G5"/>
  </mergeCells>
  <phoneticPr fontId="2"/>
  <pageMargins left="0.55118110236220474" right="0.19685039370078741" top="0.78740157480314965" bottom="0.39370078740157483" header="0.51181102362204722" footer="0.51181102362204722"/>
  <pageSetup paperSize="9" scale="86" orientation="landscape" r:id="rId1"/>
  <headerFooter alignWithMargins="0"/>
  <colBreaks count="8" manualBreakCount="8">
    <brk id="14" max="50" man="1"/>
    <brk id="30" max="50" man="1"/>
    <brk id="42" max="50" man="1"/>
    <brk id="55" max="50" man="1"/>
    <brk id="70" max="50" man="1"/>
    <brk id="82" max="50" man="1"/>
    <brk id="96" max="50" man="1"/>
    <brk id="111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生産</vt:lpstr>
      <vt:lpstr>分配</vt:lpstr>
      <vt:lpstr>生産!Print_Area</vt:lpstr>
      <vt:lpstr>分配!Print_Area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2022-05-27T00:51:28Z</dcterms:created>
  <dcterms:modified xsi:type="dcterms:W3CDTF">2022-05-27T00:51:33Z</dcterms:modified>
</cp:coreProperties>
</file>