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sv-fl1\doc\上下水道課\03 下水道係\00集排・生排共通\09橋口＆橋口\経営分析比較表\34 芦北町\"/>
    </mc:Choice>
  </mc:AlternateContent>
  <xr:revisionPtr revIDLastSave="0" documentId="13_ncr:1_{3F6D15BF-471B-4FD3-8C6D-98C45948799B}" xr6:coauthVersionLast="36" xr6:coauthVersionMax="36" xr10:uidLastSave="{00000000-0000-0000-0000-000000000000}"/>
  <workbookProtection workbookAlgorithmName="SHA-512" workbookHashValue="hDJgQajIXF7432hhi7+2hNNGdF2B1X86IGSYuzIY63fY2PiED6BCH3TFLZxZnGdpxCue+1Yo6eDCxyI1CoqjCg==" workbookSaltValue="8rGyOBaF0p4shYQn4MjWcw=="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AL10" i="4"/>
  <c r="P10" i="4"/>
  <c r="I10" i="4"/>
  <c r="AL8" i="4"/>
  <c r="W8" i="4"/>
  <c r="P8" i="4"/>
  <c r="I8" i="4"/>
  <c r="B6" i="4"/>
</calcChain>
</file>

<file path=xl/sharedStrings.xml><?xml version="1.0" encoding="utf-8"?>
<sst xmlns="http://schemas.openxmlformats.org/spreadsheetml/2006/main" count="252" uniqueCount="121">
  <si>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</si>
  <si>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</si>
  <si>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</si>
  <si>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</si>
  <si>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</si>
  <si>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</si>
  <si>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</si>
  <si>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</si>
  <si>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</si>
  <si>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</si>
  <si>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</si>
  <si>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</si>
  <si>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</si>
  <si>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</si>
  <si>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</si>
  <si>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</si>
  <si>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</si>
  <si>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</si>
  <si>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</si>
  <si>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</si>
  <si>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</si>
  <si>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</si>
  <si>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</si>
  <si>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</si>
  <si>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</si>
  <si>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</si>
  <si>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</si>
  <si>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</si>
  <si>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</si>
  <si>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</si>
  <si>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</si>
  <si>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</si>
  <si>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</si>
  <si>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</si>
  <si>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</si>
  <si>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</si>
  <si>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</si>
  <si>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</si>
  <si>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</si>
  <si>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</si>
  <si>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</si>
  <si>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</si>
  <si>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</si>
  <si>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</si>
  <si>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</si>
  <si>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</si>
  <si>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</si>
  <si>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</si>
  <si>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</si>
  <si>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</si>
  <si>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</si>
  <si>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</si>
  <si>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</si>
  <si>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</si>
  <si>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</si>
  <si>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</si>
  <si>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</si>
  <si>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</si>
  <si>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</si>
  <si>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</si>
  <si>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</si>
  <si>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</si>
  <si>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</si>
  <si>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</si>
  <si>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</si>
  <si>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</si>
  <si>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</si>
  <si>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</si>
  <si>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</si>
  <si>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</si>
  <si>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</si>
  <si>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</si>
  <si>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</si>
  <si>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</si>
  <si>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</si>
  <si>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</si>
  <si>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</si>
  <si>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</si>
  <si>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</si>
  <si>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</si>
  <si>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</si>
  <si>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</si>
  <si>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</si>
  <si>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</si>
  <si>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</si>
  <si>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</si>
  <si>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</si>
  <si>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</si>
  <si>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</si>
  <si>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</si>
  <si>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</si>
  <si>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</si>
  <si>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</si>
  <si>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</si>
  <si>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</si>
  <si>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</si>
  <si>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</si>
  <si>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</si>
  <si>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</si>
  <si>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芦北町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</si>
  <si>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</si>
  <si>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</si>
  <si>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</si>
  <si>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</si>
  <si>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</si>
  <si>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</si>
  <si>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</si>
  <si>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</si>
  <si>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</si>
  <si>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</si>
  <si>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</si>
  <si>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</si>
  <si>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</si>
  <si>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</si>
  <si>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</si>
  <si>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</si>
  <si>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</si>
  <si>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</si>
  <si>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xml:space="preserve">　老朽化により、浄化槽本体・ブロワー等機器の故障が増加している。浄化槽本体については、現在は部分的な修繕で対応しているが、今後は修繕ではなく、本体の交換が必要な場合も考えられる。どの程度の老朽化状態で交換しなければならないのか、費用を最小限に抑えるための検討が必要である。														
														</t>
    <phoneticPr fontId="4"/>
  </si>
  <si>
    <t xml:space="preserve">　人口減少に伴い、年々使用料収入も減少している状況であるが、浄化槽の老朽化や物価上昇に伴い維持管理費は増加することが見込まれる。そのため、今後は使用料金の改定に向けた検討を行う必要がある。
　汚水処理原価が前年よりも増加しているのは、地方公営企業法適用に係る、委託業務費用の増加によるものである。												
														</t>
    <phoneticPr fontId="4"/>
  </si>
  <si>
    <t xml:space="preserve">　修繕費用の増加が見込まれるため、予防保全を行うなど、計画的に修繕を行うことでコスト平準化を図る必要がある。また、普段の維持管理についても、保守点検業者としっかり連携し、適切な点検回数を判断し、費用の削減に努める。
　令和６年度から地方公営企業法を適用したことにより、これまで以上に正確な経営分析が可能になるので、分析結果を反映した適正な使用料改定を今後行っていく予定である。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</si>
</sst>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70-469F-9EEF-96CE4261178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870-469F-9EEF-96CE4261178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FE-462B-813C-3129B573FE3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D7FE-462B-813C-3129B573FE3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24B-49AC-B1A2-C36473C71F0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A24B-49AC-B1A2-C36473C71F0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82.19</c:v>
                </c:pt>
                <c:pt idx="1">
                  <c:v>83.5</c:v>
                </c:pt>
                <c:pt idx="2">
                  <c:v>82.49</c:v>
                </c:pt>
                <c:pt idx="3">
                  <c:v>100</c:v>
                </c:pt>
                <c:pt idx="4">
                  <c:v>101.8</c:v>
                </c:pt>
              </c:numCache>
            </c:numRef>
          </c:val>
          <c:extLst>
            <c:ext xmlns:c16="http://schemas.microsoft.com/office/drawing/2014/chart" uri="{C3380CC4-5D6E-409C-BE32-E72D297353CC}">
              <c16:uniqueId val="{00000000-E3AA-49D3-9B76-7035B55BF0E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AA-49D3-9B76-7035B55BF0E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BF-4418-9C1C-F09EFB93EA8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BF-4418-9C1C-F09EFB93EA8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AA-4213-9C36-9AD81CA76C1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AA-4213-9C36-9AD81CA76C1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8A-4F0E-BE34-47F582484A7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8A-4F0E-BE34-47F582484A7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04-4B80-8F52-D238407BAD9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04-4B80-8F52-D238407BAD9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11-44BD-A5DF-6388718D9A6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6B11-44BD-A5DF-6388718D9A6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81.64</c:v>
                </c:pt>
                <c:pt idx="1">
                  <c:v>77.72</c:v>
                </c:pt>
                <c:pt idx="2">
                  <c:v>85.59</c:v>
                </c:pt>
                <c:pt idx="3">
                  <c:v>88.87</c:v>
                </c:pt>
                <c:pt idx="4">
                  <c:v>80.709999999999994</c:v>
                </c:pt>
              </c:numCache>
            </c:numRef>
          </c:val>
          <c:extLst>
            <c:ext xmlns:c16="http://schemas.microsoft.com/office/drawing/2014/chart" uri="{C3380CC4-5D6E-409C-BE32-E72D297353CC}">
              <c16:uniqueId val="{00000000-6650-434F-917A-FE6A974F55D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6650-434F-917A-FE6A974F55D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259.24</c:v>
                </c:pt>
                <c:pt idx="1">
                  <c:v>283.32</c:v>
                </c:pt>
                <c:pt idx="2">
                  <c:v>264.22000000000003</c:v>
                </c:pt>
                <c:pt idx="3">
                  <c:v>260.57</c:v>
                </c:pt>
                <c:pt idx="4">
                  <c:v>293.2</c:v>
                </c:pt>
              </c:numCache>
            </c:numRef>
          </c:val>
          <c:extLst>
            <c:ext xmlns:c16="http://schemas.microsoft.com/office/drawing/2014/chart" uri="{C3380CC4-5D6E-409C-BE32-E72D297353CC}">
              <c16:uniqueId val="{00000000-A02F-40E1-9A05-A461FB2CD59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A02F-40E1-9A05-A461FB2CD59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芦北町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15284</v>
      </c>
      <c r="AM8" s="46"/>
      <c r="AN8" s="46"/>
      <c r="AO8" s="46"/>
      <c r="AP8" s="46"/>
      <c r="AQ8" s="46"/>
      <c r="AR8" s="46"/>
      <c r="AS8" s="46"/>
      <c r="AT8" s="45">
        <f>データ!T6</f>
        <v>234.01</v>
      </c>
      <c r="AU8" s="45"/>
      <c r="AV8" s="45"/>
      <c r="AW8" s="45"/>
      <c r="AX8" s="45"/>
      <c r="AY8" s="45"/>
      <c r="AZ8" s="45"/>
      <c r="BA8" s="45"/>
      <c r="BB8" s="45">
        <f>データ!U6</f>
        <v>65.31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12.62</v>
      </c>
      <c r="Q10" s="45"/>
      <c r="R10" s="45"/>
      <c r="S10" s="45"/>
      <c r="T10" s="45"/>
      <c r="U10" s="45"/>
      <c r="V10" s="45"/>
      <c r="W10" s="45">
        <f>データ!Q6</f>
        <v>100</v>
      </c>
      <c r="X10" s="45"/>
      <c r="Y10" s="45"/>
      <c r="Z10" s="45"/>
      <c r="AA10" s="45"/>
      <c r="AB10" s="45"/>
      <c r="AC10" s="45"/>
      <c r="AD10" s="46">
        <f>データ!R6</f>
        <v>3142</v>
      </c>
      <c r="AE10" s="46"/>
      <c r="AF10" s="46"/>
      <c r="AG10" s="46"/>
      <c r="AH10" s="46"/>
      <c r="AI10" s="46"/>
      <c r="AJ10" s="46"/>
      <c r="AK10" s="2"/>
      <c r="AL10" s="46">
        <f>データ!V6</f>
        <v>1910</v>
      </c>
      <c r="AM10" s="46"/>
      <c r="AN10" s="46"/>
      <c r="AO10" s="46"/>
      <c r="AP10" s="46"/>
      <c r="AQ10" s="46"/>
      <c r="AR10" s="46"/>
      <c r="AS10" s="46"/>
      <c r="AT10" s="45">
        <f>データ!W6</f>
        <v>12.95</v>
      </c>
      <c r="AU10" s="45"/>
      <c r="AV10" s="45"/>
      <c r="AW10" s="45"/>
      <c r="AX10" s="45"/>
      <c r="AY10" s="45"/>
      <c r="AZ10" s="45"/>
      <c r="BA10" s="45"/>
      <c r="BB10" s="45">
        <f>データ!X6</f>
        <v>147.49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43"/>
      <c r="BN16" s="43"/>
      <c r="BO16" s="43"/>
      <c r="BP16" s="43"/>
      <c r="BQ16" s="43"/>
      <c r="BR16" s="43"/>
      <c r="BS16" s="43"/>
      <c r="BT16" s="43"/>
      <c r="BU16" s="43"/>
      <c r="BV16" s="43"/>
      <c r="BW16" s="43"/>
      <c r="BX16" s="43"/>
      <c r="BY16" s="43"/>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43"/>
      <c r="BN17" s="43"/>
      <c r="BO17" s="43"/>
      <c r="BP17" s="43"/>
      <c r="BQ17" s="43"/>
      <c r="BR17" s="43"/>
      <c r="BS17" s="43"/>
      <c r="BT17" s="43"/>
      <c r="BU17" s="43"/>
      <c r="BV17" s="43"/>
      <c r="BW17" s="43"/>
      <c r="BX17" s="43"/>
      <c r="BY17" s="43"/>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43"/>
      <c r="BN18" s="43"/>
      <c r="BO18" s="43"/>
      <c r="BP18" s="43"/>
      <c r="BQ18" s="43"/>
      <c r="BR18" s="43"/>
      <c r="BS18" s="43"/>
      <c r="BT18" s="43"/>
      <c r="BU18" s="43"/>
      <c r="BV18" s="43"/>
      <c r="BW18" s="43"/>
      <c r="BX18" s="43"/>
      <c r="BY18" s="43"/>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43"/>
      <c r="BN19" s="43"/>
      <c r="BO19" s="43"/>
      <c r="BP19" s="43"/>
      <c r="BQ19" s="43"/>
      <c r="BR19" s="43"/>
      <c r="BS19" s="43"/>
      <c r="BT19" s="43"/>
      <c r="BU19" s="43"/>
      <c r="BV19" s="43"/>
      <c r="BW19" s="43"/>
      <c r="BX19" s="43"/>
      <c r="BY19" s="43"/>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43"/>
      <c r="BN20" s="43"/>
      <c r="BO20" s="43"/>
      <c r="BP20" s="43"/>
      <c r="BQ20" s="43"/>
      <c r="BR20" s="43"/>
      <c r="BS20" s="43"/>
      <c r="BT20" s="43"/>
      <c r="BU20" s="43"/>
      <c r="BV20" s="43"/>
      <c r="BW20" s="43"/>
      <c r="BX20" s="43"/>
      <c r="BY20" s="43"/>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43"/>
      <c r="BN21" s="43"/>
      <c r="BO21" s="43"/>
      <c r="BP21" s="43"/>
      <c r="BQ21" s="43"/>
      <c r="BR21" s="43"/>
      <c r="BS21" s="43"/>
      <c r="BT21" s="43"/>
      <c r="BU21" s="43"/>
      <c r="BV21" s="43"/>
      <c r="BW21" s="43"/>
      <c r="BX21" s="43"/>
      <c r="BY21" s="43"/>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43"/>
      <c r="BN22" s="43"/>
      <c r="BO22" s="43"/>
      <c r="BP22" s="43"/>
      <c r="BQ22" s="43"/>
      <c r="BR22" s="43"/>
      <c r="BS22" s="43"/>
      <c r="BT22" s="43"/>
      <c r="BU22" s="43"/>
      <c r="BV22" s="43"/>
      <c r="BW22" s="43"/>
      <c r="BX22" s="43"/>
      <c r="BY22" s="43"/>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43"/>
      <c r="BN23" s="43"/>
      <c r="BO23" s="43"/>
      <c r="BP23" s="43"/>
      <c r="BQ23" s="43"/>
      <c r="BR23" s="43"/>
      <c r="BS23" s="43"/>
      <c r="BT23" s="43"/>
      <c r="BU23" s="43"/>
      <c r="BV23" s="43"/>
      <c r="BW23" s="43"/>
      <c r="BX23" s="43"/>
      <c r="BY23" s="43"/>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43"/>
      <c r="BN24" s="43"/>
      <c r="BO24" s="43"/>
      <c r="BP24" s="43"/>
      <c r="BQ24" s="43"/>
      <c r="BR24" s="43"/>
      <c r="BS24" s="43"/>
      <c r="BT24" s="43"/>
      <c r="BU24" s="43"/>
      <c r="BV24" s="43"/>
      <c r="BW24" s="43"/>
      <c r="BX24" s="43"/>
      <c r="BY24" s="43"/>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43"/>
      <c r="BN25" s="43"/>
      <c r="BO25" s="43"/>
      <c r="BP25" s="43"/>
      <c r="BQ25" s="43"/>
      <c r="BR25" s="43"/>
      <c r="BS25" s="43"/>
      <c r="BT25" s="43"/>
      <c r="BU25" s="43"/>
      <c r="BV25" s="43"/>
      <c r="BW25" s="43"/>
      <c r="BX25" s="43"/>
      <c r="BY25" s="43"/>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43"/>
      <c r="BN26" s="43"/>
      <c r="BO26" s="43"/>
      <c r="BP26" s="43"/>
      <c r="BQ26" s="43"/>
      <c r="BR26" s="43"/>
      <c r="BS26" s="43"/>
      <c r="BT26" s="43"/>
      <c r="BU26" s="43"/>
      <c r="BV26" s="43"/>
      <c r="BW26" s="43"/>
      <c r="BX26" s="43"/>
      <c r="BY26" s="43"/>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43"/>
      <c r="BN27" s="43"/>
      <c r="BO27" s="43"/>
      <c r="BP27" s="43"/>
      <c r="BQ27" s="43"/>
      <c r="BR27" s="43"/>
      <c r="BS27" s="43"/>
      <c r="BT27" s="43"/>
      <c r="BU27" s="43"/>
      <c r="BV27" s="43"/>
      <c r="BW27" s="43"/>
      <c r="BX27" s="43"/>
      <c r="BY27" s="43"/>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43"/>
      <c r="BN28" s="43"/>
      <c r="BO28" s="43"/>
      <c r="BP28" s="43"/>
      <c r="BQ28" s="43"/>
      <c r="BR28" s="43"/>
      <c r="BS28" s="43"/>
      <c r="BT28" s="43"/>
      <c r="BU28" s="43"/>
      <c r="BV28" s="43"/>
      <c r="BW28" s="43"/>
      <c r="BX28" s="43"/>
      <c r="BY28" s="43"/>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43"/>
      <c r="BN29" s="43"/>
      <c r="BO29" s="43"/>
      <c r="BP29" s="43"/>
      <c r="BQ29" s="43"/>
      <c r="BR29" s="43"/>
      <c r="BS29" s="43"/>
      <c r="BT29" s="43"/>
      <c r="BU29" s="43"/>
      <c r="BV29" s="43"/>
      <c r="BW29" s="43"/>
      <c r="BX29" s="43"/>
      <c r="BY29" s="43"/>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43"/>
      <c r="BN30" s="43"/>
      <c r="BO30" s="43"/>
      <c r="BP30" s="43"/>
      <c r="BQ30" s="43"/>
      <c r="BR30" s="43"/>
      <c r="BS30" s="43"/>
      <c r="BT30" s="43"/>
      <c r="BU30" s="43"/>
      <c r="BV30" s="43"/>
      <c r="BW30" s="43"/>
      <c r="BX30" s="43"/>
      <c r="BY30" s="43"/>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43"/>
      <c r="BN31" s="43"/>
      <c r="BO31" s="43"/>
      <c r="BP31" s="43"/>
      <c r="BQ31" s="43"/>
      <c r="BR31" s="43"/>
      <c r="BS31" s="43"/>
      <c r="BT31" s="43"/>
      <c r="BU31" s="43"/>
      <c r="BV31" s="43"/>
      <c r="BW31" s="43"/>
      <c r="BX31" s="43"/>
      <c r="BY31" s="43"/>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43"/>
      <c r="BN32" s="43"/>
      <c r="BO32" s="43"/>
      <c r="BP32" s="43"/>
      <c r="BQ32" s="43"/>
      <c r="BR32" s="43"/>
      <c r="BS32" s="43"/>
      <c r="BT32" s="43"/>
      <c r="BU32" s="43"/>
      <c r="BV32" s="43"/>
      <c r="BW32" s="43"/>
      <c r="BX32" s="43"/>
      <c r="BY32" s="43"/>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43"/>
      <c r="BN33" s="43"/>
      <c r="BO33" s="43"/>
      <c r="BP33" s="43"/>
      <c r="BQ33" s="43"/>
      <c r="BR33" s="43"/>
      <c r="BS33" s="43"/>
      <c r="BT33" s="43"/>
      <c r="BU33" s="43"/>
      <c r="BV33" s="43"/>
      <c r="BW33" s="43"/>
      <c r="BX33" s="43"/>
      <c r="BY33" s="43"/>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43"/>
      <c r="BN34" s="43"/>
      <c r="BO34" s="43"/>
      <c r="BP34" s="43"/>
      <c r="BQ34" s="43"/>
      <c r="BR34" s="43"/>
      <c r="BS34" s="43"/>
      <c r="BT34" s="43"/>
      <c r="BU34" s="43"/>
      <c r="BV34" s="43"/>
      <c r="BW34" s="43"/>
      <c r="BX34" s="43"/>
      <c r="BY34" s="43"/>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43"/>
      <c r="BN35" s="43"/>
      <c r="BO35" s="43"/>
      <c r="BP35" s="43"/>
      <c r="BQ35" s="43"/>
      <c r="BR35" s="43"/>
      <c r="BS35" s="43"/>
      <c r="BT35" s="43"/>
      <c r="BU35" s="43"/>
      <c r="BV35" s="43"/>
      <c r="BW35" s="43"/>
      <c r="BX35" s="43"/>
      <c r="BY35" s="43"/>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43"/>
      <c r="BN36" s="43"/>
      <c r="BO36" s="43"/>
      <c r="BP36" s="43"/>
      <c r="BQ36" s="43"/>
      <c r="BR36" s="43"/>
      <c r="BS36" s="43"/>
      <c r="BT36" s="43"/>
      <c r="BU36" s="43"/>
      <c r="BV36" s="43"/>
      <c r="BW36" s="43"/>
      <c r="BX36" s="43"/>
      <c r="BY36" s="43"/>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43"/>
      <c r="BN37" s="43"/>
      <c r="BO37" s="43"/>
      <c r="BP37" s="43"/>
      <c r="BQ37" s="43"/>
      <c r="BR37" s="43"/>
      <c r="BS37" s="43"/>
      <c r="BT37" s="43"/>
      <c r="BU37" s="43"/>
      <c r="BV37" s="43"/>
      <c r="BW37" s="43"/>
      <c r="BX37" s="43"/>
      <c r="BY37" s="43"/>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43"/>
      <c r="BN38" s="43"/>
      <c r="BO38" s="43"/>
      <c r="BP38" s="43"/>
      <c r="BQ38" s="43"/>
      <c r="BR38" s="43"/>
      <c r="BS38" s="43"/>
      <c r="BT38" s="43"/>
      <c r="BU38" s="43"/>
      <c r="BV38" s="43"/>
      <c r="BW38" s="43"/>
      <c r="BX38" s="43"/>
      <c r="BY38" s="43"/>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43"/>
      <c r="BN39" s="43"/>
      <c r="BO39" s="43"/>
      <c r="BP39" s="43"/>
      <c r="BQ39" s="43"/>
      <c r="BR39" s="43"/>
      <c r="BS39" s="43"/>
      <c r="BT39" s="43"/>
      <c r="BU39" s="43"/>
      <c r="BV39" s="43"/>
      <c r="BW39" s="43"/>
      <c r="BX39" s="43"/>
      <c r="BY39" s="43"/>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43"/>
      <c r="BN40" s="43"/>
      <c r="BO40" s="43"/>
      <c r="BP40" s="43"/>
      <c r="BQ40" s="43"/>
      <c r="BR40" s="43"/>
      <c r="BS40" s="43"/>
      <c r="BT40" s="43"/>
      <c r="BU40" s="43"/>
      <c r="BV40" s="43"/>
      <c r="BW40" s="43"/>
      <c r="BX40" s="43"/>
      <c r="BY40" s="43"/>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43"/>
      <c r="BN41" s="43"/>
      <c r="BO41" s="43"/>
      <c r="BP41" s="43"/>
      <c r="BQ41" s="43"/>
      <c r="BR41" s="43"/>
      <c r="BS41" s="43"/>
      <c r="BT41" s="43"/>
      <c r="BU41" s="43"/>
      <c r="BV41" s="43"/>
      <c r="BW41" s="43"/>
      <c r="BX41" s="43"/>
      <c r="BY41" s="43"/>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43"/>
      <c r="BN42" s="43"/>
      <c r="BO42" s="43"/>
      <c r="BP42" s="43"/>
      <c r="BQ42" s="43"/>
      <c r="BR42" s="43"/>
      <c r="BS42" s="43"/>
      <c r="BT42" s="43"/>
      <c r="BU42" s="43"/>
      <c r="BV42" s="43"/>
      <c r="BW42" s="43"/>
      <c r="BX42" s="43"/>
      <c r="BY42" s="43"/>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43"/>
      <c r="BN43" s="43"/>
      <c r="BO43" s="43"/>
      <c r="BP43" s="43"/>
      <c r="BQ43" s="43"/>
      <c r="BR43" s="43"/>
      <c r="BS43" s="43"/>
      <c r="BT43" s="43"/>
      <c r="BU43" s="43"/>
      <c r="BV43" s="43"/>
      <c r="BW43" s="43"/>
      <c r="BX43" s="43"/>
      <c r="BY43" s="43"/>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43"/>
      <c r="BN66" s="43"/>
      <c r="BO66" s="43"/>
      <c r="BP66" s="43"/>
      <c r="BQ66" s="43"/>
      <c r="BR66" s="43"/>
      <c r="BS66" s="43"/>
      <c r="BT66" s="43"/>
      <c r="BU66" s="43"/>
      <c r="BV66" s="43"/>
      <c r="BW66" s="43"/>
      <c r="BX66" s="43"/>
      <c r="BY66" s="43"/>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43"/>
      <c r="BN67" s="43"/>
      <c r="BO67" s="43"/>
      <c r="BP67" s="43"/>
      <c r="BQ67" s="43"/>
      <c r="BR67" s="43"/>
      <c r="BS67" s="43"/>
      <c r="BT67" s="43"/>
      <c r="BU67" s="43"/>
      <c r="BV67" s="43"/>
      <c r="BW67" s="43"/>
      <c r="BX67" s="43"/>
      <c r="BY67" s="43"/>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43"/>
      <c r="BN68" s="43"/>
      <c r="BO68" s="43"/>
      <c r="BP68" s="43"/>
      <c r="BQ68" s="43"/>
      <c r="BR68" s="43"/>
      <c r="BS68" s="43"/>
      <c r="BT68" s="43"/>
      <c r="BU68" s="43"/>
      <c r="BV68" s="43"/>
      <c r="BW68" s="43"/>
      <c r="BX68" s="43"/>
      <c r="BY68" s="43"/>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43"/>
      <c r="BN69" s="43"/>
      <c r="BO69" s="43"/>
      <c r="BP69" s="43"/>
      <c r="BQ69" s="43"/>
      <c r="BR69" s="43"/>
      <c r="BS69" s="43"/>
      <c r="BT69" s="43"/>
      <c r="BU69" s="43"/>
      <c r="BV69" s="43"/>
      <c r="BW69" s="43"/>
      <c r="BX69" s="43"/>
      <c r="BY69" s="43"/>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43"/>
      <c r="BN70" s="43"/>
      <c r="BO70" s="43"/>
      <c r="BP70" s="43"/>
      <c r="BQ70" s="43"/>
      <c r="BR70" s="43"/>
      <c r="BS70" s="43"/>
      <c r="BT70" s="43"/>
      <c r="BU70" s="43"/>
      <c r="BV70" s="43"/>
      <c r="BW70" s="43"/>
      <c r="BX70" s="43"/>
      <c r="BY70" s="43"/>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43"/>
      <c r="BN71" s="43"/>
      <c r="BO71" s="43"/>
      <c r="BP71" s="43"/>
      <c r="BQ71" s="43"/>
      <c r="BR71" s="43"/>
      <c r="BS71" s="43"/>
      <c r="BT71" s="43"/>
      <c r="BU71" s="43"/>
      <c r="BV71" s="43"/>
      <c r="BW71" s="43"/>
      <c r="BX71" s="43"/>
      <c r="BY71" s="43"/>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43"/>
      <c r="BN72" s="43"/>
      <c r="BO72" s="43"/>
      <c r="BP72" s="43"/>
      <c r="BQ72" s="43"/>
      <c r="BR72" s="43"/>
      <c r="BS72" s="43"/>
      <c r="BT72" s="43"/>
      <c r="BU72" s="43"/>
      <c r="BV72" s="43"/>
      <c r="BW72" s="43"/>
      <c r="BX72" s="43"/>
      <c r="BY72" s="43"/>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43"/>
      <c r="BN73" s="43"/>
      <c r="BO73" s="43"/>
      <c r="BP73" s="43"/>
      <c r="BQ73" s="43"/>
      <c r="BR73" s="43"/>
      <c r="BS73" s="43"/>
      <c r="BT73" s="43"/>
      <c r="BU73" s="43"/>
      <c r="BV73" s="43"/>
      <c r="BW73" s="43"/>
      <c r="BX73" s="43"/>
      <c r="BY73" s="43"/>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43"/>
      <c r="BN74" s="43"/>
      <c r="BO74" s="43"/>
      <c r="BP74" s="43"/>
      <c r="BQ74" s="43"/>
      <c r="BR74" s="43"/>
      <c r="BS74" s="43"/>
      <c r="BT74" s="43"/>
      <c r="BU74" s="43"/>
      <c r="BV74" s="43"/>
      <c r="BW74" s="43"/>
      <c r="BX74" s="43"/>
      <c r="BY74" s="43"/>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43"/>
      <c r="BN75" s="43"/>
      <c r="BO75" s="43"/>
      <c r="BP75" s="43"/>
      <c r="BQ75" s="43"/>
      <c r="BR75" s="43"/>
      <c r="BS75" s="43"/>
      <c r="BT75" s="43"/>
      <c r="BU75" s="43"/>
      <c r="BV75" s="43"/>
      <c r="BW75" s="43"/>
      <c r="BX75" s="43"/>
      <c r="BY75" s="43"/>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43"/>
      <c r="BN76" s="43"/>
      <c r="BO76" s="43"/>
      <c r="BP76" s="43"/>
      <c r="BQ76" s="43"/>
      <c r="BR76" s="43"/>
      <c r="BS76" s="43"/>
      <c r="BT76" s="43"/>
      <c r="BU76" s="43"/>
      <c r="BV76" s="43"/>
      <c r="BW76" s="43"/>
      <c r="BX76" s="43"/>
      <c r="BY76" s="43"/>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43"/>
      <c r="BN77" s="43"/>
      <c r="BO77" s="43"/>
      <c r="BP77" s="43"/>
      <c r="BQ77" s="43"/>
      <c r="BR77" s="43"/>
      <c r="BS77" s="43"/>
      <c r="BT77" s="43"/>
      <c r="BU77" s="43"/>
      <c r="BV77" s="43"/>
      <c r="BW77" s="43"/>
      <c r="BX77" s="43"/>
      <c r="BY77" s="43"/>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43"/>
      <c r="BN78" s="43"/>
      <c r="BO78" s="43"/>
      <c r="BP78" s="43"/>
      <c r="BQ78" s="43"/>
      <c r="BR78" s="43"/>
      <c r="BS78" s="43"/>
      <c r="BT78" s="43"/>
      <c r="BU78" s="43"/>
      <c r="BV78" s="43"/>
      <c r="BW78" s="43"/>
      <c r="BX78" s="43"/>
      <c r="BY78" s="43"/>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43"/>
      <c r="BN79" s="43"/>
      <c r="BO79" s="43"/>
      <c r="BP79" s="43"/>
      <c r="BQ79" s="43"/>
      <c r="BR79" s="43"/>
      <c r="BS79" s="43"/>
      <c r="BT79" s="43"/>
      <c r="BU79" s="43"/>
      <c r="BV79" s="43"/>
      <c r="BW79" s="43"/>
      <c r="BX79" s="43"/>
      <c r="BY79" s="43"/>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43"/>
      <c r="BN80" s="43"/>
      <c r="BO80" s="43"/>
      <c r="BP80" s="43"/>
      <c r="BQ80" s="43"/>
      <c r="BR80" s="43"/>
      <c r="BS80" s="43"/>
      <c r="BT80" s="43"/>
      <c r="BU80" s="43"/>
      <c r="BV80" s="43"/>
      <c r="BW80" s="43"/>
      <c r="BX80" s="43"/>
      <c r="BY80" s="43"/>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43"/>
      <c r="BN81" s="43"/>
      <c r="BO81" s="43"/>
      <c r="BP81" s="43"/>
      <c r="BQ81" s="43"/>
      <c r="BR81" s="43"/>
      <c r="BS81" s="43"/>
      <c r="BT81" s="43"/>
      <c r="BU81" s="43"/>
      <c r="BV81" s="43"/>
      <c r="BW81" s="43"/>
      <c r="BX81" s="43"/>
      <c r="BY81" s="43"/>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【349.83】</v>
      </c>
      <c r="I86" s="12" t="str">
        <f>データ!CA6</f>
        <v>【53.65】</v>
      </c>
      <c r="J86" s="12" t="str">
        <f>データ!CL6</f>
        <v>【307.86】</v>
      </c>
      <c r="K86" s="12" t="str">
        <f>データ!CW6</f>
        <v>【54.61】</v>
      </c>
      <c r="L86" s="12" t="str">
        <f>データ!DH6</f>
        <v>【85.31】</v>
      </c>
      <c r="M86" s="12" t="s">
        <v>44</v>
      </c>
      <c r="N86" s="12" t="s">
        <v>45</v>
      </c>
      <c r="O86" s="12" t="str">
        <f>データ!EO6</f>
        <v>【-】</v>
      </c>
    </row>
  </sheetData>
  <sheetProtection algorithmName="SHA-512" hashValue="fs9rcXoNt2CSp09oqLEfAPQe0I33g+IO+7+J1vn1+GszOcToMgpEng5/Wj1Y1NEMq8tCLG2anVRXZ/ttp3zTUA==" saltValue="9fUnyy+/464gjSTBq2xD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434825</v>
      </c>
      <c r="D6" s="19">
        <f t="shared" si="3"/>
        <v>47</v>
      </c>
      <c r="E6" s="19">
        <f t="shared" si="3"/>
        <v>18</v>
      </c>
      <c r="F6" s="19">
        <f t="shared" si="3"/>
        <v>0</v>
      </c>
      <c r="G6" s="19">
        <f t="shared" si="3"/>
        <v>0</v>
      </c>
      <c r="H6" s="19" t="str">
        <f t="shared" si="3"/>
        <v>熊本県　芦北町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12.62</v>
      </c>
      <c r="Q6" s="20">
        <f t="shared" si="3"/>
        <v>100</v>
      </c>
      <c r="R6" s="20">
        <f t="shared" si="3"/>
        <v>3142</v>
      </c>
      <c r="S6" s="20">
        <f t="shared" si="3"/>
        <v>15284</v>
      </c>
      <c r="T6" s="20">
        <f t="shared" si="3"/>
        <v>234.01</v>
      </c>
      <c r="U6" s="20">
        <f t="shared" si="3"/>
        <v>65.31</v>
      </c>
      <c r="V6" s="20">
        <f t="shared" si="3"/>
        <v>1910</v>
      </c>
      <c r="W6" s="20">
        <f t="shared" si="3"/>
        <v>12.95</v>
      </c>
      <c r="X6" s="20">
        <f t="shared" si="3"/>
        <v>147.49</v>
      </c>
      <c r="Y6" s="21">
        <f>IF(Y7="",NA(),Y7)</f>
        <v>82.19</v>
      </c>
      <c r="Z6" s="21">
        <f t="shared" ref="Z6:AH6" si="4">IF(Z7="",NA(),Z7)</f>
        <v>83.5</v>
      </c>
      <c r="AA6" s="21">
        <f t="shared" si="4"/>
        <v>82.49</v>
      </c>
      <c r="AB6" s="21">
        <f t="shared" si="4"/>
        <v>100</v>
      </c>
      <c r="AC6" s="21">
        <f t="shared" si="4"/>
        <v>101.8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81.64</v>
      </c>
      <c r="BR6" s="21">
        <f t="shared" ref="BR6:BZ6" si="8">IF(BR7="",NA(),BR7)</f>
        <v>77.72</v>
      </c>
      <c r="BS6" s="21">
        <f t="shared" si="8"/>
        <v>85.59</v>
      </c>
      <c r="BT6" s="21">
        <f t="shared" si="8"/>
        <v>88.87</v>
      </c>
      <c r="BU6" s="21">
        <f t="shared" si="8"/>
        <v>80.709999999999994</v>
      </c>
      <c r="BV6" s="21">
        <f t="shared" si="8"/>
        <v>62.5</v>
      </c>
      <c r="BW6" s="21">
        <f t="shared" si="8"/>
        <v>60.59</v>
      </c>
      <c r="BX6" s="21">
        <f t="shared" si="8"/>
        <v>60</v>
      </c>
      <c r="BY6" s="21">
        <f t="shared" si="8"/>
        <v>59.01</v>
      </c>
      <c r="BZ6" s="21">
        <f t="shared" si="8"/>
        <v>56.06</v>
      </c>
      <c r="CA6" s="20" t="str">
        <f>IF(CA7="","",IF(CA7="-","【-】","【"&amp;SUBSTITUTE(TEXT(CA7,"#,##0.00"),"-","△")&amp;"】"))</f>
        <v>【53.65】</v>
      </c>
      <c r="CB6" s="21">
        <f>IF(CB7="",NA(),CB7)</f>
        <v>259.24</v>
      </c>
      <c r="CC6" s="21">
        <f t="shared" ref="CC6:CK6" si="9">IF(CC7="",NA(),CC7)</f>
        <v>283.32</v>
      </c>
      <c r="CD6" s="21">
        <f t="shared" si="9"/>
        <v>264.22000000000003</v>
      </c>
      <c r="CE6" s="21">
        <f t="shared" si="9"/>
        <v>260.57</v>
      </c>
      <c r="CF6" s="21">
        <f t="shared" si="9"/>
        <v>293.2</v>
      </c>
      <c r="CG6" s="21">
        <f t="shared" si="9"/>
        <v>269.33</v>
      </c>
      <c r="CH6" s="21">
        <f t="shared" si="9"/>
        <v>280.23</v>
      </c>
      <c r="CI6" s="21">
        <f t="shared" si="9"/>
        <v>282.70999999999998</v>
      </c>
      <c r="CJ6" s="21">
        <f t="shared" si="9"/>
        <v>291.82</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434825</v>
      </c>
      <c r="D7" s="23">
        <v>47</v>
      </c>
      <c r="E7" s="23">
        <v>18</v>
      </c>
      <c r="F7" s="23">
        <v>0</v>
      </c>
      <c r="G7" s="23">
        <v>0</v>
      </c>
      <c r="H7" s="23" t="s">
        <v>99</v>
      </c>
      <c r="I7" s="23" t="s">
        <v>100</v>
      </c>
      <c r="J7" s="23" t="s">
        <v>101</v>
      </c>
      <c r="K7" s="23" t="s">
        <v>102</v>
      </c>
      <c r="L7" s="23" t="s">
        <v>103</v>
      </c>
      <c r="M7" s="23" t="s">
        <v>104</v>
      </c>
      <c r="N7" s="24" t="s">
        <v>105</v>
      </c>
      <c r="O7" s="24" t="s">
        <v>106</v>
      </c>
      <c r="P7" s="24">
        <v>12.62</v>
      </c>
      <c r="Q7" s="24">
        <v>100</v>
      </c>
      <c r="R7" s="24">
        <v>3142</v>
      </c>
      <c r="S7" s="24">
        <v>15284</v>
      </c>
      <c r="T7" s="24">
        <v>234.01</v>
      </c>
      <c r="U7" s="24">
        <v>65.31</v>
      </c>
      <c r="V7" s="24">
        <v>1910</v>
      </c>
      <c r="W7" s="24">
        <v>12.95</v>
      </c>
      <c r="X7" s="24">
        <v>147.49</v>
      </c>
      <c r="Y7" s="24">
        <v>82.19</v>
      </c>
      <c r="Z7" s="24">
        <v>83.5</v>
      </c>
      <c r="AA7" s="24">
        <v>82.49</v>
      </c>
      <c r="AB7" s="24">
        <v>100</v>
      </c>
      <c r="AC7" s="24">
        <v>101.8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270.57</v>
      </c>
      <c r="BL7" s="24">
        <v>294.27</v>
      </c>
      <c r="BM7" s="24">
        <v>294.08999999999997</v>
      </c>
      <c r="BN7" s="24">
        <v>294.08999999999997</v>
      </c>
      <c r="BO7" s="24">
        <v>338.47</v>
      </c>
      <c r="BP7" s="24">
        <v>349.83</v>
      </c>
      <c r="BQ7" s="24">
        <v>81.64</v>
      </c>
      <c r="BR7" s="24">
        <v>77.72</v>
      </c>
      <c r="BS7" s="24">
        <v>85.59</v>
      </c>
      <c r="BT7" s="24">
        <v>88.87</v>
      </c>
      <c r="BU7" s="24">
        <v>80.709999999999994</v>
      </c>
      <c r="BV7" s="24">
        <v>62.5</v>
      </c>
      <c r="BW7" s="24">
        <v>60.59</v>
      </c>
      <c r="BX7" s="24">
        <v>60</v>
      </c>
      <c r="BY7" s="24">
        <v>59.01</v>
      </c>
      <c r="BZ7" s="24">
        <v>56.06</v>
      </c>
      <c r="CA7" s="24">
        <v>53.65</v>
      </c>
      <c r="CB7" s="24">
        <v>259.24</v>
      </c>
      <c r="CC7" s="24">
        <v>283.32</v>
      </c>
      <c r="CD7" s="24">
        <v>264.22000000000003</v>
      </c>
      <c r="CE7" s="24">
        <v>260.57</v>
      </c>
      <c r="CF7" s="24">
        <v>293.2</v>
      </c>
      <c r="CG7" s="24">
        <v>269.33</v>
      </c>
      <c r="CH7" s="24">
        <v>280.23</v>
      </c>
      <c r="CI7" s="24">
        <v>282.70999999999998</v>
      </c>
      <c r="CJ7" s="24">
        <v>291.82</v>
      </c>
      <c r="CK7" s="24">
        <v>304.36</v>
      </c>
      <c r="CL7" s="24">
        <v>307.86</v>
      </c>
      <c r="CM7" s="24" t="s">
        <v>105</v>
      </c>
      <c r="CN7" s="24" t="s">
        <v>105</v>
      </c>
      <c r="CO7" s="24" t="s">
        <v>105</v>
      </c>
      <c r="CP7" s="24" t="s">
        <v>105</v>
      </c>
      <c r="CQ7" s="24" t="s">
        <v>105</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2025-01-24T07:41:29Z</dcterms:created>
  <dcterms:modified xsi:type="dcterms:W3CDTF">2025-01-29T05:10:38Z</dcterms:modified>
  <cp:category/>
</cp:coreProperties>
</file>