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\redirect\harasaki\Desktop\【2.4期限】経営比較分析表（コメント付記）\"/>
    </mc:Choice>
  </mc:AlternateContent>
  <workbookProtection workbookAlgorithmName="SHA-512" workbookHashValue="7UQsiCi7IHKoh+BtztGrUgDIXBxboT5v2kvLH2jMP96+xsLpfXeXtZZJWSayM2XobhyYbfcjpln/rhwZrbbBWg==" workbookSaltValue="jh3K857jbvqlGi3zR+DNPQ==" workbookSpinCount="100000" lockStructure="1"/>
  <bookViews>
    <workbookView xWindow="0" yWindow="0" windowWidth="23040" windowHeight="921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D10" i="4" s="1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I86" i="4"/>
  <c r="H86" i="4"/>
  <c r="E86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<sst xmlns="http://schemas.openxmlformats.org/spreadsheetml/2006/main" count="236" uniqueCount="119">
  <si>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</si>
  <si>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</si>
  <si>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</si>
  <si>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</si>
  <si>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</si>
  <si>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</si>
  <si>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</si>
  <si>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</si>
  <si>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</si>
  <si>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</si>
  <si>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</si>
  <si>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</si>
  <si>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</si>
  <si>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</si>
  <si>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</si>
  <si>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</si>
  <si>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</si>
  <si>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</si>
  <si>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</si>
  <si>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</si>
  <si>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</si>
  <si>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</si>
  <si>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</si>
  <si>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</si>
  <si>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</si>
  <si>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</si>
  <si>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</si>
  <si>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</si>
  <si>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</si>
  <si>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</si>
  <si>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</si>
  <si>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</si>
  <si>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</si>
  <si>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</si>
  <si>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</si>
  <si>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</si>
  <si>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</si>
  <si>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</si>
  <si>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</si>
  <si>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</si>
  <si>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</si>
  <si>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</si>
  <si>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</si>
  <si>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</si>
  <si>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</si>
  <si>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</si>
  <si>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</si>
  <si>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</si>
  <si>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</si>
  <si>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</si>
  <si>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</si>
  <si>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</si>
  <si>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</si>
  <si>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</si>
  <si>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</si>
  <si>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</si>
  <si>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</si>
  <si>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</si>
  <si>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</si>
  <si>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</si>
  <si>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</si>
  <si>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</si>
  <si>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</si>
  <si>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</si>
  <si>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</si>
  <si>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</si>
  <si>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</si>
  <si>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</si>
  <si>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</si>
  <si>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</si>
  <si>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</si>
  <si>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</si>
  <si>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</si>
  <si>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</si>
  <si>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</si>
  <si>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</si>
  <si>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</si>
  <si>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</si>
  <si>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</si>
  <si>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</si>
  <si>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</si>
  <si>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</si>
  <si>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</si>
  <si>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</si>
  <si>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</si>
  <si>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</si>
  <si>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</si>
  <si>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</si>
  <si>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</si>
  <si>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</si>
  <si>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</si>
  <si>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</si>
  <si>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</si>
  <si>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</si>
  <si>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</si>
  <si>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</si>
  <si>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</si>
  <si>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山江村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</si>
  <si>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</si>
  <si>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</si>
  <si>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</si>
  <si>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</si>
  <si>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</si>
  <si>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</si>
  <si>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</si>
  <si>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</si>
  <si>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</si>
  <si>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</si>
  <si>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</si>
  <si>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</si>
  <si>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</si>
  <si>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</si>
  <si>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</si>
  <si>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</si>
  <si>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</si>
  <si>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</si>
  <si>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本村には農業集落排水処理施設が5施設あるが、供用開始から25年以上経過した施設もあり、各施設で老朽化が進行している。
　予防的修繕を含め、経営戦略等に基づく計画的な修繕に取り組み、財政負担の軽減を図っていく必要がある。</t>
    <phoneticPr fontId="4"/>
  </si>
  <si>
    <t>　本村の農業集落排水事業は、類似団体や前年度と比較すると、収益的収支比率と経費回収率に改善傾向がみられるが、総費用の減少が反映しているものと思われる。
　また、本村の人口は減少を続けている一方で、農業集落排水への接続件数は横ばいであったため、水洗化率が向上する結果となった。
　管渠改善率については、管路延長工事のしゅん工によるものである。</t>
    <rPh sb="1" eb="3">
      <t>モトムラ</t>
    </rPh>
    <rPh sb="4" eb="12">
      <t>ノウギョウシュウラクハイスイジギョウ</t>
    </rPh>
    <rPh sb="14" eb="16">
      <t>ルイジ</t>
    </rPh>
    <rPh sb="16" eb="18">
      <t>ダンタイ</t>
    </rPh>
    <rPh sb="19" eb="22">
      <t>ゼンネンド</t>
    </rPh>
    <rPh sb="23" eb="25">
      <t>ヒカク</t>
    </rPh>
    <rPh sb="29" eb="32">
      <t>シュウエキテキ</t>
    </rPh>
    <rPh sb="32" eb="34">
      <t>シュウシ</t>
    </rPh>
    <rPh sb="34" eb="36">
      <t>ヒリツ</t>
    </rPh>
    <rPh sb="37" eb="39">
      <t>ケイヒ</t>
    </rPh>
    <rPh sb="39" eb="41">
      <t>カイシュウ</t>
    </rPh>
    <rPh sb="41" eb="42">
      <t>リツ</t>
    </rPh>
    <rPh sb="43" eb="45">
      <t>カイゼン</t>
    </rPh>
    <rPh sb="45" eb="47">
      <t>ケイコウ</t>
    </rPh>
    <rPh sb="54" eb="55">
      <t>ソウ</t>
    </rPh>
    <rPh sb="55" eb="57">
      <t>ヒヨウ</t>
    </rPh>
    <rPh sb="58" eb="60">
      <t>ゲンショウ</t>
    </rPh>
    <rPh sb="61" eb="63">
      <t>ハンエイ</t>
    </rPh>
    <rPh sb="70" eb="71">
      <t>オモ</t>
    </rPh>
    <rPh sb="80" eb="82">
      <t>ホンソン</t>
    </rPh>
    <rPh sb="83" eb="85">
      <t>ジンコウ</t>
    </rPh>
    <rPh sb="86" eb="88">
      <t>ゲンショウ</t>
    </rPh>
    <rPh sb="89" eb="90">
      <t>ツヅ</t>
    </rPh>
    <rPh sb="94" eb="96">
      <t>イッポウ</t>
    </rPh>
    <rPh sb="98" eb="100">
      <t>ノウギョウ</t>
    </rPh>
    <rPh sb="100" eb="102">
      <t>シュウラク</t>
    </rPh>
    <rPh sb="102" eb="104">
      <t>ハイスイ</t>
    </rPh>
    <rPh sb="106" eb="108">
      <t>セツゾク</t>
    </rPh>
    <rPh sb="108" eb="110">
      <t>ケンスウ</t>
    </rPh>
    <rPh sb="111" eb="112">
      <t>ヨコ</t>
    </rPh>
    <rPh sb="121" eb="124">
      <t>スイセンカ</t>
    </rPh>
    <rPh sb="124" eb="125">
      <t>リツ</t>
    </rPh>
    <rPh sb="126" eb="128">
      <t>コウジョウ</t>
    </rPh>
    <rPh sb="130" eb="132">
      <t>ケッカ</t>
    </rPh>
    <rPh sb="139" eb="141">
      <t>カンキョ</t>
    </rPh>
    <rPh sb="141" eb="143">
      <t>カイゼン</t>
    </rPh>
    <rPh sb="143" eb="144">
      <t>リツ</t>
    </rPh>
    <rPh sb="150" eb="152">
      <t>カンロ</t>
    </rPh>
    <rPh sb="152" eb="154">
      <t>エンチョウ</t>
    </rPh>
    <rPh sb="154" eb="156">
      <t>コウジ</t>
    </rPh>
    <rPh sb="160" eb="161">
      <t>コウ</t>
    </rPh>
    <phoneticPr fontId="4"/>
  </si>
  <si>
    <t>　本村の農業集落排水事業は、施設の老朽化による維持管理費の増加が懸念されるが、施設の長寿命化を図りながら、経営の安定化に努める必要がある。
　また、令和６年度より法適用となるため、経営状況をより詳しく把握できることから、料金収入の見直しも検討課題となってくると思われる。
　将来的には施設の統廃合や近隣自治体との共同化・広域化を視野に入れ、計画的な事業運営を行う必要がある。</t>
    <rPh sb="74" eb="76">
      <t>レイワ</t>
    </rPh>
    <rPh sb="77" eb="79">
      <t>ネンド</t>
    </rPh>
    <rPh sb="81" eb="82">
      <t>ホウ</t>
    </rPh>
    <rPh sb="82" eb="84">
      <t>テキヨウ</t>
    </rPh>
    <rPh sb="90" eb="92">
      <t>ケイエイ</t>
    </rPh>
    <rPh sb="92" eb="94">
      <t>ジョウキョウ</t>
    </rPh>
    <rPh sb="97" eb="98">
      <t>クワ</t>
    </rPh>
    <rPh sb="100" eb="102">
      <t>ハアク</t>
    </rPh>
    <rPh sb="110" eb="112">
      <t>リョウキン</t>
    </rPh>
    <rPh sb="112" eb="114">
      <t>シュウニュウ</t>
    </rPh>
    <rPh sb="115" eb="117">
      <t>ミナオ</t>
    </rPh>
    <rPh sb="119" eb="121">
      <t>ケントウ</t>
    </rPh>
    <rPh sb="121" eb="123">
      <t>カダイ</t>
    </rPh>
    <rPh sb="130" eb="131">
      <t>オモ</t>
    </rPh>
    <rPh sb="151" eb="154">
      <t>ジチタイ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</si>
</sst>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0.19</c:v>
                </c:pt>
                <c:pt idx="3">
                  <c:v>0</c:v>
                </c:pt>
                <c:pt idx="4" formatCode="#,##0.00;&quot;△&quot;#,##0.00;&quot;-&quot;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7-42EA-84A3-5258BCC96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0.25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7-42EA-84A3-5258BCC96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56.97</c:v>
                </c:pt>
                <c:pt idx="1">
                  <c:v>58.97</c:v>
                </c:pt>
                <c:pt idx="2">
                  <c:v>58.41</c:v>
                </c:pt>
                <c:pt idx="3">
                  <c:v>57.61</c:v>
                </c:pt>
                <c:pt idx="4">
                  <c:v>55.85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B-40F5-8C4C-7A122F03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50.14</c:v>
                </c:pt>
                <c:pt idx="1">
                  <c:v>54.83</c:v>
                </c:pt>
                <c:pt idx="2">
                  <c:v>66.53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B-40F5-8C4C-7A122F03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86.06</c:v>
                </c:pt>
                <c:pt idx="1">
                  <c:v>86.96</c:v>
                </c:pt>
                <c:pt idx="2">
                  <c:v>86.8</c:v>
                </c:pt>
                <c:pt idx="3">
                  <c:v>87.51</c:v>
                </c:pt>
                <c:pt idx="4">
                  <c:v>88.71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3-4503-8237-F22374FC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84.98</c:v>
                </c:pt>
                <c:pt idx="1">
                  <c:v>84.7</c:v>
                </c:pt>
                <c:pt idx="2">
                  <c:v>84.67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3-4503-8237-F22374FC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79.260000000000005</c:v>
                </c:pt>
                <c:pt idx="1">
                  <c:v>74.430000000000007</c:v>
                </c:pt>
                <c:pt idx="2">
                  <c:v>78.89</c:v>
                </c:pt>
                <c:pt idx="3">
                  <c:v>70.900000000000006</c:v>
                </c:pt>
                <c:pt idx="4">
                  <c:v>83.64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E-4F0C-ABE9-80226EF8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E-4F0C-ABE9-80226EF8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F-4E95-A9FA-37955C819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F-4E95-A9FA-37955C819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B-49B8-BFCC-22A9CF33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B-49B8-BFCC-22A9CF33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7-4030-BF7F-7F722D63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7-4030-BF7F-7F722D63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B-448A-9EB5-B4212F9D8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B-448A-9EB5-B4212F9D8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1112.5999999999999</c:v>
                </c:pt>
                <c:pt idx="1">
                  <c:v>1000.05</c:v>
                </c:pt>
                <c:pt idx="2">
                  <c:v>825.47</c:v>
                </c:pt>
                <c:pt idx="3">
                  <c:v>801.77</c:v>
                </c:pt>
                <c:pt idx="4">
                  <c:v>820.68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4-4273-AE5D-A0240533C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826.83</c:v>
                </c:pt>
                <c:pt idx="1">
                  <c:v>867.83</c:v>
                </c:pt>
                <c:pt idx="2">
                  <c:v>791.76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4-4273-AE5D-A0240533C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61.22</c:v>
                </c:pt>
                <c:pt idx="1">
                  <c:v>46.72</c:v>
                </c:pt>
                <c:pt idx="2">
                  <c:v>53.06</c:v>
                </c:pt>
                <c:pt idx="3">
                  <c:v>43.36</c:v>
                </c:pt>
                <c:pt idx="4">
                  <c:v>58.47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E-4D20-87DE-C1867263D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57.31</c:v>
                </c:pt>
                <c:pt idx="1">
                  <c:v>57.08</c:v>
                </c:pt>
                <c:pt idx="2">
                  <c:v>56.26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E-4D20-87DE-C1867263D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259.27</c:v>
                </c:pt>
                <c:pt idx="1">
                  <c:v>327.99</c:v>
                </c:pt>
                <c:pt idx="2">
                  <c:v>294.31</c:v>
                </c:pt>
                <c:pt idx="3">
                  <c:v>365.18</c:v>
                </c:pt>
                <c:pt idx="4">
                  <c:v>259.55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D-4499-8F5F-A1A5DA16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273.52</c:v>
                </c:pt>
                <c:pt idx="1">
                  <c:v>274.99</c:v>
                </c:pt>
                <c:pt idx="2">
                  <c:v>282.08999999999997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D-4499-8F5F-A1A5DA16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N16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熊本県　山江村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3221</v>
      </c>
      <c r="AM8" s="54"/>
      <c r="AN8" s="54"/>
      <c r="AO8" s="54"/>
      <c r="AP8" s="54"/>
      <c r="AQ8" s="54"/>
      <c r="AR8" s="54"/>
      <c r="AS8" s="54"/>
      <c r="AT8" s="53">
        <f>データ!T6</f>
        <v>121.19</v>
      </c>
      <c r="AU8" s="53"/>
      <c r="AV8" s="53"/>
      <c r="AW8" s="53"/>
      <c r="AX8" s="53"/>
      <c r="AY8" s="53"/>
      <c r="AZ8" s="53"/>
      <c r="BA8" s="53"/>
      <c r="BB8" s="53">
        <f>データ!U6</f>
        <v>26.58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 t="str">
        <f>データ!O6</f>
        <v>該当数値なし</v>
      </c>
      <c r="J10" s="53"/>
      <c r="K10" s="53"/>
      <c r="L10" s="53"/>
      <c r="M10" s="53"/>
      <c r="N10" s="53"/>
      <c r="O10" s="53"/>
      <c r="P10" s="53">
        <f>データ!P6</f>
        <v>87.07</v>
      </c>
      <c r="Q10" s="53"/>
      <c r="R10" s="53"/>
      <c r="S10" s="53"/>
      <c r="T10" s="53"/>
      <c r="U10" s="53"/>
      <c r="V10" s="53"/>
      <c r="W10" s="53">
        <f>データ!Q6</f>
        <v>90</v>
      </c>
      <c r="X10" s="53"/>
      <c r="Y10" s="53"/>
      <c r="Z10" s="53"/>
      <c r="AA10" s="53"/>
      <c r="AB10" s="53"/>
      <c r="AC10" s="53"/>
      <c r="AD10" s="54">
        <f>データ!R6</f>
        <v>3210</v>
      </c>
      <c r="AE10" s="54"/>
      <c r="AF10" s="54"/>
      <c r="AG10" s="54"/>
      <c r="AH10" s="54"/>
      <c r="AI10" s="54"/>
      <c r="AJ10" s="54"/>
      <c r="AK10" s="2"/>
      <c r="AL10" s="54">
        <f>データ!V6</f>
        <v>2780</v>
      </c>
      <c r="AM10" s="54"/>
      <c r="AN10" s="54"/>
      <c r="AO10" s="54"/>
      <c r="AP10" s="54"/>
      <c r="AQ10" s="54"/>
      <c r="AR10" s="54"/>
      <c r="AS10" s="54"/>
      <c r="AT10" s="53">
        <f>データ!W6</f>
        <v>10.58</v>
      </c>
      <c r="AU10" s="53"/>
      <c r="AV10" s="53"/>
      <c r="AW10" s="53"/>
      <c r="AX10" s="53"/>
      <c r="AY10" s="53"/>
      <c r="AZ10" s="53"/>
      <c r="BA10" s="53"/>
      <c r="BB10" s="53">
        <f>データ!X6</f>
        <v>262.76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117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116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118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【785.10】</v>
      </c>
      <c r="I86" s="12" t="str">
        <f>データ!CA6</f>
        <v>【56.93】</v>
      </c>
      <c r="J86" s="12" t="str">
        <f>データ!CL6</f>
        <v>【271.15】</v>
      </c>
      <c r="K86" s="12" t="str">
        <f>データ!CW6</f>
        <v>【49.87】</v>
      </c>
      <c r="L86" s="12" t="str">
        <f>データ!DH6</f>
        <v>【87.54】</v>
      </c>
      <c r="M86" s="12" t="s">
        <v>43</v>
      </c>
      <c r="N86" s="12" t="s">
        <v>43</v>
      </c>
      <c r="O86" s="12" t="str">
        <f>データ!EO6</f>
        <v>【0.02】</v>
      </c>
    </row>
  </sheetData>
  <sheetProtection algorithmName="SHA-512" hashValue="mztQL9nRTGpAcevxefo/Pa+EOhjftCM1Ns407M7YansmHhjl2fe2Kpu2gEEGniYbDPocVpQgBDKx37q7JahfnQ==" saltValue="Qeu3aLp6CO924Rc0Iu+0a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2" t="s">
        <v>53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54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55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57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58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59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60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61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62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63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64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65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66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67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2023</v>
      </c>
      <c r="C6" s="19">
        <f t="shared" ref="C6:X6" si="3">C7</f>
        <v>435121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熊本県　山江村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87.07</v>
      </c>
      <c r="Q6" s="20">
        <f t="shared" si="3"/>
        <v>90</v>
      </c>
      <c r="R6" s="20">
        <f t="shared" si="3"/>
        <v>3210</v>
      </c>
      <c r="S6" s="20">
        <f t="shared" si="3"/>
        <v>3221</v>
      </c>
      <c r="T6" s="20">
        <f t="shared" si="3"/>
        <v>121.19</v>
      </c>
      <c r="U6" s="20">
        <f t="shared" si="3"/>
        <v>26.58</v>
      </c>
      <c r="V6" s="20">
        <f t="shared" si="3"/>
        <v>2780</v>
      </c>
      <c r="W6" s="20">
        <f t="shared" si="3"/>
        <v>10.58</v>
      </c>
      <c r="X6" s="20">
        <f t="shared" si="3"/>
        <v>262.76</v>
      </c>
      <c r="Y6" s="21">
        <f>IF(Y7="",NA(),Y7)</f>
        <v>79.260000000000005</v>
      </c>
      <c r="Z6" s="21">
        <f t="shared" ref="Z6:AH6" si="4">IF(Z7="",NA(),Z7)</f>
        <v>74.430000000000007</v>
      </c>
      <c r="AA6" s="21">
        <f t="shared" si="4"/>
        <v>78.89</v>
      </c>
      <c r="AB6" s="21">
        <f t="shared" si="4"/>
        <v>70.900000000000006</v>
      </c>
      <c r="AC6" s="21">
        <f t="shared" si="4"/>
        <v>83.64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1112.5999999999999</v>
      </c>
      <c r="BG6" s="21">
        <f t="shared" ref="BG6:BO6" si="7">IF(BG7="",NA(),BG7)</f>
        <v>1000.05</v>
      </c>
      <c r="BH6" s="21">
        <f t="shared" si="7"/>
        <v>825.47</v>
      </c>
      <c r="BI6" s="21">
        <f t="shared" si="7"/>
        <v>801.77</v>
      </c>
      <c r="BJ6" s="21">
        <f t="shared" si="7"/>
        <v>820.68</v>
      </c>
      <c r="BK6" s="21">
        <f t="shared" si="7"/>
        <v>826.83</v>
      </c>
      <c r="BL6" s="21">
        <f t="shared" si="7"/>
        <v>867.83</v>
      </c>
      <c r="BM6" s="21">
        <f t="shared" si="7"/>
        <v>791.76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>
        <f>IF(BQ7="",NA(),BQ7)</f>
        <v>61.22</v>
      </c>
      <c r="BR6" s="21">
        <f t="shared" ref="BR6:BZ6" si="8">IF(BR7="",NA(),BR7)</f>
        <v>46.72</v>
      </c>
      <c r="BS6" s="21">
        <f t="shared" si="8"/>
        <v>53.06</v>
      </c>
      <c r="BT6" s="21">
        <f t="shared" si="8"/>
        <v>43.36</v>
      </c>
      <c r="BU6" s="21">
        <f t="shared" si="8"/>
        <v>58.47</v>
      </c>
      <c r="BV6" s="21">
        <f t="shared" si="8"/>
        <v>57.31</v>
      </c>
      <c r="BW6" s="21">
        <f t="shared" si="8"/>
        <v>57.08</v>
      </c>
      <c r="BX6" s="21">
        <f t="shared" si="8"/>
        <v>56.26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>
        <f>IF(CB7="",NA(),CB7)</f>
        <v>259.27</v>
      </c>
      <c r="CC6" s="21">
        <f t="shared" ref="CC6:CK6" si="9">IF(CC7="",NA(),CC7)</f>
        <v>327.99</v>
      </c>
      <c r="CD6" s="21">
        <f t="shared" si="9"/>
        <v>294.31</v>
      </c>
      <c r="CE6" s="21">
        <f t="shared" si="9"/>
        <v>365.18</v>
      </c>
      <c r="CF6" s="21">
        <f t="shared" si="9"/>
        <v>259.55</v>
      </c>
      <c r="CG6" s="21">
        <f t="shared" si="9"/>
        <v>273.52</v>
      </c>
      <c r="CH6" s="21">
        <f t="shared" si="9"/>
        <v>274.99</v>
      </c>
      <c r="CI6" s="21">
        <f t="shared" si="9"/>
        <v>282.08999999999997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>
        <f>IF(CM7="",NA(),CM7)</f>
        <v>56.97</v>
      </c>
      <c r="CN6" s="21">
        <f t="shared" ref="CN6:CV6" si="10">IF(CN7="",NA(),CN7)</f>
        <v>58.97</v>
      </c>
      <c r="CO6" s="21">
        <f t="shared" si="10"/>
        <v>58.41</v>
      </c>
      <c r="CP6" s="21">
        <f t="shared" si="10"/>
        <v>57.61</v>
      </c>
      <c r="CQ6" s="21">
        <f t="shared" si="10"/>
        <v>55.85</v>
      </c>
      <c r="CR6" s="21">
        <f t="shared" si="10"/>
        <v>50.14</v>
      </c>
      <c r="CS6" s="21">
        <f t="shared" si="10"/>
        <v>54.83</v>
      </c>
      <c r="CT6" s="21">
        <f t="shared" si="10"/>
        <v>66.53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>
        <f>IF(CX7="",NA(),CX7)</f>
        <v>86.06</v>
      </c>
      <c r="CY6" s="21">
        <f t="shared" ref="CY6:DG6" si="11">IF(CY7="",NA(),CY7)</f>
        <v>86.96</v>
      </c>
      <c r="CZ6" s="21">
        <f t="shared" si="11"/>
        <v>86.8</v>
      </c>
      <c r="DA6" s="21">
        <f t="shared" si="11"/>
        <v>87.51</v>
      </c>
      <c r="DB6" s="21">
        <f t="shared" si="11"/>
        <v>88.71</v>
      </c>
      <c r="DC6" s="21">
        <f t="shared" si="11"/>
        <v>84.98</v>
      </c>
      <c r="DD6" s="21">
        <f t="shared" si="11"/>
        <v>84.7</v>
      </c>
      <c r="DE6" s="21">
        <f t="shared" si="11"/>
        <v>84.67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1">
        <f t="shared" si="14"/>
        <v>0.19</v>
      </c>
      <c r="EH6" s="20">
        <f t="shared" si="14"/>
        <v>0</v>
      </c>
      <c r="EI6" s="21">
        <f t="shared" si="14"/>
        <v>0.48</v>
      </c>
      <c r="EJ6" s="21">
        <f t="shared" si="14"/>
        <v>0.02</v>
      </c>
      <c r="EK6" s="21">
        <f t="shared" si="14"/>
        <v>0.25</v>
      </c>
      <c r="EL6" s="21">
        <f t="shared" si="14"/>
        <v>0.05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2023</v>
      </c>
      <c r="C7" s="23">
        <v>435121</v>
      </c>
      <c r="D7" s="23">
        <v>47</v>
      </c>
      <c r="E7" s="23">
        <v>17</v>
      </c>
      <c r="F7" s="23">
        <v>5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87.07</v>
      </c>
      <c r="Q7" s="24">
        <v>90</v>
      </c>
      <c r="R7" s="24">
        <v>3210</v>
      </c>
      <c r="S7" s="24">
        <v>3221</v>
      </c>
      <c r="T7" s="24">
        <v>121.19</v>
      </c>
      <c r="U7" s="24">
        <v>26.58</v>
      </c>
      <c r="V7" s="24">
        <v>2780</v>
      </c>
      <c r="W7" s="24">
        <v>10.58</v>
      </c>
      <c r="X7" s="24">
        <v>262.76</v>
      </c>
      <c r="Y7" s="24">
        <v>79.260000000000005</v>
      </c>
      <c r="Z7" s="24">
        <v>74.430000000000007</v>
      </c>
      <c r="AA7" s="24">
        <v>78.89</v>
      </c>
      <c r="AB7" s="24">
        <v>70.900000000000006</v>
      </c>
      <c r="AC7" s="24">
        <v>83.64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1112.5999999999999</v>
      </c>
      <c r="BG7" s="24">
        <v>1000.05</v>
      </c>
      <c r="BH7" s="24">
        <v>825.47</v>
      </c>
      <c r="BI7" s="24">
        <v>801.77</v>
      </c>
      <c r="BJ7" s="24">
        <v>820.68</v>
      </c>
      <c r="BK7" s="24">
        <v>826.83</v>
      </c>
      <c r="BL7" s="24">
        <v>867.83</v>
      </c>
      <c r="BM7" s="24">
        <v>791.76</v>
      </c>
      <c r="BN7" s="24">
        <v>900.82</v>
      </c>
      <c r="BO7" s="24">
        <v>839.21</v>
      </c>
      <c r="BP7" s="24">
        <v>785.1</v>
      </c>
      <c r="BQ7" s="24">
        <v>61.22</v>
      </c>
      <c r="BR7" s="24">
        <v>46.72</v>
      </c>
      <c r="BS7" s="24">
        <v>53.06</v>
      </c>
      <c r="BT7" s="24">
        <v>43.36</v>
      </c>
      <c r="BU7" s="24">
        <v>58.47</v>
      </c>
      <c r="BV7" s="24">
        <v>57.31</v>
      </c>
      <c r="BW7" s="24">
        <v>57.08</v>
      </c>
      <c r="BX7" s="24">
        <v>56.26</v>
      </c>
      <c r="BY7" s="24">
        <v>52.94</v>
      </c>
      <c r="BZ7" s="24">
        <v>52.05</v>
      </c>
      <c r="CA7" s="24">
        <v>56.93</v>
      </c>
      <c r="CB7" s="24">
        <v>259.27</v>
      </c>
      <c r="CC7" s="24">
        <v>327.99</v>
      </c>
      <c r="CD7" s="24">
        <v>294.31</v>
      </c>
      <c r="CE7" s="24">
        <v>365.18</v>
      </c>
      <c r="CF7" s="24">
        <v>259.55</v>
      </c>
      <c r="CG7" s="24">
        <v>273.52</v>
      </c>
      <c r="CH7" s="24">
        <v>274.99</v>
      </c>
      <c r="CI7" s="24">
        <v>282.08999999999997</v>
      </c>
      <c r="CJ7" s="24">
        <v>303.27999999999997</v>
      </c>
      <c r="CK7" s="24">
        <v>301.86</v>
      </c>
      <c r="CL7" s="24">
        <v>271.14999999999998</v>
      </c>
      <c r="CM7" s="24">
        <v>56.97</v>
      </c>
      <c r="CN7" s="24">
        <v>58.97</v>
      </c>
      <c r="CO7" s="24">
        <v>58.41</v>
      </c>
      <c r="CP7" s="24">
        <v>57.61</v>
      </c>
      <c r="CQ7" s="24">
        <v>55.85</v>
      </c>
      <c r="CR7" s="24">
        <v>50.14</v>
      </c>
      <c r="CS7" s="24">
        <v>54.83</v>
      </c>
      <c r="CT7" s="24">
        <v>66.53</v>
      </c>
      <c r="CU7" s="24">
        <v>52.35</v>
      </c>
      <c r="CV7" s="24">
        <v>46.25</v>
      </c>
      <c r="CW7" s="24">
        <v>49.87</v>
      </c>
      <c r="CX7" s="24">
        <v>86.06</v>
      </c>
      <c r="CY7" s="24">
        <v>86.96</v>
      </c>
      <c r="CZ7" s="24">
        <v>86.8</v>
      </c>
      <c r="DA7" s="24">
        <v>87.51</v>
      </c>
      <c r="DB7" s="24">
        <v>88.71</v>
      </c>
      <c r="DC7" s="24">
        <v>84.98</v>
      </c>
      <c r="DD7" s="24">
        <v>84.7</v>
      </c>
      <c r="DE7" s="24">
        <v>84.67</v>
      </c>
      <c r="DF7" s="24">
        <v>84.39</v>
      </c>
      <c r="DG7" s="24">
        <v>83.96</v>
      </c>
      <c r="DH7" s="24">
        <v>87.54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0.19</v>
      </c>
      <c r="EH7" s="24">
        <v>0</v>
      </c>
      <c r="EI7" s="24">
        <v>0.48</v>
      </c>
      <c r="EJ7" s="24">
        <v>0.02</v>
      </c>
      <c r="EK7" s="24">
        <v>0.25</v>
      </c>
      <c r="EL7" s="24">
        <v>0.05</v>
      </c>
      <c r="EM7" s="24">
        <v>0.03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110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113</v>
      </c>
      <c r="E13" t="s">
        <v>113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原先健一</cp:lastModifiedBy>
  <cp:lastPrinted>2025-01-29T02:28:50Z</cp:lastPrinted>
  <dcterms:created xsi:type="dcterms:W3CDTF">2025-01-24T07:36:52Z</dcterms:created>
  <dcterms:modified xsi:type="dcterms:W3CDTF">2025-01-29T02:29:08Z</dcterms:modified>
  <cp:category/>
</cp:coreProperties>
</file>