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0 相良村\下水道\"/>
    </mc:Choice>
  </mc:AlternateContent>
  <workbookProtection workbookAlgorithmName="SHA-512" workbookHashValue="A8jLnG77DIbS67DA9Yj4nRvyuDCTiuXNQR658piJ+pI0020XYrzdKuaAuBM3WeV6/QxT6XFh9qhfGWJ/MpNRlg==" workbookSaltValue="GUBTToqjYEojRjL3sMP3HQ==" workbookSpinCount="100000" lockStructure="1"/>
  <bookViews>
    <workbookView xWindow="0" yWindow="0" windowWidth="28800" windowHeight="124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<sst xmlns="http://schemas.openxmlformats.org/spreadsheetml/2006/main" count="236" uniqueCount="118">
  <si>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</si>
  <si>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</si>
  <si>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</si>
  <si>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</si>
  <si>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</si>
  <si>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</si>
  <si>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</si>
  <si>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</si>
  <si>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</si>
  <si>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</si>
  <si>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</si>
  <si>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</si>
  <si>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</si>
  <si>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</si>
  <si>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</si>
  <si>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</si>
  <si>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</si>
  <si>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</si>
  <si>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</si>
  <si>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</si>
  <si>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</si>
  <si>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</si>
  <si>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</si>
  <si>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</si>
  <si>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</si>
  <si>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</si>
  <si>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</si>
  <si>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</si>
  <si>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</si>
  <si>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</si>
  <si>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</si>
  <si>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</si>
  <si>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</si>
  <si>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</si>
  <si>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</si>
  <si>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</si>
  <si>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</si>
  <si>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</si>
  <si>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</si>
  <si>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</si>
  <si>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</si>
  <si>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</si>
  <si>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</si>
  <si>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</si>
  <si>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</si>
  <si>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</si>
  <si>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</si>
  <si>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</si>
  <si>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</si>
  <si>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</si>
  <si>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</si>
  <si>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</si>
  <si>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</si>
  <si>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</si>
  <si>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</si>
  <si>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</si>
  <si>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</si>
  <si>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</si>
  <si>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</si>
  <si>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</si>
  <si>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</si>
  <si>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</si>
  <si>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</si>
  <si>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</si>
  <si>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</si>
  <si>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</si>
  <si>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</si>
  <si>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</si>
  <si>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</si>
  <si>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</si>
  <si>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</si>
  <si>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</si>
  <si>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</si>
  <si>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</si>
  <si>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</si>
  <si>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</si>
  <si>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</si>
  <si>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</si>
  <si>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</si>
  <si>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</si>
  <si>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</si>
  <si>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</si>
  <si>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</si>
  <si>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</si>
  <si>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</si>
  <si>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</si>
  <si>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</si>
  <si>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</si>
  <si>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</si>
  <si>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</si>
  <si>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</si>
  <si>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</si>
  <si>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</si>
  <si>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</si>
  <si>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</si>
  <si>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</si>
  <si>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</si>
  <si>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相良村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</si>
  <si>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</si>
  <si>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</si>
  <si>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</si>
  <si>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</si>
  <si>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</si>
  <si>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</si>
  <si>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</si>
  <si>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</si>
  <si>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</si>
  <si>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</si>
  <si>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</si>
  <si>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</si>
  <si>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</si>
  <si>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</si>
  <si>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</si>
  <si>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</si>
  <si>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</si>
  <si>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特に未接続世帯の高齢化や住民の高齢化が進んでおり、農業集落排水施設への新規加入率が伸び悩んでいる状況であるが、若年層においては家屋新築に伴い新規加入が微増している反面、転出者が増加傾向にある。今後も補助金等を活用し、さらに加入促進を進めていく。また、経営戦略を基に適正な維持管理、業務計画を進めていく。</t>
    <phoneticPr fontId="4"/>
  </si>
  <si>
    <t>　農業集落排水処理区域内の四浦地区においては供用開始から20年以上経過しており、処理施設や管路等の老朽化が進んでおり、最適整備構想や事業計画等を基に今後処理施設の改築等を進めていく。</t>
    <rPh sb="70" eb="71">
      <t>トウ</t>
    </rPh>
    <phoneticPr fontId="4"/>
  </si>
  <si>
    <t>　企業債残高対事業規模比率については、決算統計の報告数値の誤りであり、正確な企業債残高対事業規模比率の数値は1.33％である。
（R4年度も同様に数値誤り。正しくは8.10％）
　企業債償還金が平成25年度をピークに減少しているが令和5年度は約8,900万円であり、まだ依然として高額である。今後施設の改築等によりさらに増加する見込みである。
　本村の水洗化率は類似団体平均値に徐々に近づいているものの、令和5年度においては、平均より約13ポイント以上下回っているため、さらに加入を促進させ料金収入の向上を図る。浄化槽整備区域についても、補助金を利用した加入促進を行っていく。
　汚水処理原価が減少した要因としては、施設の修繕費や電気料、委託料等の維持管理費の減少があげられる。汚水処理原価の減少により、経費回収率も増加し、類似団体平均値以上の数値に回復している。</t>
    <rPh sb="1" eb="3">
      <t>キギョウ</t>
    </rPh>
    <rPh sb="3" eb="4">
      <t>サイ</t>
    </rPh>
    <rPh sb="4" eb="6">
      <t>ザンダカ</t>
    </rPh>
    <rPh sb="6" eb="7">
      <t>ツイ</t>
    </rPh>
    <rPh sb="7" eb="9">
      <t>ジギョウ</t>
    </rPh>
    <rPh sb="9" eb="11">
      <t>キボ</t>
    </rPh>
    <rPh sb="11" eb="13">
      <t>ヒリツ</t>
    </rPh>
    <rPh sb="19" eb="21">
      <t>ケッサン</t>
    </rPh>
    <rPh sb="21" eb="23">
      <t>トウケイ</t>
    </rPh>
    <rPh sb="24" eb="28">
      <t>ホウコクスウチ</t>
    </rPh>
    <rPh sb="29" eb="30">
      <t>アヤマ</t>
    </rPh>
    <rPh sb="35" eb="37">
      <t>セイカク</t>
    </rPh>
    <rPh sb="38" eb="40">
      <t>キギョウ</t>
    </rPh>
    <rPh sb="40" eb="41">
      <t>サイ</t>
    </rPh>
    <rPh sb="41" eb="43">
      <t>ザンダカ</t>
    </rPh>
    <rPh sb="43" eb="44">
      <t>ツイ</t>
    </rPh>
    <rPh sb="44" eb="46">
      <t>ジギョウ</t>
    </rPh>
    <rPh sb="46" eb="48">
      <t>キボ</t>
    </rPh>
    <rPh sb="48" eb="50">
      <t>ヒリツ</t>
    </rPh>
    <rPh sb="51" eb="53">
      <t>スウチ</t>
    </rPh>
    <rPh sb="67" eb="69">
      <t>ネンド</t>
    </rPh>
    <rPh sb="70" eb="72">
      <t>ドウヨウ</t>
    </rPh>
    <rPh sb="73" eb="75">
      <t>スウチ</t>
    </rPh>
    <rPh sb="75" eb="76">
      <t>アヤマ</t>
    </rPh>
    <rPh sb="78" eb="79">
      <t>タダ</t>
    </rPh>
    <rPh sb="173" eb="175">
      <t>ホンソン</t>
    </rPh>
    <rPh sb="176" eb="179">
      <t>スイセンカ</t>
    </rPh>
    <rPh sb="179" eb="180">
      <t>リツ</t>
    </rPh>
    <rPh sb="181" eb="183">
      <t>ルイジ</t>
    </rPh>
    <rPh sb="183" eb="185">
      <t>ダンタイ</t>
    </rPh>
    <rPh sb="185" eb="188">
      <t>ヘイキンチ</t>
    </rPh>
    <rPh sb="189" eb="191">
      <t>ジョジョ</t>
    </rPh>
    <rPh sb="192" eb="193">
      <t>チカ</t>
    </rPh>
    <rPh sb="202" eb="203">
      <t>レイ</t>
    </rPh>
    <rPh sb="203" eb="204">
      <t>ワ</t>
    </rPh>
    <rPh sb="205" eb="207">
      <t>ネンド</t>
    </rPh>
    <rPh sb="213" eb="215">
      <t>ヘイキン</t>
    </rPh>
    <rPh sb="217" eb="218">
      <t>ヤク</t>
    </rPh>
    <rPh sb="224" eb="226">
      <t>イジョウ</t>
    </rPh>
    <rPh sb="226" eb="228">
      <t>シタマワ</t>
    </rPh>
    <rPh sb="238" eb="240">
      <t>カニュウ</t>
    </rPh>
    <rPh sb="241" eb="243">
      <t>ソクシン</t>
    </rPh>
    <rPh sb="245" eb="247">
      <t>リョウキン</t>
    </rPh>
    <rPh sb="247" eb="249">
      <t>シュウニュウ</t>
    </rPh>
    <rPh sb="250" eb="252">
      <t>コウジョウ</t>
    </rPh>
    <rPh sb="253" eb="254">
      <t>ハカ</t>
    </rPh>
    <rPh sb="256" eb="259">
      <t>ジョウカソウ</t>
    </rPh>
    <rPh sb="259" eb="261">
      <t>セイビ</t>
    </rPh>
    <rPh sb="261" eb="263">
      <t>クイキ</t>
    </rPh>
    <rPh sb="269" eb="272">
      <t>ホジョキン</t>
    </rPh>
    <rPh sb="273" eb="275">
      <t>リヨウ</t>
    </rPh>
    <rPh sb="277" eb="281">
      <t>カニュウソクシン</t>
    </rPh>
    <rPh sb="282" eb="283">
      <t>オコナ</t>
    </rPh>
    <rPh sb="290" eb="292">
      <t>オスイ</t>
    </rPh>
    <rPh sb="292" eb="294">
      <t>ショリ</t>
    </rPh>
    <rPh sb="294" eb="296">
      <t>ゲンカ</t>
    </rPh>
    <rPh sb="297" eb="299">
      <t>ゲンショウ</t>
    </rPh>
    <rPh sb="301" eb="303">
      <t>ヨウイン</t>
    </rPh>
    <rPh sb="308" eb="310">
      <t>シセツ</t>
    </rPh>
    <rPh sb="311" eb="313">
      <t>シュウゼン</t>
    </rPh>
    <rPh sb="313" eb="314">
      <t>ヒ</t>
    </rPh>
    <rPh sb="315" eb="318">
      <t>デンキリョウ</t>
    </rPh>
    <rPh sb="319" eb="322">
      <t>イタクリョウ</t>
    </rPh>
    <rPh sb="322" eb="323">
      <t>トウ</t>
    </rPh>
    <rPh sb="324" eb="329">
      <t>イジカンリヒ</t>
    </rPh>
    <rPh sb="330" eb="332">
      <t>ゲンショウ</t>
    </rPh>
    <rPh sb="339" eb="345">
      <t>オスイショリゲンカ</t>
    </rPh>
    <rPh sb="346" eb="348">
      <t>ゲンショウ</t>
    </rPh>
    <rPh sb="352" eb="357">
      <t>ケイヒカイシュウリツ</t>
    </rPh>
    <rPh sb="358" eb="360">
      <t>ゾウカ</t>
    </rPh>
    <rPh sb="362" eb="369">
      <t>ルイジダンタイヘイキンチ</t>
    </rPh>
    <rPh sb="369" eb="371">
      <t>イジョウ</t>
    </rPh>
    <rPh sb="372" eb="374">
      <t>スウチ</t>
    </rPh>
    <rPh sb="375" eb="377">
      <t>カイフク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</si>
</sst>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48-43BD-917D-A20257DEE03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5C48-43BD-917D-A20257DEE03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41.59</c:v>
                </c:pt>
                <c:pt idx="1">
                  <c:v>42.6</c:v>
                </c:pt>
                <c:pt idx="2">
                  <c:v>43.68</c:v>
                </c:pt>
                <c:pt idx="3">
                  <c:v>43.55</c:v>
                </c:pt>
                <c:pt idx="4">
                  <c:v>42.6</c:v>
                </c:pt>
              </c:numCache>
            </c:numRef>
          </c:val>
          <c:extLst>
            <c:ext xmlns:c16="http://schemas.microsoft.com/office/drawing/2014/chart" uri="{C3380CC4-5D6E-409C-BE32-E72D297353CC}">
              <c16:uniqueId val="{00000000-D1D8-4EA3-A948-3DBC1DF53D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D1D8-4EA3-A948-3DBC1DF53D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65.61</c:v>
                </c:pt>
                <c:pt idx="1">
                  <c:v>67.72</c:v>
                </c:pt>
                <c:pt idx="2">
                  <c:v>68.77</c:v>
                </c:pt>
                <c:pt idx="3">
                  <c:v>69.36</c:v>
                </c:pt>
                <c:pt idx="4">
                  <c:v>70.72</c:v>
                </c:pt>
              </c:numCache>
            </c:numRef>
          </c:val>
          <c:extLst>
            <c:ext xmlns:c16="http://schemas.microsoft.com/office/drawing/2014/chart" uri="{C3380CC4-5D6E-409C-BE32-E72D297353CC}">
              <c16:uniqueId val="{00000000-8FF8-44F8-AE03-256B435E836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FF8-44F8-AE03-256B435E836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95.04</c:v>
                </c:pt>
                <c:pt idx="1">
                  <c:v>90.28</c:v>
                </c:pt>
                <c:pt idx="2">
                  <c:v>98.08</c:v>
                </c:pt>
                <c:pt idx="3">
                  <c:v>98.62</c:v>
                </c:pt>
                <c:pt idx="4">
                  <c:v>92.53</c:v>
                </c:pt>
              </c:numCache>
            </c:numRef>
          </c:val>
          <c:extLst>
            <c:ext xmlns:c16="http://schemas.microsoft.com/office/drawing/2014/chart" uri="{C3380CC4-5D6E-409C-BE32-E72D297353CC}">
              <c16:uniqueId val="{00000000-E2EE-4893-B23C-7857C565CDF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EE-4893-B23C-7857C565CDF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F4-4CEA-A2F0-D96E9B82ED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F4-4CEA-A2F0-D96E9B82ED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9A-462B-8FEF-0981F603651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9A-462B-8FEF-0981F603651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33-4B4E-9310-CF56FA9EEA9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33-4B4E-9310-CF56FA9EEA9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22-4A17-B1F0-85A6265CA99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22-4A17-B1F0-85A6265CA99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5.0199999999999996</c:v>
                </c:pt>
                <c:pt idx="1">
                  <c:v>17.82</c:v>
                </c:pt>
                <c:pt idx="2">
                  <c:v>2.84</c:v>
                </c:pt>
                <c:pt idx="3">
                  <c:v>1767.04</c:v>
                </c:pt>
                <c:pt idx="4">
                  <c:v>1547.67</c:v>
                </c:pt>
              </c:numCache>
            </c:numRef>
          </c:val>
          <c:extLst>
            <c:ext xmlns:c16="http://schemas.microsoft.com/office/drawing/2014/chart" uri="{C3380CC4-5D6E-409C-BE32-E72D297353CC}">
              <c16:uniqueId val="{00000000-1D48-4995-9944-9F0388EBF65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1D48-4995-9944-9F0388EBF65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61.69</c:v>
                </c:pt>
                <c:pt idx="1">
                  <c:v>27.16</c:v>
                </c:pt>
                <c:pt idx="2">
                  <c:v>64.239999999999995</c:v>
                </c:pt>
                <c:pt idx="3">
                  <c:v>51.61</c:v>
                </c:pt>
                <c:pt idx="4">
                  <c:v>60.64</c:v>
                </c:pt>
              </c:numCache>
            </c:numRef>
          </c:val>
          <c:extLst>
            <c:ext xmlns:c16="http://schemas.microsoft.com/office/drawing/2014/chart" uri="{C3380CC4-5D6E-409C-BE32-E72D297353CC}">
              <c16:uniqueId val="{00000000-3D35-4271-B5ED-9EC1BA84DD7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D35-4271-B5ED-9EC1BA84DD7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301.57</c:v>
                </c:pt>
                <c:pt idx="1">
                  <c:v>567.72</c:v>
                </c:pt>
                <c:pt idx="2">
                  <c:v>281.98</c:v>
                </c:pt>
                <c:pt idx="3">
                  <c:v>352.31</c:v>
                </c:pt>
                <c:pt idx="4">
                  <c:v>309.04000000000002</c:v>
                </c:pt>
              </c:numCache>
            </c:numRef>
          </c:val>
          <c:extLst>
            <c:ext xmlns:c16="http://schemas.microsoft.com/office/drawing/2014/chart" uri="{C3380CC4-5D6E-409C-BE32-E72D297353CC}">
              <c16:uniqueId val="{00000000-338F-4EC6-A639-E4CDDB30C55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38F-4EC6-A639-E4CDDB30C55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4" zoomScale="85" zoomScaleNormal="85" workbookViewId="0">
      <selection activeCell="CD30" sqref="CD30"/>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相良村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4019</v>
      </c>
      <c r="AM8" s="44"/>
      <c r="AN8" s="44"/>
      <c r="AO8" s="44"/>
      <c r="AP8" s="44"/>
      <c r="AQ8" s="44"/>
      <c r="AR8" s="44"/>
      <c r="AS8" s="44"/>
      <c r="AT8" s="45">
        <f>データ!T6</f>
        <v>94.54</v>
      </c>
      <c r="AU8" s="45"/>
      <c r="AV8" s="45"/>
      <c r="AW8" s="45"/>
      <c r="AX8" s="45"/>
      <c r="AY8" s="45"/>
      <c r="AZ8" s="45"/>
      <c r="BA8" s="45"/>
      <c r="BB8" s="45">
        <f>データ!U6</f>
        <v>42.51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97.17</v>
      </c>
      <c r="Q10" s="45"/>
      <c r="R10" s="45"/>
      <c r="S10" s="45"/>
      <c r="T10" s="45"/>
      <c r="U10" s="45"/>
      <c r="V10" s="45"/>
      <c r="W10" s="45">
        <f>データ!Q6</f>
        <v>90</v>
      </c>
      <c r="X10" s="45"/>
      <c r="Y10" s="45"/>
      <c r="Z10" s="45"/>
      <c r="AA10" s="45"/>
      <c r="AB10" s="45"/>
      <c r="AC10" s="45"/>
      <c r="AD10" s="44">
        <f>データ!R6</f>
        <v>3060</v>
      </c>
      <c r="AE10" s="44"/>
      <c r="AF10" s="44"/>
      <c r="AG10" s="44"/>
      <c r="AH10" s="44"/>
      <c r="AI10" s="44"/>
      <c r="AJ10" s="44"/>
      <c r="AK10" s="2"/>
      <c r="AL10" s="44">
        <f>データ!V6</f>
        <v>3883</v>
      </c>
      <c r="AM10" s="44"/>
      <c r="AN10" s="44"/>
      <c r="AO10" s="44"/>
      <c r="AP10" s="44"/>
      <c r="AQ10" s="44"/>
      <c r="AR10" s="44"/>
      <c r="AS10" s="44"/>
      <c r="AT10" s="45">
        <f>データ!W6</f>
        <v>4.01</v>
      </c>
      <c r="AU10" s="45"/>
      <c r="AV10" s="45"/>
      <c r="AW10" s="45"/>
      <c r="AX10" s="45"/>
      <c r="AY10" s="45"/>
      <c r="AZ10" s="45"/>
      <c r="BA10" s="45"/>
      <c r="BB10" s="45">
        <f>データ!X6</f>
        <v>968.33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44</v>
      </c>
      <c r="O86" s="12" t="str">
        <f>データ!EO6</f>
        <v>【0.02】</v>
      </c>
    </row>
  </sheetData>
  <sheetProtection algorithmName="SHA-512" hashValue="N0uqBR1Pe8gG7PaBtsm5iVAXVC3KvI69Hg5aSvxMiSvau2Yxqhs9YT95uTNRGD74nvaZZo8a3pZL04igVtPOsg==" saltValue="brOsQMlG74PygW0oIP2k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435104</v>
      </c>
      <c r="D6" s="19">
        <f t="shared" si="3"/>
        <v>47</v>
      </c>
      <c r="E6" s="19">
        <f t="shared" si="3"/>
        <v>17</v>
      </c>
      <c r="F6" s="19">
        <f t="shared" si="3"/>
        <v>5</v>
      </c>
      <c r="G6" s="19">
        <f t="shared" si="3"/>
        <v>0</v>
      </c>
      <c r="H6" s="19" t="str">
        <f t="shared" si="3"/>
        <v>熊本県　相良村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97.17</v>
      </c>
      <c r="Q6" s="20">
        <f t="shared" si="3"/>
        <v>90</v>
      </c>
      <c r="R6" s="20">
        <f t="shared" si="3"/>
        <v>3060</v>
      </c>
      <c r="S6" s="20">
        <f t="shared" si="3"/>
        <v>4019</v>
      </c>
      <c r="T6" s="20">
        <f t="shared" si="3"/>
        <v>94.54</v>
      </c>
      <c r="U6" s="20">
        <f t="shared" si="3"/>
        <v>42.51</v>
      </c>
      <c r="V6" s="20">
        <f t="shared" si="3"/>
        <v>3883</v>
      </c>
      <c r="W6" s="20">
        <f t="shared" si="3"/>
        <v>4.01</v>
      </c>
      <c r="X6" s="20">
        <f t="shared" si="3"/>
        <v>968.33</v>
      </c>
      <c r="Y6" s="21">
        <f>IF(Y7="",NA(),Y7)</f>
        <v>95.04</v>
      </c>
      <c r="Z6" s="21">
        <f t="shared" ref="Z6:AH6" si="4">IF(Z7="",NA(),Z7)</f>
        <v>90.28</v>
      </c>
      <c r="AA6" s="21">
        <f t="shared" si="4"/>
        <v>98.08</v>
      </c>
      <c r="AB6" s="21">
        <f t="shared" si="4"/>
        <v>98.62</v>
      </c>
      <c r="AC6" s="21">
        <f t="shared" si="4"/>
        <v>92.53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5.0199999999999996</v>
      </c>
      <c r="BG6" s="21">
        <f t="shared" ref="BG6:BO6" si="7">IF(BG7="",NA(),BG7)</f>
        <v>17.82</v>
      </c>
      <c r="BH6" s="21">
        <f t="shared" si="7"/>
        <v>2.84</v>
      </c>
      <c r="BI6" s="21">
        <f t="shared" si="7"/>
        <v>1767.04</v>
      </c>
      <c r="BJ6" s="21">
        <f t="shared" si="7"/>
        <v>1547.67</v>
      </c>
      <c r="BK6" s="21">
        <f t="shared" si="7"/>
        <v>826.83</v>
      </c>
      <c r="BL6" s="21">
        <f t="shared" si="7"/>
        <v>867.83</v>
      </c>
      <c r="BM6" s="21">
        <f t="shared" si="7"/>
        <v>791.76</v>
      </c>
      <c r="BN6" s="21">
        <f t="shared" si="7"/>
        <v>900.82</v>
      </c>
      <c r="BO6" s="21">
        <f t="shared" si="7"/>
        <v>839.21</v>
      </c>
      <c r="BP6" s="20" t="str">
        <f>IF(BP7="","",IF(BP7="-","【-】","【"&amp;SUBSTITUTE(TEXT(BP7,"#,##0.00"),"-","△")&amp;"】"))</f>
        <v>【785.10】</v>
      </c>
      <c r="BQ6" s="21">
        <f>IF(BQ7="",NA(),BQ7)</f>
        <v>61.69</v>
      </c>
      <c r="BR6" s="21">
        <f t="shared" ref="BR6:BZ6" si="8">IF(BR7="",NA(),BR7)</f>
        <v>27.16</v>
      </c>
      <c r="BS6" s="21">
        <f t="shared" si="8"/>
        <v>64.239999999999995</v>
      </c>
      <c r="BT6" s="21">
        <f t="shared" si="8"/>
        <v>51.61</v>
      </c>
      <c r="BU6" s="21">
        <f t="shared" si="8"/>
        <v>60.64</v>
      </c>
      <c r="BV6" s="21">
        <f t="shared" si="8"/>
        <v>57.31</v>
      </c>
      <c r="BW6" s="21">
        <f t="shared" si="8"/>
        <v>57.08</v>
      </c>
      <c r="BX6" s="21">
        <f t="shared" si="8"/>
        <v>56.26</v>
      </c>
      <c r="BY6" s="21">
        <f t="shared" si="8"/>
        <v>52.94</v>
      </c>
      <c r="BZ6" s="21">
        <f t="shared" si="8"/>
        <v>52.05</v>
      </c>
      <c r="CA6" s="20" t="str">
        <f>IF(CA7="","",IF(CA7="-","【-】","【"&amp;SUBSTITUTE(TEXT(CA7,"#,##0.00"),"-","△")&amp;"】"))</f>
        <v>【56.93】</v>
      </c>
      <c r="CB6" s="21">
        <f>IF(CB7="",NA(),CB7)</f>
        <v>301.57</v>
      </c>
      <c r="CC6" s="21">
        <f t="shared" ref="CC6:CK6" si="9">IF(CC7="",NA(),CC7)</f>
        <v>567.72</v>
      </c>
      <c r="CD6" s="21">
        <f t="shared" si="9"/>
        <v>281.98</v>
      </c>
      <c r="CE6" s="21">
        <f t="shared" si="9"/>
        <v>352.31</v>
      </c>
      <c r="CF6" s="21">
        <f t="shared" si="9"/>
        <v>309.04000000000002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41.59</v>
      </c>
      <c r="CN6" s="21">
        <f t="shared" ref="CN6:CV6" si="10">IF(CN7="",NA(),CN7)</f>
        <v>42.6</v>
      </c>
      <c r="CO6" s="21">
        <f t="shared" si="10"/>
        <v>43.68</v>
      </c>
      <c r="CP6" s="21">
        <f t="shared" si="10"/>
        <v>43.55</v>
      </c>
      <c r="CQ6" s="21">
        <f t="shared" si="10"/>
        <v>42.6</v>
      </c>
      <c r="CR6" s="21">
        <f t="shared" si="10"/>
        <v>50.14</v>
      </c>
      <c r="CS6" s="21">
        <f t="shared" si="10"/>
        <v>54.83</v>
      </c>
      <c r="CT6" s="21">
        <f t="shared" si="10"/>
        <v>66.53</v>
      </c>
      <c r="CU6" s="21">
        <f t="shared" si="10"/>
        <v>52.35</v>
      </c>
      <c r="CV6" s="21">
        <f t="shared" si="10"/>
        <v>46.25</v>
      </c>
      <c r="CW6" s="20" t="str">
        <f>IF(CW7="","",IF(CW7="-","【-】","【"&amp;SUBSTITUTE(TEXT(CW7,"#,##0.00"),"-","△")&amp;"】"))</f>
        <v>【49.87】</v>
      </c>
      <c r="CX6" s="21">
        <f>IF(CX7="",NA(),CX7)</f>
        <v>65.61</v>
      </c>
      <c r="CY6" s="21">
        <f t="shared" ref="CY6:DG6" si="11">IF(CY7="",NA(),CY7)</f>
        <v>67.72</v>
      </c>
      <c r="CZ6" s="21">
        <f t="shared" si="11"/>
        <v>68.77</v>
      </c>
      <c r="DA6" s="21">
        <f t="shared" si="11"/>
        <v>69.36</v>
      </c>
      <c r="DB6" s="21">
        <f t="shared" si="11"/>
        <v>70.72</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435104</v>
      </c>
      <c r="D7" s="23">
        <v>47</v>
      </c>
      <c r="E7" s="23">
        <v>17</v>
      </c>
      <c r="F7" s="23">
        <v>5</v>
      </c>
      <c r="G7" s="23">
        <v>0</v>
      </c>
      <c r="H7" s="23" t="s">
        <v>97</v>
      </c>
      <c r="I7" s="23" t="s">
        <v>98</v>
      </c>
      <c r="J7" s="23" t="s">
        <v>99</v>
      </c>
      <c r="K7" s="23" t="s">
        <v>100</v>
      </c>
      <c r="L7" s="23" t="s">
        <v>101</v>
      </c>
      <c r="M7" s="23" t="s">
        <v>102</v>
      </c>
      <c r="N7" s="24" t="s">
        <v>103</v>
      </c>
      <c r="O7" s="24" t="s">
        <v>104</v>
      </c>
      <c r="P7" s="24">
        <v>97.17</v>
      </c>
      <c r="Q7" s="24">
        <v>90</v>
      </c>
      <c r="R7" s="24">
        <v>3060</v>
      </c>
      <c r="S7" s="24">
        <v>4019</v>
      </c>
      <c r="T7" s="24">
        <v>94.54</v>
      </c>
      <c r="U7" s="24">
        <v>42.51</v>
      </c>
      <c r="V7" s="24">
        <v>3883</v>
      </c>
      <c r="W7" s="24">
        <v>4.01</v>
      </c>
      <c r="X7" s="24">
        <v>968.33</v>
      </c>
      <c r="Y7" s="24">
        <v>95.04</v>
      </c>
      <c r="Z7" s="24">
        <v>90.28</v>
      </c>
      <c r="AA7" s="24">
        <v>98.08</v>
      </c>
      <c r="AB7" s="24">
        <v>98.62</v>
      </c>
      <c r="AC7" s="24">
        <v>92.53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5.0199999999999996</v>
      </c>
      <c r="BG7" s="24">
        <v>17.82</v>
      </c>
      <c r="BH7" s="24">
        <v>2.84</v>
      </c>
      <c r="BI7" s="24">
        <v>1767.04</v>
      </c>
      <c r="BJ7" s="24">
        <v>1547.67</v>
      </c>
      <c r="BK7" s="24">
        <v>826.83</v>
      </c>
      <c r="BL7" s="24">
        <v>867.83</v>
      </c>
      <c r="BM7" s="24">
        <v>791.76</v>
      </c>
      <c r="BN7" s="24">
        <v>900.82</v>
      </c>
      <c r="BO7" s="24">
        <v>839.21</v>
      </c>
      <c r="BP7" s="24">
        <v>785.1</v>
      </c>
      <c r="BQ7" s="24">
        <v>61.69</v>
      </c>
      <c r="BR7" s="24">
        <v>27.16</v>
      </c>
      <c r="BS7" s="24">
        <v>64.239999999999995</v>
      </c>
      <c r="BT7" s="24">
        <v>51.61</v>
      </c>
      <c r="BU7" s="24">
        <v>60.64</v>
      </c>
      <c r="BV7" s="24">
        <v>57.31</v>
      </c>
      <c r="BW7" s="24">
        <v>57.08</v>
      </c>
      <c r="BX7" s="24">
        <v>56.26</v>
      </c>
      <c r="BY7" s="24">
        <v>52.94</v>
      </c>
      <c r="BZ7" s="24">
        <v>52.05</v>
      </c>
      <c r="CA7" s="24">
        <v>56.93</v>
      </c>
      <c r="CB7" s="24">
        <v>301.57</v>
      </c>
      <c r="CC7" s="24">
        <v>567.72</v>
      </c>
      <c r="CD7" s="24">
        <v>281.98</v>
      </c>
      <c r="CE7" s="24">
        <v>352.31</v>
      </c>
      <c r="CF7" s="24">
        <v>309.04000000000002</v>
      </c>
      <c r="CG7" s="24">
        <v>273.52</v>
      </c>
      <c r="CH7" s="24">
        <v>274.99</v>
      </c>
      <c r="CI7" s="24">
        <v>282.08999999999997</v>
      </c>
      <c r="CJ7" s="24">
        <v>303.27999999999997</v>
      </c>
      <c r="CK7" s="24">
        <v>301.86</v>
      </c>
      <c r="CL7" s="24">
        <v>271.14999999999998</v>
      </c>
      <c r="CM7" s="24">
        <v>41.59</v>
      </c>
      <c r="CN7" s="24">
        <v>42.6</v>
      </c>
      <c r="CO7" s="24">
        <v>43.68</v>
      </c>
      <c r="CP7" s="24">
        <v>43.55</v>
      </c>
      <c r="CQ7" s="24">
        <v>42.6</v>
      </c>
      <c r="CR7" s="24">
        <v>50.14</v>
      </c>
      <c r="CS7" s="24">
        <v>54.83</v>
      </c>
      <c r="CT7" s="24">
        <v>66.53</v>
      </c>
      <c r="CU7" s="24">
        <v>52.35</v>
      </c>
      <c r="CV7" s="24">
        <v>46.25</v>
      </c>
      <c r="CW7" s="24">
        <v>49.87</v>
      </c>
      <c r="CX7" s="24">
        <v>65.61</v>
      </c>
      <c r="CY7" s="24">
        <v>67.72</v>
      </c>
      <c r="CZ7" s="24">
        <v>68.77</v>
      </c>
      <c r="DA7" s="24">
        <v>69.36</v>
      </c>
      <c r="DB7" s="24">
        <v>70.72</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2025-01-24T07:36:50Z</dcterms:created>
  <dcterms:modified xsi:type="dcterms:W3CDTF">2025-02-18T02:17:52Z</dcterms:modified>
  <cp:category/>
</cp:coreProperties>
</file>