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9 水上村\【完】下水道\"/>
    </mc:Choice>
  </mc:AlternateContent>
  <workbookProtection workbookAlgorithmName="SHA-512" workbookHashValue="4dD+M5PKbel0h0TwhzygbPRDUOhnc9QVNn5f78IxdBxxmtKYWZv5e5+6bfIiDOT6Sa/MPF1SqiQI/E7Toh2NfA==" workbookSaltValue="O3kCVzUbuRziAtdYkIHXJA==" workbookSpinCount="100000" lockStructure="1"/>
  <bookViews>
    <workbookView xWindow="0" yWindow="0" windowWidth="14380" windowHeight="42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<sst xmlns="http://schemas.openxmlformats.org/spreadsheetml/2006/main" count="241" uniqueCount="119">
  <si>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</si>
  <si>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</si>
  <si>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</si>
  <si>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</si>
  <si>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</si>
  <si>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</si>
  <si>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</si>
  <si>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</si>
  <si>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</si>
  <si>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</si>
  <si>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</si>
  <si>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</si>
  <si>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</si>
  <si>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</si>
  <si>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</si>
  <si>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</si>
  <si>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</si>
  <si>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</si>
  <si>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</si>
  <si>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</si>
  <si>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</si>
  <si>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</si>
  <si>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</si>
  <si>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</si>
  <si>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</si>
  <si>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</si>
  <si>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</si>
  <si>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</si>
  <si>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</si>
  <si>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</si>
  <si>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</si>
  <si>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</si>
  <si>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</si>
  <si>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</si>
  <si>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</si>
  <si>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</si>
  <si>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</si>
  <si>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</si>
  <si>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</si>
  <si>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</si>
  <si>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</si>
  <si>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</si>
  <si>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</si>
  <si>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</si>
  <si>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</si>
  <si>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</si>
  <si>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</si>
  <si>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</si>
  <si>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</si>
  <si>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</si>
  <si>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</si>
  <si>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</si>
  <si>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</si>
  <si>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</si>
  <si>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</si>
  <si>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</si>
  <si>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</si>
  <si>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</si>
  <si>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</si>
  <si>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</si>
  <si>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</si>
  <si>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</si>
  <si>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</si>
  <si>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</si>
  <si>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</si>
  <si>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</si>
  <si>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</si>
  <si>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</si>
  <si>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</si>
  <si>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</si>
  <si>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</si>
  <si>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</si>
  <si>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</si>
  <si>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</si>
  <si>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</si>
  <si>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</si>
  <si>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</si>
  <si>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</si>
  <si>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</si>
  <si>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</si>
  <si>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</si>
  <si>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</si>
  <si>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</si>
  <si>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</si>
  <si>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</si>
  <si>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</si>
  <si>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</si>
  <si>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</si>
  <si>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</si>
  <si>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</si>
  <si>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</si>
  <si>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</si>
  <si>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</si>
  <si>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</si>
  <si>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</si>
  <si>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</si>
  <si>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</si>
  <si>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</si>
  <si>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</si>
  <si>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</si>
  <si>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</si>
  <si>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</si>
  <si>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</si>
  <si>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</si>
  <si>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</si>
  <si>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</si>
  <si>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</si>
  <si>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</si>
  <si>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</si>
  <si>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</si>
  <si>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</si>
  <si>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</si>
  <si>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</si>
  <si>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</si>
  <si>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</si>
  <si>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</si>
  <si>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マンホール及び管渠の点検等をストックマネジメント計画に基づき定期的に実施し、健全な下水道施設を維持できるよう、今後とも水洗化率の向上及び不必要な経費の削減等に努め、安定した経営を保っていく。
また、経営戦略については、令和7年度に改定年度となるため、令和7年度に見直しをおこなっていく。
【経営戦略】
○H29.3　策定済み
※法適用化に伴い見直していく必要あり。</t>
    <rPh sb="99" eb="101">
      <t>ケイエイ</t>
    </rPh>
    <rPh sb="101" eb="103">
      <t>センリャク</t>
    </rPh>
    <rPh sb="109" eb="111">
      <t>レイワ</t>
    </rPh>
    <rPh sb="112" eb="114">
      <t>ネンド</t>
    </rPh>
    <rPh sb="115" eb="117">
      <t>カイテイ</t>
    </rPh>
    <rPh sb="117" eb="119">
      <t>ネンド</t>
    </rPh>
    <rPh sb="125" eb="127">
      <t>レイワ</t>
    </rPh>
    <rPh sb="128" eb="130">
      <t>ネンド</t>
    </rPh>
    <rPh sb="131" eb="133">
      <t>ミナオ</t>
    </rPh>
    <phoneticPr fontId="4"/>
  </si>
  <si>
    <t>今後はストックマネジメント計画に基づき管渠及びマンホールポンプの計画的な更新を図っていきたい。
また、公営企業会計移行に向けＲ３年度から事業に取組み、Ｒ６年度からの法適用を実施している。今後は適正な資産管理・施設の維持改善や長寿命化を図っていきたい。</t>
    <rPh sb="71" eb="73">
      <t>トリクミ</t>
    </rPh>
    <rPh sb="86" eb="88">
      <t>ジッシ</t>
    </rPh>
    <rPh sb="93" eb="95">
      <t>コンゴ</t>
    </rPh>
    <rPh sb="96" eb="98">
      <t>テキセイ</t>
    </rPh>
    <rPh sb="99" eb="101">
      <t>シサン</t>
    </rPh>
    <rPh sb="101" eb="103">
      <t>カンリ</t>
    </rPh>
    <rPh sb="104" eb="106">
      <t>シセツ</t>
    </rPh>
    <rPh sb="107" eb="109">
      <t>イジ</t>
    </rPh>
    <rPh sb="109" eb="111">
      <t>カイゼン</t>
    </rPh>
    <rPh sb="112" eb="116">
      <t>チョウジュミョウカ</t>
    </rPh>
    <rPh sb="117" eb="118">
      <t>ハカ</t>
    </rPh>
    <phoneticPr fontId="4"/>
  </si>
  <si>
    <r>
      <t>①収益的収支比率⑤経費回収率
収支比率は100％以上となっており、前年度と比較すると若干の改善が見られる。しかし、前年度は修繕等が少なかったためで、今後老朽化に伴うポンプ機器等の改修及び管路の点検調査を実施すると、さらに収支比率の減少が予想される。
　また、経費回収率については平均を上回っているものの、</t>
    </r>
    <r>
      <rPr>
        <sz val="11"/>
        <rFont val="ＭＳ ゴシック"/>
        <family val="3"/>
        <charset val="128"/>
      </rPr>
      <t>適正な使用料納入の確保と普及啓発による接続率の向上、維持費の削減等を行い、財源の確保・経費回収率の向上に努めていきたい。</t>
    </r>
    <r>
      <rPr>
        <sz val="11"/>
        <color theme="1"/>
        <rFont val="ＭＳ ゴシック"/>
        <family val="3"/>
        <charset val="128"/>
      </rPr>
      <t xml:space="preserve">
⑥汚水処理原価
汚水処理原価については、当村は公共下水道の処理場を保有しておらず流域下水に接続しているため、流域での分析が必要となってくる。
⑧水洗化率
水洗化率については、毎年度わずかに上昇してきており、類似団体平均値を上回っている。水洗化率100％を目標に今後とも普及啓発を行っていきたい。</t>
    </r>
    <rPh sb="129" eb="131">
      <t>ケイヒ</t>
    </rPh>
    <rPh sb="131" eb="133">
      <t>カイシュウ</t>
    </rPh>
    <rPh sb="133" eb="134">
      <t>リツ</t>
    </rPh>
    <rPh sb="139" eb="141">
      <t>ヘイキン</t>
    </rPh>
    <rPh sb="142" eb="144">
      <t>ウワマワ</t>
    </rPh>
    <rPh sb="195" eb="197">
      <t>ケイヒ</t>
    </rPh>
    <rPh sb="197" eb="199">
      <t>カイシュウ</t>
    </rPh>
    <rPh sb="199" eb="200">
      <t>リツ</t>
    </rPh>
    <rPh sb="201" eb="203">
      <t>コウジョウ</t>
    </rPh>
    <rPh sb="300" eb="303">
      <t>マイネンド</t>
    </rPh>
    <rPh sb="307" eb="30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</si>
</sst>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F4-4AFB-96D4-3A9DEC3A6AB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88F4-4AFB-96D4-3A9DEC3A6AB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B2-4902-880A-CA1FB4133F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3BB2-4902-880A-CA1FB4133F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92.86</c:v>
                </c:pt>
                <c:pt idx="1">
                  <c:v>92.91</c:v>
                </c:pt>
                <c:pt idx="2">
                  <c:v>92.78</c:v>
                </c:pt>
                <c:pt idx="3">
                  <c:v>92.89</c:v>
                </c:pt>
                <c:pt idx="4">
                  <c:v>93.11</c:v>
                </c:pt>
              </c:numCache>
            </c:numRef>
          </c:val>
          <c:extLst>
            <c:ext xmlns:c16="http://schemas.microsoft.com/office/drawing/2014/chart" uri="{C3380CC4-5D6E-409C-BE32-E72D297353CC}">
              <c16:uniqueId val="{00000000-D4F8-422C-8E89-55E2BD0D616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D4F8-422C-8E89-55E2BD0D616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97.44</c:v>
                </c:pt>
                <c:pt idx="1">
                  <c:v>97.08</c:v>
                </c:pt>
                <c:pt idx="2">
                  <c:v>100.59</c:v>
                </c:pt>
                <c:pt idx="3">
                  <c:v>99.73</c:v>
                </c:pt>
                <c:pt idx="4">
                  <c:v>100.39</c:v>
                </c:pt>
              </c:numCache>
            </c:numRef>
          </c:val>
          <c:extLst>
            <c:ext xmlns:c16="http://schemas.microsoft.com/office/drawing/2014/chart" uri="{C3380CC4-5D6E-409C-BE32-E72D297353CC}">
              <c16:uniqueId val="{00000000-C1F4-4738-A364-2A25ED73A3E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F4-4738-A364-2A25ED73A3E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8E-441E-9DEC-6740AF997A9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8E-441E-9DEC-6740AF997A9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A8-4A56-B35E-16554479EE2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A8-4A56-B35E-16554479EE2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1-43C1-B88C-9163949977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1-43C1-B88C-9163949977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A-4BCD-9291-6EBE1EEB0B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A-4BCD-9291-6EBE1EEB0B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AF-4831-BD19-C59C613A09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1FAF-4831-BD19-C59C613A09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81.17</c:v>
                </c:pt>
                <c:pt idx="1">
                  <c:v>84.2</c:v>
                </c:pt>
                <c:pt idx="2">
                  <c:v>93.46</c:v>
                </c:pt>
                <c:pt idx="3">
                  <c:v>83.59</c:v>
                </c:pt>
                <c:pt idx="4">
                  <c:v>84.61</c:v>
                </c:pt>
              </c:numCache>
            </c:numRef>
          </c:val>
          <c:extLst>
            <c:ext xmlns:c16="http://schemas.microsoft.com/office/drawing/2014/chart" uri="{C3380CC4-5D6E-409C-BE32-E72D297353CC}">
              <c16:uniqueId val="{00000000-A001-4933-8CA8-AC71A5A59B8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A001-4933-8CA8-AC71A5A59B8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158.51</c:v>
                </c:pt>
                <c:pt idx="1">
                  <c:v>157.79</c:v>
                </c:pt>
                <c:pt idx="2">
                  <c:v>148.19</c:v>
                </c:pt>
                <c:pt idx="3">
                  <c:v>165.65</c:v>
                </c:pt>
                <c:pt idx="4">
                  <c:v>160.55000000000001</c:v>
                </c:pt>
              </c:numCache>
            </c:numRef>
          </c:val>
          <c:extLst>
            <c:ext xmlns:c16="http://schemas.microsoft.com/office/drawing/2014/chart" uri="{C3380CC4-5D6E-409C-BE32-E72D297353CC}">
              <c16:uniqueId val="{00000000-47F0-403C-B31A-C2192ACD72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47F0-403C-B31A-C2192ACD72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水上村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1976</v>
      </c>
      <c r="AM8" s="46"/>
      <c r="AN8" s="46"/>
      <c r="AO8" s="46"/>
      <c r="AP8" s="46"/>
      <c r="AQ8" s="46"/>
      <c r="AR8" s="46"/>
      <c r="AS8" s="46"/>
      <c r="AT8" s="45">
        <f>データ!T6</f>
        <v>190.96</v>
      </c>
      <c r="AU8" s="45"/>
      <c r="AV8" s="45"/>
      <c r="AW8" s="45"/>
      <c r="AX8" s="45"/>
      <c r="AY8" s="45"/>
      <c r="AZ8" s="45"/>
      <c r="BA8" s="45"/>
      <c r="BB8" s="45">
        <f>データ!U6</f>
        <v>10.35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47.99</v>
      </c>
      <c r="Q10" s="45"/>
      <c r="R10" s="45"/>
      <c r="S10" s="45"/>
      <c r="T10" s="45"/>
      <c r="U10" s="45"/>
      <c r="V10" s="45"/>
      <c r="W10" s="45">
        <f>データ!Q6</f>
        <v>100</v>
      </c>
      <c r="X10" s="45"/>
      <c r="Y10" s="45"/>
      <c r="Z10" s="45"/>
      <c r="AA10" s="45"/>
      <c r="AB10" s="45"/>
      <c r="AC10" s="45"/>
      <c r="AD10" s="46">
        <f>データ!R6</f>
        <v>3160</v>
      </c>
      <c r="AE10" s="46"/>
      <c r="AF10" s="46"/>
      <c r="AG10" s="46"/>
      <c r="AH10" s="46"/>
      <c r="AI10" s="46"/>
      <c r="AJ10" s="46"/>
      <c r="AK10" s="2"/>
      <c r="AL10" s="46">
        <f>データ!V6</f>
        <v>944</v>
      </c>
      <c r="AM10" s="46"/>
      <c r="AN10" s="46"/>
      <c r="AO10" s="46"/>
      <c r="AP10" s="46"/>
      <c r="AQ10" s="46"/>
      <c r="AR10" s="46"/>
      <c r="AS10" s="46"/>
      <c r="AT10" s="45">
        <f>データ!W6</f>
        <v>0.41</v>
      </c>
      <c r="AU10" s="45"/>
      <c r="AV10" s="45"/>
      <c r="AW10" s="45"/>
      <c r="AX10" s="45"/>
      <c r="AY10" s="45"/>
      <c r="AZ10" s="45"/>
      <c r="BA10" s="45"/>
      <c r="BB10" s="45">
        <f>データ!X6</f>
        <v>2302.44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YqEbPeK+iWaFe8gYwKF66PsmANvVu2w5qVmEsn6WwIH2noMv2A4J/hLX5NQ8NMRYCpdH9Gfmb3cM0B6+ndq2Og==" saltValue="r8BBtPGocYzgiuouPJQe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435074</v>
      </c>
      <c r="D6" s="19">
        <f t="shared" si="3"/>
        <v>47</v>
      </c>
      <c r="E6" s="19">
        <f t="shared" si="3"/>
        <v>17</v>
      </c>
      <c r="F6" s="19">
        <f t="shared" si="3"/>
        <v>4</v>
      </c>
      <c r="G6" s="19">
        <f t="shared" si="3"/>
        <v>0</v>
      </c>
      <c r="H6" s="19" t="str">
        <f t="shared" si="3"/>
        <v>熊本県　水上村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47.99</v>
      </c>
      <c r="Q6" s="20">
        <f t="shared" si="3"/>
        <v>100</v>
      </c>
      <c r="R6" s="20">
        <f t="shared" si="3"/>
        <v>3160</v>
      </c>
      <c r="S6" s="20">
        <f t="shared" si="3"/>
        <v>1976</v>
      </c>
      <c r="T6" s="20">
        <f t="shared" si="3"/>
        <v>190.96</v>
      </c>
      <c r="U6" s="20">
        <f t="shared" si="3"/>
        <v>10.35</v>
      </c>
      <c r="V6" s="20">
        <f t="shared" si="3"/>
        <v>944</v>
      </c>
      <c r="W6" s="20">
        <f t="shared" si="3"/>
        <v>0.41</v>
      </c>
      <c r="X6" s="20">
        <f t="shared" si="3"/>
        <v>2302.44</v>
      </c>
      <c r="Y6" s="21">
        <f>IF(Y7="",NA(),Y7)</f>
        <v>97.44</v>
      </c>
      <c r="Z6" s="21">
        <f t="shared" ref="Z6:AH6" si="4">IF(Z7="",NA(),Z7)</f>
        <v>97.08</v>
      </c>
      <c r="AA6" s="21">
        <f t="shared" si="4"/>
        <v>100.59</v>
      </c>
      <c r="AB6" s="21">
        <f t="shared" si="4"/>
        <v>99.73</v>
      </c>
      <c r="AC6" s="21">
        <f t="shared" si="4"/>
        <v>100.39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81.17</v>
      </c>
      <c r="BR6" s="21">
        <f t="shared" ref="BR6:BZ6" si="8">IF(BR7="",NA(),BR7)</f>
        <v>84.2</v>
      </c>
      <c r="BS6" s="21">
        <f t="shared" si="8"/>
        <v>93.46</v>
      </c>
      <c r="BT6" s="21">
        <f t="shared" si="8"/>
        <v>83.59</v>
      </c>
      <c r="BU6" s="21">
        <f t="shared" si="8"/>
        <v>84.61</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158.51</v>
      </c>
      <c r="CC6" s="21">
        <f t="shared" ref="CC6:CK6" si="9">IF(CC7="",NA(),CC7)</f>
        <v>157.79</v>
      </c>
      <c r="CD6" s="21">
        <f t="shared" si="9"/>
        <v>148.19</v>
      </c>
      <c r="CE6" s="21">
        <f t="shared" si="9"/>
        <v>165.65</v>
      </c>
      <c r="CF6" s="21">
        <f t="shared" si="9"/>
        <v>160.55000000000001</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92.86</v>
      </c>
      <c r="CY6" s="21">
        <f t="shared" ref="CY6:DG6" si="11">IF(CY7="",NA(),CY7)</f>
        <v>92.91</v>
      </c>
      <c r="CZ6" s="21">
        <f t="shared" si="11"/>
        <v>92.78</v>
      </c>
      <c r="DA6" s="21">
        <f t="shared" si="11"/>
        <v>92.89</v>
      </c>
      <c r="DB6" s="21">
        <f t="shared" si="11"/>
        <v>93.11</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435074</v>
      </c>
      <c r="D7" s="23">
        <v>47</v>
      </c>
      <c r="E7" s="23">
        <v>17</v>
      </c>
      <c r="F7" s="23">
        <v>4</v>
      </c>
      <c r="G7" s="23">
        <v>0</v>
      </c>
      <c r="H7" s="23" t="s">
        <v>98</v>
      </c>
      <c r="I7" s="23" t="s">
        <v>99</v>
      </c>
      <c r="J7" s="23" t="s">
        <v>100</v>
      </c>
      <c r="K7" s="23" t="s">
        <v>101</v>
      </c>
      <c r="L7" s="23" t="s">
        <v>102</v>
      </c>
      <c r="M7" s="23" t="s">
        <v>103</v>
      </c>
      <c r="N7" s="24" t="s">
        <v>104</v>
      </c>
      <c r="O7" s="24" t="s">
        <v>105</v>
      </c>
      <c r="P7" s="24">
        <v>47.99</v>
      </c>
      <c r="Q7" s="24">
        <v>100</v>
      </c>
      <c r="R7" s="24">
        <v>3160</v>
      </c>
      <c r="S7" s="24">
        <v>1976</v>
      </c>
      <c r="T7" s="24">
        <v>190.96</v>
      </c>
      <c r="U7" s="24">
        <v>10.35</v>
      </c>
      <c r="V7" s="24">
        <v>944</v>
      </c>
      <c r="W7" s="24">
        <v>0.41</v>
      </c>
      <c r="X7" s="24">
        <v>2302.44</v>
      </c>
      <c r="Y7" s="24">
        <v>97.44</v>
      </c>
      <c r="Z7" s="24">
        <v>97.08</v>
      </c>
      <c r="AA7" s="24">
        <v>100.59</v>
      </c>
      <c r="AB7" s="24">
        <v>99.73</v>
      </c>
      <c r="AC7" s="24">
        <v>100.39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81.17</v>
      </c>
      <c r="BR7" s="24">
        <v>84.2</v>
      </c>
      <c r="BS7" s="24">
        <v>93.46</v>
      </c>
      <c r="BT7" s="24">
        <v>83.59</v>
      </c>
      <c r="BU7" s="24">
        <v>84.61</v>
      </c>
      <c r="BV7" s="24">
        <v>71.84</v>
      </c>
      <c r="BW7" s="24">
        <v>73.36</v>
      </c>
      <c r="BX7" s="24">
        <v>72.599999999999994</v>
      </c>
      <c r="BY7" s="24">
        <v>69.430000000000007</v>
      </c>
      <c r="BZ7" s="24">
        <v>70.709999999999994</v>
      </c>
      <c r="CA7" s="24">
        <v>75.33</v>
      </c>
      <c r="CB7" s="24">
        <v>158.51</v>
      </c>
      <c r="CC7" s="24">
        <v>157.79</v>
      </c>
      <c r="CD7" s="24">
        <v>148.19</v>
      </c>
      <c r="CE7" s="24">
        <v>165.65</v>
      </c>
      <c r="CF7" s="24">
        <v>160.55000000000001</v>
      </c>
      <c r="CG7" s="24">
        <v>228.47</v>
      </c>
      <c r="CH7" s="24">
        <v>224.88</v>
      </c>
      <c r="CI7" s="24">
        <v>228.64</v>
      </c>
      <c r="CJ7" s="24">
        <v>239.46</v>
      </c>
      <c r="CK7" s="24">
        <v>233.15</v>
      </c>
      <c r="CL7" s="24">
        <v>215.73</v>
      </c>
      <c r="CM7" s="24" t="s">
        <v>104</v>
      </c>
      <c r="CN7" s="24" t="s">
        <v>104</v>
      </c>
      <c r="CO7" s="24" t="s">
        <v>104</v>
      </c>
      <c r="CP7" s="24" t="s">
        <v>104</v>
      </c>
      <c r="CQ7" s="24" t="s">
        <v>104</v>
      </c>
      <c r="CR7" s="24">
        <v>42.47</v>
      </c>
      <c r="CS7" s="24">
        <v>42.4</v>
      </c>
      <c r="CT7" s="24">
        <v>42.28</v>
      </c>
      <c r="CU7" s="24">
        <v>41.06</v>
      </c>
      <c r="CV7" s="24">
        <v>42.09</v>
      </c>
      <c r="CW7" s="24">
        <v>43.28</v>
      </c>
      <c r="CX7" s="24">
        <v>92.86</v>
      </c>
      <c r="CY7" s="24">
        <v>92.91</v>
      </c>
      <c r="CZ7" s="24">
        <v>92.78</v>
      </c>
      <c r="DA7" s="24">
        <v>92.89</v>
      </c>
      <c r="DB7" s="24">
        <v>93.11</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2025-01-24T07:32:05Z</dcterms:created>
  <dcterms:modified xsi:type="dcterms:W3CDTF">2025-02-19T05:33:51Z</dcterms:modified>
  <cp:category/>
</cp:coreProperties>
</file>