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171\Desktop\"/>
    </mc:Choice>
  </mc:AlternateContent>
  <xr:revisionPtr revIDLastSave="0" documentId="13_ncr:1_{E0CE079B-DB7A-4FC1-AD38-E324CC16CB18}" xr6:coauthVersionLast="47" xr6:coauthVersionMax="47" xr10:uidLastSave="{00000000-0000-0000-0000-000000000000}"/>
  <workbookProtection workbookAlgorithmName="SHA-512" workbookHashValue="UD9YopHKfAPI2aXSRCy+cd1eqWSaCcgbXfoikKgTCwyt00211i7k7AHeRvjtARAQJK7M0KR9hckK3/ji3Np/iQ==" workbookSaltValue="Txo7YMPrrME8vDFmrFOp+Q==" workbookSpinCount="100000" lockStructure="1"/>
  <bookViews>
    <workbookView xWindow="-19320" yWindow="-120" windowWidth="19440" windowHeight="1488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T10" i="4"/>
  <c r="AL10" i="4"/>
  <c r="I10" i="4"/>
  <c r="AL8"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<sst xmlns="http://schemas.openxmlformats.org/spreadsheetml/2006/main" count="236" uniqueCount="120">
  <si>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</si>
  <si>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</si>
  <si>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</si>
  <si>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</si>
  <si>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</si>
  <si>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</si>
  <si>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</si>
  <si>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</si>
  <si>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</si>
  <si>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</si>
  <si>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</si>
  <si>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</si>
  <si>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</si>
  <si>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</si>
  <si>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</si>
  <si>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</si>
  <si>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</si>
  <si>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</si>
  <si>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</si>
  <si>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</si>
  <si>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</si>
  <si>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</si>
  <si>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</si>
  <si>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</si>
  <si>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</si>
  <si>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</si>
  <si>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</si>
  <si>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</si>
  <si>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</si>
  <si>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</si>
  <si>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</si>
  <si>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</si>
  <si>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</si>
  <si>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</si>
  <si>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</si>
  <si>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</si>
  <si>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</si>
  <si>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</si>
  <si>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</si>
  <si>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</si>
  <si>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</si>
  <si>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</si>
  <si>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</si>
  <si>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</si>
  <si>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</si>
  <si>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</si>
  <si>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</si>
  <si>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</si>
  <si>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</si>
  <si>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</si>
  <si>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</si>
  <si>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</si>
  <si>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</si>
  <si>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</si>
  <si>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</si>
  <si>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</si>
  <si>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</si>
  <si>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</si>
  <si>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</si>
  <si>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</si>
  <si>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</si>
  <si>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</si>
  <si>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</si>
  <si>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</si>
  <si>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</si>
  <si>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</si>
  <si>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</si>
  <si>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</si>
  <si>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</si>
  <si>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</si>
  <si>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</si>
  <si>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</si>
  <si>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</si>
  <si>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</si>
  <si>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</si>
  <si>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</si>
  <si>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</si>
  <si>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</si>
  <si>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</si>
  <si>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</si>
  <si>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</si>
  <si>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</si>
  <si>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</si>
  <si>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</si>
  <si>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</si>
  <si>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</si>
  <si>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</si>
  <si>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</si>
  <si>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</si>
  <si>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</si>
  <si>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</si>
  <si>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</si>
  <si>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</si>
  <si>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</si>
  <si>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</si>
  <si>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</si>
  <si>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</si>
  <si>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</si>
  <si>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南小国町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</si>
  <si>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</si>
  <si>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</si>
  <si>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</si>
  <si>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</si>
  <si>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</si>
  <si>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</si>
  <si>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</si>
  <si>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</si>
  <si>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</si>
  <si>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</si>
  <si>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</si>
  <si>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</si>
  <si>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</si>
  <si>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</si>
  <si>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</si>
  <si>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</si>
  <si>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</si>
  <si>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</si>
  <si>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平成19年度供用開始から17年経過した。処理場施設については令和２年度にストックマネジメント計画を策定したため、今後は計画に基づき、緊急度の高い設備から更新していく。管路施設については、法定耐用年数に達するまでにはまだ期間があるが、ストックマネジメント計画の策定を検討し、適切な点検を行いながら、管路寿命の延長に資するよう努める。</t>
    <rPh sb="1" eb="3">
      <t>ヘイセイ</t>
    </rPh>
    <rPh sb="5" eb="7">
      <t>ネンド</t>
    </rPh>
    <rPh sb="7" eb="11">
      <t>キョウヨウカイシ</t>
    </rPh>
    <rPh sb="15" eb="16">
      <t>ネン</t>
    </rPh>
    <rPh sb="16" eb="18">
      <t>ケイカ</t>
    </rPh>
    <rPh sb="21" eb="24">
      <t>ショリジョウ</t>
    </rPh>
    <rPh sb="24" eb="26">
      <t>シセツ</t>
    </rPh>
    <rPh sb="31" eb="33">
      <t>レイワ</t>
    </rPh>
    <rPh sb="34" eb="36">
      <t>ネンド</t>
    </rPh>
    <rPh sb="47" eb="49">
      <t>ケイカク</t>
    </rPh>
    <rPh sb="50" eb="52">
      <t>サクテイ</t>
    </rPh>
    <rPh sb="57" eb="59">
      <t>コンゴ</t>
    </rPh>
    <rPh sb="60" eb="62">
      <t>ケイカク</t>
    </rPh>
    <rPh sb="63" eb="64">
      <t>モト</t>
    </rPh>
    <rPh sb="67" eb="70">
      <t>キンキュウド</t>
    </rPh>
    <rPh sb="71" eb="72">
      <t>タカ</t>
    </rPh>
    <rPh sb="73" eb="75">
      <t>セツビ</t>
    </rPh>
    <rPh sb="77" eb="79">
      <t>コウシン</t>
    </rPh>
    <rPh sb="84" eb="86">
      <t>カンロ</t>
    </rPh>
    <rPh sb="86" eb="88">
      <t>シセツ</t>
    </rPh>
    <rPh sb="94" eb="96">
      <t>ホウテイ</t>
    </rPh>
    <rPh sb="96" eb="100">
      <t>タイヨウネンスウ</t>
    </rPh>
    <rPh sb="101" eb="102">
      <t>タッ</t>
    </rPh>
    <rPh sb="110" eb="112">
      <t>キカン</t>
    </rPh>
    <rPh sb="127" eb="129">
      <t>ケイカク</t>
    </rPh>
    <rPh sb="130" eb="132">
      <t>サクテイ</t>
    </rPh>
    <rPh sb="133" eb="135">
      <t>ケントウ</t>
    </rPh>
    <rPh sb="137" eb="139">
      <t>テキセツ</t>
    </rPh>
    <rPh sb="140" eb="142">
      <t>テンケン</t>
    </rPh>
    <rPh sb="143" eb="144">
      <t>オコナ</t>
    </rPh>
    <rPh sb="149" eb="151">
      <t>カンロ</t>
    </rPh>
    <rPh sb="151" eb="153">
      <t>ジュミョウ</t>
    </rPh>
    <rPh sb="154" eb="156">
      <t>エンチョウ</t>
    </rPh>
    <rPh sb="157" eb="158">
      <t>シ</t>
    </rPh>
    <rPh sb="162" eb="163">
      <t>ツト</t>
    </rPh>
    <phoneticPr fontId="4"/>
  </si>
  <si>
    <t>　本町においては、直近での改修・改築の予定は無く、起債残高も計画的な償還により減少傾向にあるが、一般会計繰入金への依存が続くため、下水への接続促進を図り、使用料収入の増加に努める。</t>
    <rPh sb="1" eb="3">
      <t>ホンチョウ</t>
    </rPh>
    <rPh sb="9" eb="11">
      <t>チョッキン</t>
    </rPh>
    <rPh sb="13" eb="15">
      <t>カイシュウ</t>
    </rPh>
    <rPh sb="16" eb="18">
      <t>カイチク</t>
    </rPh>
    <rPh sb="19" eb="21">
      <t>ヨテイ</t>
    </rPh>
    <rPh sb="22" eb="23">
      <t>ナ</t>
    </rPh>
    <rPh sb="25" eb="29">
      <t>キサイザンダカ</t>
    </rPh>
    <rPh sb="30" eb="33">
      <t>ケイカクテキ</t>
    </rPh>
    <rPh sb="34" eb="36">
      <t>ショウカン</t>
    </rPh>
    <rPh sb="39" eb="43">
      <t>ゲンショウケイコウ</t>
    </rPh>
    <rPh sb="48" eb="52">
      <t>イッパンカイケイ</t>
    </rPh>
    <rPh sb="52" eb="55">
      <t>クリイレキン</t>
    </rPh>
    <rPh sb="57" eb="59">
      <t>イソン</t>
    </rPh>
    <rPh sb="60" eb="61">
      <t>ツヅ</t>
    </rPh>
    <rPh sb="65" eb="67">
      <t>ゲスイ</t>
    </rPh>
    <rPh sb="69" eb="73">
      <t>セツゾクソクシン</t>
    </rPh>
    <rPh sb="74" eb="75">
      <t>ハカ</t>
    </rPh>
    <rPh sb="77" eb="80">
      <t>シヨウリョウ</t>
    </rPh>
    <rPh sb="80" eb="82">
      <t>シュウニュウ</t>
    </rPh>
    <rPh sb="83" eb="85">
      <t>ゾウカ</t>
    </rPh>
    <rPh sb="86" eb="87">
      <t>ツト</t>
    </rPh>
    <phoneticPr fontId="4"/>
  </si>
  <si>
    <t>　収益的収支比率について、前年度から微増しているが、今後は加入負担金納付者の減少による減益や、施設老朽化に伴う修繕等が増加することも予想されるため、使用料収入の確保や支出の抑制に努める必要がある。
　また、経費回収率について、類似団体を上回っているが、光熱水費や物価の高騰等により厳しい経営状況になりつつある。そのため、使用料の徴収率の向上に努め、今後は使用料の見直しも検討していく必要がある。
　このように、収益的収支比率や経費回収率についてはある程度維持できているが、人口減少や節水意識の高まりにより施設利用率が減少傾向にある。今後もその傾向は変わらないと予想されるため、積極的に加入促進を行い接続件数の増加に努める。</t>
    <rPh sb="1" eb="4">
      <t>シュウエキテキ</t>
    </rPh>
    <rPh sb="4" eb="8">
      <t>シュウシヒリツ</t>
    </rPh>
    <rPh sb="13" eb="16">
      <t>ゼンネンド</t>
    </rPh>
    <rPh sb="18" eb="20">
      <t>ビゾウ</t>
    </rPh>
    <rPh sb="26" eb="28">
      <t>コンゴ</t>
    </rPh>
    <rPh sb="66" eb="68">
      <t>ヨソウ</t>
    </rPh>
    <rPh sb="205" eb="212">
      <t>シュウエキテキシュウシヒリツ</t>
    </rPh>
    <rPh sb="225" eb="227">
      <t>テイド</t>
    </rPh>
    <rPh sb="280" eb="282">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</si>
</sst>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formatCode="#,##0.00;&quot;△&quot;#,##0.00;&quot;-&quot;">
                  <c:v>0.09</c:v>
                </c:pt>
                <c:pt idx="3">
                  <c:v>0</c:v>
                </c:pt>
                <c:pt idx="4">
                  <c:v>0</c:v>
                </c:pt>
              </c:numCache>
            </c:numRef>
          </c:val>
          <c:extLst>
            <c:ext xmlns:c16="http://schemas.microsoft.com/office/drawing/2014/chart" uri="{C3380CC4-5D6E-409C-BE32-E72D297353CC}">
              <c16:uniqueId val="{00000000-D43D-4EDD-994F-9066876BB66E}"/>
            </c:ext>
          </c:extLst>
        </c:ser>
        <c:dLbls>
          <c:showLegendKey val="0"/>
          <c:showVal val="0"/>
          <c:showCatName val="0"/>
          <c:showSerName val="0"/>
          <c:showPercent val="0"/>
          <c:showBubbleSize val="0"/>
        </c:dLbls>
        <c:gapWidth val="150"/>
        <c:axId val="424799152"/>
        <c:axId val="42479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0.02</c:v>
                </c:pt>
                <c:pt idx="2" formatCode="#,##0.00;&quot;△&quot;#,##0.00">
                  <c:v>0</c:v>
                </c:pt>
                <c:pt idx="3">
                  <c:v>0.08</c:v>
                </c:pt>
                <c:pt idx="4">
                  <c:v>0.06</c:v>
                </c:pt>
              </c:numCache>
            </c:numRef>
          </c:val>
          <c:smooth val="0"/>
          <c:extLst>
            <c:ext xmlns:c16="http://schemas.microsoft.com/office/drawing/2014/chart" uri="{C3380CC4-5D6E-409C-BE32-E72D297353CC}">
              <c16:uniqueId val="{00000001-D43D-4EDD-994F-9066876BB66E}"/>
            </c:ext>
          </c:extLst>
        </c:ser>
        <c:dLbls>
          <c:showLegendKey val="0"/>
          <c:showVal val="0"/>
          <c:showCatName val="0"/>
          <c:showSerName val="0"/>
          <c:showPercent val="0"/>
          <c:showBubbleSize val="0"/>
        </c:dLbls>
        <c:marker val="1"/>
        <c:smooth val="0"/>
        <c:axId val="424799152"/>
        <c:axId val="424799936"/>
      </c:lineChart>
      <c:dateAx>
        <c:axId val="424799152"/>
        <c:scaling>
          <c:orientation val="minMax"/>
        </c:scaling>
        <c:delete val="1"/>
        <c:axPos val="b"/>
        <c:numFmt formatCode="&quot;R&quot;yy" sourceLinked="1"/>
        <c:majorTickMark val="none"/>
        <c:minorTickMark val="none"/>
        <c:tickLblPos val="none"/>
        <c:crossAx val="424799936"/>
        <c:crosses val="autoZero"/>
        <c:auto val="1"/>
        <c:lblOffset val="100"/>
        <c:baseTimeUnit val="years"/>
      </c:dateAx>
      <c:valAx>
        <c:axId val="42479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79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30.27</c:v>
                </c:pt>
                <c:pt idx="1">
                  <c:v>31.73</c:v>
                </c:pt>
                <c:pt idx="2">
                  <c:v>31.45</c:v>
                </c:pt>
                <c:pt idx="3">
                  <c:v>34.909999999999997</c:v>
                </c:pt>
                <c:pt idx="4">
                  <c:v>31.82</c:v>
                </c:pt>
              </c:numCache>
            </c:numRef>
          </c:val>
          <c:extLst>
            <c:ext xmlns:c16="http://schemas.microsoft.com/office/drawing/2014/chart" uri="{C3380CC4-5D6E-409C-BE32-E72D297353CC}">
              <c16:uniqueId val="{00000000-38E6-4B60-A79A-3EB2483733D4}"/>
            </c:ext>
          </c:extLst>
        </c:ser>
        <c:dLbls>
          <c:showLegendKey val="0"/>
          <c:showVal val="0"/>
          <c:showCatName val="0"/>
          <c:showSerName val="0"/>
          <c:showPercent val="0"/>
          <c:showBubbleSize val="0"/>
        </c:dLbls>
        <c:gapWidth val="150"/>
        <c:axId val="429757936"/>
        <c:axId val="42975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37.65</c:v>
                </c:pt>
                <c:pt idx="1">
                  <c:v>36.71</c:v>
                </c:pt>
                <c:pt idx="2">
                  <c:v>33.799999999999997</c:v>
                </c:pt>
                <c:pt idx="3">
                  <c:v>41.06</c:v>
                </c:pt>
                <c:pt idx="4">
                  <c:v>42.09</c:v>
                </c:pt>
              </c:numCache>
            </c:numRef>
          </c:val>
          <c:smooth val="0"/>
          <c:extLst>
            <c:ext xmlns:c16="http://schemas.microsoft.com/office/drawing/2014/chart" uri="{C3380CC4-5D6E-409C-BE32-E72D297353CC}">
              <c16:uniqueId val="{00000001-38E6-4B60-A79A-3EB2483733D4}"/>
            </c:ext>
          </c:extLst>
        </c:ser>
        <c:dLbls>
          <c:showLegendKey val="0"/>
          <c:showVal val="0"/>
          <c:showCatName val="0"/>
          <c:showSerName val="0"/>
          <c:showPercent val="0"/>
          <c:showBubbleSize val="0"/>
        </c:dLbls>
        <c:marker val="1"/>
        <c:smooth val="0"/>
        <c:axId val="429757936"/>
        <c:axId val="429754800"/>
      </c:lineChart>
      <c:dateAx>
        <c:axId val="429757936"/>
        <c:scaling>
          <c:orientation val="minMax"/>
        </c:scaling>
        <c:delete val="1"/>
        <c:axPos val="b"/>
        <c:numFmt formatCode="&quot;R&quot;yy" sourceLinked="1"/>
        <c:majorTickMark val="none"/>
        <c:minorTickMark val="none"/>
        <c:tickLblPos val="none"/>
        <c:crossAx val="429754800"/>
        <c:crosses val="autoZero"/>
        <c:auto val="1"/>
        <c:lblOffset val="100"/>
        <c:baseTimeUnit val="years"/>
      </c:dateAx>
      <c:valAx>
        <c:axId val="42975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75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68.599999999999994</c:v>
                </c:pt>
                <c:pt idx="1">
                  <c:v>72.069999999999993</c:v>
                </c:pt>
                <c:pt idx="2">
                  <c:v>72.930000000000007</c:v>
                </c:pt>
                <c:pt idx="3">
                  <c:v>73.16</c:v>
                </c:pt>
                <c:pt idx="4">
                  <c:v>74.680000000000007</c:v>
                </c:pt>
              </c:numCache>
            </c:numRef>
          </c:val>
          <c:extLst>
            <c:ext xmlns:c16="http://schemas.microsoft.com/office/drawing/2014/chart" uri="{C3380CC4-5D6E-409C-BE32-E72D297353CC}">
              <c16:uniqueId val="{00000000-7768-4EA4-A216-C85A41FA56E9}"/>
            </c:ext>
          </c:extLst>
        </c:ser>
        <c:dLbls>
          <c:showLegendKey val="0"/>
          <c:showVal val="0"/>
          <c:showCatName val="0"/>
          <c:showSerName val="0"/>
          <c:showPercent val="0"/>
          <c:showBubbleSize val="0"/>
        </c:dLbls>
        <c:gapWidth val="150"/>
        <c:axId val="429759112"/>
        <c:axId val="428799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67.37</c:v>
                </c:pt>
                <c:pt idx="1">
                  <c:v>70.05</c:v>
                </c:pt>
                <c:pt idx="2">
                  <c:v>67.09</c:v>
                </c:pt>
                <c:pt idx="3">
                  <c:v>84.34</c:v>
                </c:pt>
                <c:pt idx="4">
                  <c:v>84.73</c:v>
                </c:pt>
              </c:numCache>
            </c:numRef>
          </c:val>
          <c:smooth val="0"/>
          <c:extLst>
            <c:ext xmlns:c16="http://schemas.microsoft.com/office/drawing/2014/chart" uri="{C3380CC4-5D6E-409C-BE32-E72D297353CC}">
              <c16:uniqueId val="{00000001-7768-4EA4-A216-C85A41FA56E9}"/>
            </c:ext>
          </c:extLst>
        </c:ser>
        <c:dLbls>
          <c:showLegendKey val="0"/>
          <c:showVal val="0"/>
          <c:showCatName val="0"/>
          <c:showSerName val="0"/>
          <c:showPercent val="0"/>
          <c:showBubbleSize val="0"/>
        </c:dLbls>
        <c:marker val="1"/>
        <c:smooth val="0"/>
        <c:axId val="429759112"/>
        <c:axId val="428799968"/>
      </c:lineChart>
      <c:dateAx>
        <c:axId val="429759112"/>
        <c:scaling>
          <c:orientation val="minMax"/>
        </c:scaling>
        <c:delete val="1"/>
        <c:axPos val="b"/>
        <c:numFmt formatCode="&quot;R&quot;yy" sourceLinked="1"/>
        <c:majorTickMark val="none"/>
        <c:minorTickMark val="none"/>
        <c:tickLblPos val="none"/>
        <c:crossAx val="428799968"/>
        <c:crosses val="autoZero"/>
        <c:auto val="1"/>
        <c:lblOffset val="100"/>
        <c:baseTimeUnit val="years"/>
      </c:dateAx>
      <c:valAx>
        <c:axId val="42879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759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59.8</c:v>
                </c:pt>
                <c:pt idx="1">
                  <c:v>57.59</c:v>
                </c:pt>
                <c:pt idx="2">
                  <c:v>48.49</c:v>
                </c:pt>
                <c:pt idx="3">
                  <c:v>57.66</c:v>
                </c:pt>
                <c:pt idx="4">
                  <c:v>59.15</c:v>
                </c:pt>
              </c:numCache>
            </c:numRef>
          </c:val>
          <c:extLst>
            <c:ext xmlns:c16="http://schemas.microsoft.com/office/drawing/2014/chart" uri="{C3380CC4-5D6E-409C-BE32-E72D297353CC}">
              <c16:uniqueId val="{00000000-6020-4B37-BD75-219F8DC93BE9}"/>
            </c:ext>
          </c:extLst>
        </c:ser>
        <c:dLbls>
          <c:showLegendKey val="0"/>
          <c:showVal val="0"/>
          <c:showCatName val="0"/>
          <c:showSerName val="0"/>
          <c:showPercent val="0"/>
          <c:showBubbleSize val="0"/>
        </c:dLbls>
        <c:gapWidth val="150"/>
        <c:axId val="428801536"/>
        <c:axId val="428801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20-4B37-BD75-219F8DC93BE9}"/>
            </c:ext>
          </c:extLst>
        </c:ser>
        <c:dLbls>
          <c:showLegendKey val="0"/>
          <c:showVal val="0"/>
          <c:showCatName val="0"/>
          <c:showSerName val="0"/>
          <c:showPercent val="0"/>
          <c:showBubbleSize val="0"/>
        </c:dLbls>
        <c:marker val="1"/>
        <c:smooth val="0"/>
        <c:axId val="428801536"/>
        <c:axId val="428801144"/>
      </c:lineChart>
      <c:dateAx>
        <c:axId val="428801536"/>
        <c:scaling>
          <c:orientation val="minMax"/>
        </c:scaling>
        <c:delete val="1"/>
        <c:axPos val="b"/>
        <c:numFmt formatCode="&quot;R&quot;yy" sourceLinked="1"/>
        <c:majorTickMark val="none"/>
        <c:minorTickMark val="none"/>
        <c:tickLblPos val="none"/>
        <c:crossAx val="428801144"/>
        <c:crosses val="autoZero"/>
        <c:auto val="1"/>
        <c:lblOffset val="100"/>
        <c:baseTimeUnit val="years"/>
      </c:dateAx>
      <c:valAx>
        <c:axId val="428801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80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81-4F36-AF18-052E7014DC28}"/>
            </c:ext>
          </c:extLst>
        </c:ser>
        <c:dLbls>
          <c:showLegendKey val="0"/>
          <c:showVal val="0"/>
          <c:showCatName val="0"/>
          <c:showSerName val="0"/>
          <c:showPercent val="0"/>
          <c:showBubbleSize val="0"/>
        </c:dLbls>
        <c:gapWidth val="150"/>
        <c:axId val="428796440"/>
        <c:axId val="42880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81-4F36-AF18-052E7014DC28}"/>
            </c:ext>
          </c:extLst>
        </c:ser>
        <c:dLbls>
          <c:showLegendKey val="0"/>
          <c:showVal val="0"/>
          <c:showCatName val="0"/>
          <c:showSerName val="0"/>
          <c:showPercent val="0"/>
          <c:showBubbleSize val="0"/>
        </c:dLbls>
        <c:marker val="1"/>
        <c:smooth val="0"/>
        <c:axId val="428796440"/>
        <c:axId val="428802320"/>
      </c:lineChart>
      <c:dateAx>
        <c:axId val="428796440"/>
        <c:scaling>
          <c:orientation val="minMax"/>
        </c:scaling>
        <c:delete val="1"/>
        <c:axPos val="b"/>
        <c:numFmt formatCode="&quot;R&quot;yy" sourceLinked="1"/>
        <c:majorTickMark val="none"/>
        <c:minorTickMark val="none"/>
        <c:tickLblPos val="none"/>
        <c:crossAx val="428802320"/>
        <c:crosses val="autoZero"/>
        <c:auto val="1"/>
        <c:lblOffset val="100"/>
        <c:baseTimeUnit val="years"/>
      </c:dateAx>
      <c:valAx>
        <c:axId val="42880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796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8E-4AB9-A6DE-80F31B8BF082}"/>
            </c:ext>
          </c:extLst>
        </c:ser>
        <c:dLbls>
          <c:showLegendKey val="0"/>
          <c:showVal val="0"/>
          <c:showCatName val="0"/>
          <c:showSerName val="0"/>
          <c:showPercent val="0"/>
          <c:showBubbleSize val="0"/>
        </c:dLbls>
        <c:gapWidth val="150"/>
        <c:axId val="428803888"/>
        <c:axId val="428802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8E-4AB9-A6DE-80F31B8BF082}"/>
            </c:ext>
          </c:extLst>
        </c:ser>
        <c:dLbls>
          <c:showLegendKey val="0"/>
          <c:showVal val="0"/>
          <c:showCatName val="0"/>
          <c:showSerName val="0"/>
          <c:showPercent val="0"/>
          <c:showBubbleSize val="0"/>
        </c:dLbls>
        <c:marker val="1"/>
        <c:smooth val="0"/>
        <c:axId val="428803888"/>
        <c:axId val="428802712"/>
      </c:lineChart>
      <c:dateAx>
        <c:axId val="428803888"/>
        <c:scaling>
          <c:orientation val="minMax"/>
        </c:scaling>
        <c:delete val="1"/>
        <c:axPos val="b"/>
        <c:numFmt formatCode="&quot;R&quot;yy" sourceLinked="1"/>
        <c:majorTickMark val="none"/>
        <c:minorTickMark val="none"/>
        <c:tickLblPos val="none"/>
        <c:crossAx val="428802712"/>
        <c:crosses val="autoZero"/>
        <c:auto val="1"/>
        <c:lblOffset val="100"/>
        <c:baseTimeUnit val="years"/>
      </c:dateAx>
      <c:valAx>
        <c:axId val="428802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80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0D-47E1-960D-81A5E11B0688}"/>
            </c:ext>
          </c:extLst>
        </c:ser>
        <c:dLbls>
          <c:showLegendKey val="0"/>
          <c:showVal val="0"/>
          <c:showCatName val="0"/>
          <c:showSerName val="0"/>
          <c:showPercent val="0"/>
          <c:showBubbleSize val="0"/>
        </c:dLbls>
        <c:gapWidth val="150"/>
        <c:axId val="428798400"/>
        <c:axId val="428798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0D-47E1-960D-81A5E11B0688}"/>
            </c:ext>
          </c:extLst>
        </c:ser>
        <c:dLbls>
          <c:showLegendKey val="0"/>
          <c:showVal val="0"/>
          <c:showCatName val="0"/>
          <c:showSerName val="0"/>
          <c:showPercent val="0"/>
          <c:showBubbleSize val="0"/>
        </c:dLbls>
        <c:marker val="1"/>
        <c:smooth val="0"/>
        <c:axId val="428798400"/>
        <c:axId val="428798792"/>
      </c:lineChart>
      <c:dateAx>
        <c:axId val="428798400"/>
        <c:scaling>
          <c:orientation val="minMax"/>
        </c:scaling>
        <c:delete val="1"/>
        <c:axPos val="b"/>
        <c:numFmt formatCode="&quot;R&quot;yy" sourceLinked="1"/>
        <c:majorTickMark val="none"/>
        <c:minorTickMark val="none"/>
        <c:tickLblPos val="none"/>
        <c:crossAx val="428798792"/>
        <c:crosses val="autoZero"/>
        <c:auto val="1"/>
        <c:lblOffset val="100"/>
        <c:baseTimeUnit val="years"/>
      </c:dateAx>
      <c:valAx>
        <c:axId val="428798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79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26-450E-BD58-D43184FA52C6}"/>
            </c:ext>
          </c:extLst>
        </c:ser>
        <c:dLbls>
          <c:showLegendKey val="0"/>
          <c:showVal val="0"/>
          <c:showCatName val="0"/>
          <c:showSerName val="0"/>
          <c:showPercent val="0"/>
          <c:showBubbleSize val="0"/>
        </c:dLbls>
        <c:gapWidth val="150"/>
        <c:axId val="428800752"/>
        <c:axId val="42975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26-450E-BD58-D43184FA52C6}"/>
            </c:ext>
          </c:extLst>
        </c:ser>
        <c:dLbls>
          <c:showLegendKey val="0"/>
          <c:showVal val="0"/>
          <c:showCatName val="0"/>
          <c:showSerName val="0"/>
          <c:showPercent val="0"/>
          <c:showBubbleSize val="0"/>
        </c:dLbls>
        <c:marker val="1"/>
        <c:smooth val="0"/>
        <c:axId val="428800752"/>
        <c:axId val="429753232"/>
      </c:lineChart>
      <c:dateAx>
        <c:axId val="428800752"/>
        <c:scaling>
          <c:orientation val="minMax"/>
        </c:scaling>
        <c:delete val="1"/>
        <c:axPos val="b"/>
        <c:numFmt formatCode="&quot;R&quot;yy" sourceLinked="1"/>
        <c:majorTickMark val="none"/>
        <c:minorTickMark val="none"/>
        <c:tickLblPos val="none"/>
        <c:crossAx val="429753232"/>
        <c:crosses val="autoZero"/>
        <c:auto val="1"/>
        <c:lblOffset val="100"/>
        <c:baseTimeUnit val="years"/>
      </c:dateAx>
      <c:valAx>
        <c:axId val="42975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80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AF-4E20-98C2-2C4FDFBC6F5E}"/>
            </c:ext>
          </c:extLst>
        </c:ser>
        <c:dLbls>
          <c:showLegendKey val="0"/>
          <c:showVal val="0"/>
          <c:showCatName val="0"/>
          <c:showSerName val="0"/>
          <c:showPercent val="0"/>
          <c:showBubbleSize val="0"/>
        </c:dLbls>
        <c:gapWidth val="150"/>
        <c:axId val="429756760"/>
        <c:axId val="42975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1087.96</c:v>
                </c:pt>
                <c:pt idx="1">
                  <c:v>1209.45</c:v>
                </c:pt>
                <c:pt idx="2">
                  <c:v>1042.6400000000001</c:v>
                </c:pt>
                <c:pt idx="3">
                  <c:v>1195.47</c:v>
                </c:pt>
                <c:pt idx="4">
                  <c:v>1168.69</c:v>
                </c:pt>
              </c:numCache>
            </c:numRef>
          </c:val>
          <c:smooth val="0"/>
          <c:extLst>
            <c:ext xmlns:c16="http://schemas.microsoft.com/office/drawing/2014/chart" uri="{C3380CC4-5D6E-409C-BE32-E72D297353CC}">
              <c16:uniqueId val="{00000001-5DAF-4E20-98C2-2C4FDFBC6F5E}"/>
            </c:ext>
          </c:extLst>
        </c:ser>
        <c:dLbls>
          <c:showLegendKey val="0"/>
          <c:showVal val="0"/>
          <c:showCatName val="0"/>
          <c:showSerName val="0"/>
          <c:showPercent val="0"/>
          <c:showBubbleSize val="0"/>
        </c:dLbls>
        <c:marker val="1"/>
        <c:smooth val="0"/>
        <c:axId val="429756760"/>
        <c:axId val="429752448"/>
      </c:lineChart>
      <c:dateAx>
        <c:axId val="429756760"/>
        <c:scaling>
          <c:orientation val="minMax"/>
        </c:scaling>
        <c:delete val="1"/>
        <c:axPos val="b"/>
        <c:numFmt formatCode="&quot;R&quot;yy" sourceLinked="1"/>
        <c:majorTickMark val="none"/>
        <c:minorTickMark val="none"/>
        <c:tickLblPos val="none"/>
        <c:crossAx val="429752448"/>
        <c:crosses val="autoZero"/>
        <c:auto val="1"/>
        <c:lblOffset val="100"/>
        <c:baseTimeUnit val="years"/>
      </c:dateAx>
      <c:valAx>
        <c:axId val="42975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756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338-49B5-B4C4-589FE78AE831}"/>
            </c:ext>
          </c:extLst>
        </c:ser>
        <c:dLbls>
          <c:showLegendKey val="0"/>
          <c:showVal val="0"/>
          <c:showCatName val="0"/>
          <c:showSerName val="0"/>
          <c:showPercent val="0"/>
          <c:showBubbleSize val="0"/>
        </c:dLbls>
        <c:gapWidth val="150"/>
        <c:axId val="429755192"/>
        <c:axId val="429752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59.67</c:v>
                </c:pt>
                <c:pt idx="1">
                  <c:v>55.93</c:v>
                </c:pt>
                <c:pt idx="2">
                  <c:v>55.76</c:v>
                </c:pt>
                <c:pt idx="3">
                  <c:v>69.430000000000007</c:v>
                </c:pt>
                <c:pt idx="4">
                  <c:v>70.709999999999994</c:v>
                </c:pt>
              </c:numCache>
            </c:numRef>
          </c:val>
          <c:smooth val="0"/>
          <c:extLst>
            <c:ext xmlns:c16="http://schemas.microsoft.com/office/drawing/2014/chart" uri="{C3380CC4-5D6E-409C-BE32-E72D297353CC}">
              <c16:uniqueId val="{00000001-C338-49B5-B4C4-589FE78AE831}"/>
            </c:ext>
          </c:extLst>
        </c:ser>
        <c:dLbls>
          <c:showLegendKey val="0"/>
          <c:showVal val="0"/>
          <c:showCatName val="0"/>
          <c:showSerName val="0"/>
          <c:showPercent val="0"/>
          <c:showBubbleSize val="0"/>
        </c:dLbls>
        <c:marker val="1"/>
        <c:smooth val="0"/>
        <c:axId val="429755192"/>
        <c:axId val="429752840"/>
      </c:lineChart>
      <c:dateAx>
        <c:axId val="429755192"/>
        <c:scaling>
          <c:orientation val="minMax"/>
        </c:scaling>
        <c:delete val="1"/>
        <c:axPos val="b"/>
        <c:numFmt formatCode="&quot;R&quot;yy" sourceLinked="1"/>
        <c:majorTickMark val="none"/>
        <c:minorTickMark val="none"/>
        <c:tickLblPos val="none"/>
        <c:crossAx val="429752840"/>
        <c:crosses val="autoZero"/>
        <c:auto val="1"/>
        <c:lblOffset val="100"/>
        <c:baseTimeUnit val="years"/>
      </c:dateAx>
      <c:valAx>
        <c:axId val="429752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755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236.49</c:v>
                </c:pt>
                <c:pt idx="1">
                  <c:v>234.8</c:v>
                </c:pt>
                <c:pt idx="2">
                  <c:v>239.2</c:v>
                </c:pt>
                <c:pt idx="3">
                  <c:v>240.32</c:v>
                </c:pt>
                <c:pt idx="4">
                  <c:v>243.57</c:v>
                </c:pt>
              </c:numCache>
            </c:numRef>
          </c:val>
          <c:extLst>
            <c:ext xmlns:c16="http://schemas.microsoft.com/office/drawing/2014/chart" uri="{C3380CC4-5D6E-409C-BE32-E72D297353CC}">
              <c16:uniqueId val="{00000000-BDFD-45BA-92B5-8550A9D6260E}"/>
            </c:ext>
          </c:extLst>
        </c:ser>
        <c:dLbls>
          <c:showLegendKey val="0"/>
          <c:showVal val="0"/>
          <c:showCatName val="0"/>
          <c:showSerName val="0"/>
          <c:showPercent val="0"/>
          <c:showBubbleSize val="0"/>
        </c:dLbls>
        <c:gapWidth val="150"/>
        <c:axId val="429759504"/>
        <c:axId val="429757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270.60000000000002</c:v>
                </c:pt>
                <c:pt idx="1">
                  <c:v>289.60000000000002</c:v>
                </c:pt>
                <c:pt idx="2">
                  <c:v>296.14999999999998</c:v>
                </c:pt>
                <c:pt idx="3">
                  <c:v>239.46</c:v>
                </c:pt>
                <c:pt idx="4">
                  <c:v>233.15</c:v>
                </c:pt>
              </c:numCache>
            </c:numRef>
          </c:val>
          <c:smooth val="0"/>
          <c:extLst>
            <c:ext xmlns:c16="http://schemas.microsoft.com/office/drawing/2014/chart" uri="{C3380CC4-5D6E-409C-BE32-E72D297353CC}">
              <c16:uniqueId val="{00000001-BDFD-45BA-92B5-8550A9D6260E}"/>
            </c:ext>
          </c:extLst>
        </c:ser>
        <c:dLbls>
          <c:showLegendKey val="0"/>
          <c:showVal val="0"/>
          <c:showCatName val="0"/>
          <c:showSerName val="0"/>
          <c:showPercent val="0"/>
          <c:showBubbleSize val="0"/>
        </c:dLbls>
        <c:marker val="1"/>
        <c:smooth val="0"/>
        <c:axId val="429759504"/>
        <c:axId val="429757544"/>
      </c:lineChart>
      <c:dateAx>
        <c:axId val="429759504"/>
        <c:scaling>
          <c:orientation val="minMax"/>
        </c:scaling>
        <c:delete val="1"/>
        <c:axPos val="b"/>
        <c:numFmt formatCode="&quot;R&quot;yy" sourceLinked="1"/>
        <c:majorTickMark val="none"/>
        <c:minorTickMark val="none"/>
        <c:tickLblPos val="none"/>
        <c:crossAx val="429757544"/>
        <c:crosses val="autoZero"/>
        <c:auto val="1"/>
        <c:lblOffset val="100"/>
        <c:baseTimeUnit val="years"/>
      </c:dateAx>
      <c:valAx>
        <c:axId val="429757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75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R1" zoomScale="70" zoomScaleNormal="7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南小国町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3875</v>
      </c>
      <c r="AM8" s="45"/>
      <c r="AN8" s="45"/>
      <c r="AO8" s="45"/>
      <c r="AP8" s="45"/>
      <c r="AQ8" s="45"/>
      <c r="AR8" s="45"/>
      <c r="AS8" s="45"/>
      <c r="AT8" s="44">
        <f>データ!T6</f>
        <v>115.9</v>
      </c>
      <c r="AU8" s="44"/>
      <c r="AV8" s="44"/>
      <c r="AW8" s="44"/>
      <c r="AX8" s="44"/>
      <c r="AY8" s="44"/>
      <c r="AZ8" s="44"/>
      <c r="BA8" s="44"/>
      <c r="BB8" s="44">
        <f>データ!U6</f>
        <v>33.43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42.12</v>
      </c>
      <c r="Q10" s="44"/>
      <c r="R10" s="44"/>
      <c r="S10" s="44"/>
      <c r="T10" s="44"/>
      <c r="U10" s="44"/>
      <c r="V10" s="44"/>
      <c r="W10" s="44">
        <f>データ!Q6</f>
        <v>100</v>
      </c>
      <c r="X10" s="44"/>
      <c r="Y10" s="44"/>
      <c r="Z10" s="44"/>
      <c r="AA10" s="44"/>
      <c r="AB10" s="44"/>
      <c r="AC10" s="44"/>
      <c r="AD10" s="45">
        <f>データ!R6</f>
        <v>4610</v>
      </c>
      <c r="AE10" s="45"/>
      <c r="AF10" s="45"/>
      <c r="AG10" s="45"/>
      <c r="AH10" s="45"/>
      <c r="AI10" s="45"/>
      <c r="AJ10" s="45"/>
      <c r="AK10" s="2"/>
      <c r="AL10" s="45">
        <f>データ!V6</f>
        <v>1623</v>
      </c>
      <c r="AM10" s="45"/>
      <c r="AN10" s="45"/>
      <c r="AO10" s="45"/>
      <c r="AP10" s="45"/>
      <c r="AQ10" s="45"/>
      <c r="AR10" s="45"/>
      <c r="AS10" s="45"/>
      <c r="AT10" s="44">
        <f>データ!W6</f>
        <v>0.66</v>
      </c>
      <c r="AU10" s="44"/>
      <c r="AV10" s="44"/>
      <c r="AW10" s="44"/>
      <c r="AX10" s="44"/>
      <c r="AY10" s="44"/>
      <c r="AZ10" s="44"/>
      <c r="BA10" s="44"/>
      <c r="BB10" s="44">
        <f>データ!X6</f>
        <v>2459.09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119</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44</v>
      </c>
      <c r="N86" s="12" t="s">
        <v>44</v>
      </c>
      <c r="O86" s="12" t="str">
        <f>データ!EO6</f>
        <v>【0.11】</v>
      </c>
    </row>
  </sheetData>
  <sheetProtection algorithmName="SHA-512" hashValue="wK1fIoLhmQEYLD9ob9p9MHw6WB/p4gjwCBbIMule9T9fXU5tFw2Q0k42Fuuc1AwfCkhQeF7hE4dqBBoKgO205w==" saltValue="zob7xW8nWT2h1PoAY++My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434230</v>
      </c>
      <c r="D6" s="19">
        <f t="shared" si="3"/>
        <v>47</v>
      </c>
      <c r="E6" s="19">
        <f t="shared" si="3"/>
        <v>17</v>
      </c>
      <c r="F6" s="19">
        <f t="shared" si="3"/>
        <v>4</v>
      </c>
      <c r="G6" s="19">
        <f t="shared" si="3"/>
        <v>0</v>
      </c>
      <c r="H6" s="19" t="str">
        <f t="shared" si="3"/>
        <v>熊本県　南小国町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42.12</v>
      </c>
      <c r="Q6" s="20">
        <f t="shared" si="3"/>
        <v>100</v>
      </c>
      <c r="R6" s="20">
        <f t="shared" si="3"/>
        <v>4610</v>
      </c>
      <c r="S6" s="20">
        <f t="shared" si="3"/>
        <v>3875</v>
      </c>
      <c r="T6" s="20">
        <f t="shared" si="3"/>
        <v>115.9</v>
      </c>
      <c r="U6" s="20">
        <f t="shared" si="3"/>
        <v>33.43</v>
      </c>
      <c r="V6" s="20">
        <f t="shared" si="3"/>
        <v>1623</v>
      </c>
      <c r="W6" s="20">
        <f t="shared" si="3"/>
        <v>0.66</v>
      </c>
      <c r="X6" s="20">
        <f t="shared" si="3"/>
        <v>2459.09</v>
      </c>
      <c r="Y6" s="21">
        <f>IF(Y7="",NA(),Y7)</f>
        <v>59.8</v>
      </c>
      <c r="Z6" s="21">
        <f t="shared" ref="Z6:AH6" si="4">IF(Z7="",NA(),Z7)</f>
        <v>57.59</v>
      </c>
      <c r="AA6" s="21">
        <f t="shared" si="4"/>
        <v>48.49</v>
      </c>
      <c r="AB6" s="21">
        <f t="shared" si="4"/>
        <v>57.66</v>
      </c>
      <c r="AC6" s="21">
        <f t="shared" si="4"/>
        <v>59.15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1087.96</v>
      </c>
      <c r="BL6" s="21">
        <f t="shared" si="7"/>
        <v>1209.45</v>
      </c>
      <c r="BM6" s="21">
        <f t="shared" si="7"/>
        <v>1042.6400000000001</v>
      </c>
      <c r="BN6" s="21">
        <f t="shared" si="7"/>
        <v>1195.47</v>
      </c>
      <c r="BO6" s="21">
        <f t="shared" si="7"/>
        <v>1168.69</v>
      </c>
      <c r="BP6" s="20" t="str">
        <f>IF(BP7="","",IF(BP7="-","【-】","【"&amp;SUBSTITUTE(TEXT(BP7,"#,##0.00"),"-","△")&amp;"】"))</f>
        <v>【1,156.82】</v>
      </c>
      <c r="BQ6" s="21">
        <f>IF(BQ7="",NA(),BQ7)</f>
        <v>100</v>
      </c>
      <c r="BR6" s="21">
        <f t="shared" ref="BR6:BZ6" si="8">IF(BR7="",NA(),BR7)</f>
        <v>100</v>
      </c>
      <c r="BS6" s="21">
        <f t="shared" si="8"/>
        <v>100</v>
      </c>
      <c r="BT6" s="21">
        <f t="shared" si="8"/>
        <v>100</v>
      </c>
      <c r="BU6" s="21">
        <f t="shared" si="8"/>
        <v>100</v>
      </c>
      <c r="BV6" s="21">
        <f t="shared" si="8"/>
        <v>59.67</v>
      </c>
      <c r="BW6" s="21">
        <f t="shared" si="8"/>
        <v>55.93</v>
      </c>
      <c r="BX6" s="21">
        <f t="shared" si="8"/>
        <v>55.76</v>
      </c>
      <c r="BY6" s="21">
        <f t="shared" si="8"/>
        <v>69.430000000000007</v>
      </c>
      <c r="BZ6" s="21">
        <f t="shared" si="8"/>
        <v>70.709999999999994</v>
      </c>
      <c r="CA6" s="20" t="str">
        <f>IF(CA7="","",IF(CA7="-","【-】","【"&amp;SUBSTITUTE(TEXT(CA7,"#,##0.00"),"-","△")&amp;"】"))</f>
        <v>【75.33】</v>
      </c>
      <c r="CB6" s="21">
        <f>IF(CB7="",NA(),CB7)</f>
        <v>236.49</v>
      </c>
      <c r="CC6" s="21">
        <f t="shared" ref="CC6:CK6" si="9">IF(CC7="",NA(),CC7)</f>
        <v>234.8</v>
      </c>
      <c r="CD6" s="21">
        <f t="shared" si="9"/>
        <v>239.2</v>
      </c>
      <c r="CE6" s="21">
        <f t="shared" si="9"/>
        <v>240.32</v>
      </c>
      <c r="CF6" s="21">
        <f t="shared" si="9"/>
        <v>243.57</v>
      </c>
      <c r="CG6" s="21">
        <f t="shared" si="9"/>
        <v>270.60000000000002</v>
      </c>
      <c r="CH6" s="21">
        <f t="shared" si="9"/>
        <v>289.60000000000002</v>
      </c>
      <c r="CI6" s="21">
        <f t="shared" si="9"/>
        <v>296.14999999999998</v>
      </c>
      <c r="CJ6" s="21">
        <f t="shared" si="9"/>
        <v>239.46</v>
      </c>
      <c r="CK6" s="21">
        <f t="shared" si="9"/>
        <v>233.15</v>
      </c>
      <c r="CL6" s="20" t="str">
        <f>IF(CL7="","",IF(CL7="-","【-】","【"&amp;SUBSTITUTE(TEXT(CL7,"#,##0.00"),"-","△")&amp;"】"))</f>
        <v>【215.73】</v>
      </c>
      <c r="CM6" s="21">
        <f>IF(CM7="",NA(),CM7)</f>
        <v>30.27</v>
      </c>
      <c r="CN6" s="21">
        <f t="shared" ref="CN6:CV6" si="10">IF(CN7="",NA(),CN7)</f>
        <v>31.73</v>
      </c>
      <c r="CO6" s="21">
        <f t="shared" si="10"/>
        <v>31.45</v>
      </c>
      <c r="CP6" s="21">
        <f t="shared" si="10"/>
        <v>34.909999999999997</v>
      </c>
      <c r="CQ6" s="21">
        <f t="shared" si="10"/>
        <v>31.82</v>
      </c>
      <c r="CR6" s="21">
        <f t="shared" si="10"/>
        <v>37.65</v>
      </c>
      <c r="CS6" s="21">
        <f t="shared" si="10"/>
        <v>36.71</v>
      </c>
      <c r="CT6" s="21">
        <f t="shared" si="10"/>
        <v>33.799999999999997</v>
      </c>
      <c r="CU6" s="21">
        <f t="shared" si="10"/>
        <v>41.06</v>
      </c>
      <c r="CV6" s="21">
        <f t="shared" si="10"/>
        <v>42.09</v>
      </c>
      <c r="CW6" s="20" t="str">
        <f>IF(CW7="","",IF(CW7="-","【-】","【"&amp;SUBSTITUTE(TEXT(CW7,"#,##0.00"),"-","△")&amp;"】"))</f>
        <v>【43.28】</v>
      </c>
      <c r="CX6" s="21">
        <f>IF(CX7="",NA(),CX7)</f>
        <v>68.599999999999994</v>
      </c>
      <c r="CY6" s="21">
        <f t="shared" ref="CY6:DG6" si="11">IF(CY7="",NA(),CY7)</f>
        <v>72.069999999999993</v>
      </c>
      <c r="CZ6" s="21">
        <f t="shared" si="11"/>
        <v>72.930000000000007</v>
      </c>
      <c r="DA6" s="21">
        <f t="shared" si="11"/>
        <v>73.16</v>
      </c>
      <c r="DB6" s="21">
        <f t="shared" si="11"/>
        <v>74.680000000000007</v>
      </c>
      <c r="DC6" s="21">
        <f t="shared" si="11"/>
        <v>67.37</v>
      </c>
      <c r="DD6" s="21">
        <f t="shared" si="11"/>
        <v>70.05</v>
      </c>
      <c r="DE6" s="21">
        <f t="shared" si="11"/>
        <v>67.09</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1">
        <f t="shared" si="14"/>
        <v>0.09</v>
      </c>
      <c r="EH6" s="20">
        <f t="shared" si="14"/>
        <v>0</v>
      </c>
      <c r="EI6" s="20">
        <f t="shared" si="14"/>
        <v>0</v>
      </c>
      <c r="EJ6" s="21">
        <f t="shared" si="14"/>
        <v>0.06</v>
      </c>
      <c r="EK6" s="21">
        <f t="shared" si="14"/>
        <v>0.02</v>
      </c>
      <c r="EL6" s="20">
        <f t="shared" si="14"/>
        <v>0</v>
      </c>
      <c r="EM6" s="21">
        <f t="shared" si="14"/>
        <v>0.08</v>
      </c>
      <c r="EN6" s="21">
        <f t="shared" si="14"/>
        <v>0.06</v>
      </c>
      <c r="EO6" s="20" t="str">
        <f>IF(EO7="","",IF(EO7="-","【-】","【"&amp;SUBSTITUTE(TEXT(EO7,"#,##0.00"),"-","△")&amp;"】"))</f>
        <v>【0.11】</v>
      </c>
    </row>
    <row r="7" spans="1:145" s="22" customFormat="1" x14ac:dyDescent="0.15">
      <c r="A7" s="14"/>
      <c r="B7" s="23">
        <v>2023</v>
      </c>
      <c r="C7" s="23">
        <v>434230</v>
      </c>
      <c r="D7" s="23">
        <v>47</v>
      </c>
      <c r="E7" s="23">
        <v>17</v>
      </c>
      <c r="F7" s="23">
        <v>4</v>
      </c>
      <c r="G7" s="23">
        <v>0</v>
      </c>
      <c r="H7" s="23" t="s">
        <v>98</v>
      </c>
      <c r="I7" s="23" t="s">
        <v>99</v>
      </c>
      <c r="J7" s="23" t="s">
        <v>100</v>
      </c>
      <c r="K7" s="23" t="s">
        <v>101</v>
      </c>
      <c r="L7" s="23" t="s">
        <v>102</v>
      </c>
      <c r="M7" s="23" t="s">
        <v>103</v>
      </c>
      <c r="N7" s="24" t="s">
        <v>104</v>
      </c>
      <c r="O7" s="24" t="s">
        <v>105</v>
      </c>
      <c r="P7" s="24">
        <v>42.12</v>
      </c>
      <c r="Q7" s="24">
        <v>100</v>
      </c>
      <c r="R7" s="24">
        <v>4610</v>
      </c>
      <c r="S7" s="24">
        <v>3875</v>
      </c>
      <c r="T7" s="24">
        <v>115.9</v>
      </c>
      <c r="U7" s="24">
        <v>33.43</v>
      </c>
      <c r="V7" s="24">
        <v>1623</v>
      </c>
      <c r="W7" s="24">
        <v>0.66</v>
      </c>
      <c r="X7" s="24">
        <v>2459.09</v>
      </c>
      <c r="Y7" s="24">
        <v>59.8</v>
      </c>
      <c r="Z7" s="24">
        <v>57.59</v>
      </c>
      <c r="AA7" s="24">
        <v>48.49</v>
      </c>
      <c r="AB7" s="24">
        <v>57.66</v>
      </c>
      <c r="AC7" s="24">
        <v>59.15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1087.96</v>
      </c>
      <c r="BL7" s="24">
        <v>1209.45</v>
      </c>
      <c r="BM7" s="24">
        <v>1042.6400000000001</v>
      </c>
      <c r="BN7" s="24">
        <v>1195.47</v>
      </c>
      <c r="BO7" s="24">
        <v>1168.69</v>
      </c>
      <c r="BP7" s="24">
        <v>1156.82</v>
      </c>
      <c r="BQ7" s="24">
        <v>100</v>
      </c>
      <c r="BR7" s="24">
        <v>100</v>
      </c>
      <c r="BS7" s="24">
        <v>100</v>
      </c>
      <c r="BT7" s="24">
        <v>100</v>
      </c>
      <c r="BU7" s="24">
        <v>100</v>
      </c>
      <c r="BV7" s="24">
        <v>59.67</v>
      </c>
      <c r="BW7" s="24">
        <v>55.93</v>
      </c>
      <c r="BX7" s="24">
        <v>55.76</v>
      </c>
      <c r="BY7" s="24">
        <v>69.430000000000007</v>
      </c>
      <c r="BZ7" s="24">
        <v>70.709999999999994</v>
      </c>
      <c r="CA7" s="24">
        <v>75.33</v>
      </c>
      <c r="CB7" s="24">
        <v>236.49</v>
      </c>
      <c r="CC7" s="24">
        <v>234.8</v>
      </c>
      <c r="CD7" s="24">
        <v>239.2</v>
      </c>
      <c r="CE7" s="24">
        <v>240.32</v>
      </c>
      <c r="CF7" s="24">
        <v>243.57</v>
      </c>
      <c r="CG7" s="24">
        <v>270.60000000000002</v>
      </c>
      <c r="CH7" s="24">
        <v>289.60000000000002</v>
      </c>
      <c r="CI7" s="24">
        <v>296.14999999999998</v>
      </c>
      <c r="CJ7" s="24">
        <v>239.46</v>
      </c>
      <c r="CK7" s="24">
        <v>233.15</v>
      </c>
      <c r="CL7" s="24">
        <v>215.73</v>
      </c>
      <c r="CM7" s="24">
        <v>30.27</v>
      </c>
      <c r="CN7" s="24">
        <v>31.73</v>
      </c>
      <c r="CO7" s="24">
        <v>31.45</v>
      </c>
      <c r="CP7" s="24">
        <v>34.909999999999997</v>
      </c>
      <c r="CQ7" s="24">
        <v>31.82</v>
      </c>
      <c r="CR7" s="24">
        <v>37.65</v>
      </c>
      <c r="CS7" s="24">
        <v>36.71</v>
      </c>
      <c r="CT7" s="24">
        <v>33.799999999999997</v>
      </c>
      <c r="CU7" s="24">
        <v>41.06</v>
      </c>
      <c r="CV7" s="24">
        <v>42.09</v>
      </c>
      <c r="CW7" s="24">
        <v>43.28</v>
      </c>
      <c r="CX7" s="24">
        <v>68.599999999999994</v>
      </c>
      <c r="CY7" s="24">
        <v>72.069999999999993</v>
      </c>
      <c r="CZ7" s="24">
        <v>72.930000000000007</v>
      </c>
      <c r="DA7" s="24">
        <v>73.16</v>
      </c>
      <c r="DB7" s="24">
        <v>74.680000000000007</v>
      </c>
      <c r="DC7" s="24">
        <v>67.37</v>
      </c>
      <c r="DD7" s="24">
        <v>70.05</v>
      </c>
      <c r="DE7" s="24">
        <v>67.09</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0.09</v>
      </c>
      <c r="EH7" s="24">
        <v>0</v>
      </c>
      <c r="EI7" s="24">
        <v>0</v>
      </c>
      <c r="EJ7" s="24">
        <v>0.06</v>
      </c>
      <c r="EK7" s="24">
        <v>0.02</v>
      </c>
      <c r="EL7" s="24">
        <v>0</v>
      </c>
      <c r="EM7" s="24">
        <v>0.08</v>
      </c>
      <c r="EN7" s="24">
        <v>0.06</v>
      </c>
      <c r="EO7" s="24">
        <v>0.11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田北 雅昭</cp:lastModifiedBy>
  <dcterms:created xsi:type="dcterms:W3CDTF">2025-01-24T07:32:01Z</dcterms:created>
  <dcterms:modified xsi:type="dcterms:W3CDTF">2025-02-05T00:10:48Z</dcterms:modified>
  <cp:category/>
</cp:coreProperties>
</file>