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0 相良村\簡水\"/>
    </mc:Choice>
  </mc:AlternateContent>
  <workbookProtection workbookAlgorithmName="SHA-512" workbookHashValue="OvDWCZrc6PFQZYYnD+5JgEaI8LqWL52cgi9TLF8VFddZM6U1RK6OEh55ZP6/rradQQ9aj39V2QSq/5RP33Dn9w==" workbookSaltValue="aJmf3AZ4DclgI8fLK7TKLA==" workbookSpinCount="100000" lockStructure="1"/>
  <bookViews>
    <workbookView xWindow="0" yWindow="0" windowWidth="19200" windowHeight="70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<sst xmlns="http://schemas.openxmlformats.org/spreadsheetml/2006/main" count="233" uniqueCount="117">
  <si>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</si>
  <si>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</si>
  <si>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</si>
  <si>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</si>
  <si>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</si>
  <si>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</si>
  <si>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</si>
  <si>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</si>
  <si>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</si>
  <si>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</si>
  <si>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</si>
  <si>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</si>
  <si>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</si>
  <si>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</si>
  <si>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</si>
  <si>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</si>
  <si>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</si>
  <si>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</si>
  <si>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</si>
  <si>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</si>
  <si>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</si>
  <si>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</si>
  <si>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</si>
  <si>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</si>
  <si>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</si>
  <si>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</si>
  <si>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</si>
  <si>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</si>
  <si>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</si>
  <si>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</si>
  <si>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</si>
  <si>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</si>
  <si>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</si>
  <si>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</si>
  <si>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</si>
  <si>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</si>
  <si>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</si>
  <si>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</si>
  <si>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</si>
  <si>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</si>
  <si>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</si>
  <si>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</si>
  <si>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</si>
  <si>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</si>
  <si>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</si>
  <si>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</si>
  <si>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</si>
  <si>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</si>
  <si>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</si>
  <si>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</si>
  <si>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</si>
  <si>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</si>
  <si>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</si>
  <si>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</si>
  <si>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</si>
  <si>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</si>
  <si>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</si>
  <si>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</si>
  <si>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</si>
  <si>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</si>
  <si>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</si>
  <si>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</si>
  <si>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</si>
  <si>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</si>
  <si>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</si>
  <si>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</si>
  <si>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</si>
  <si>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</si>
  <si>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</si>
  <si>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</si>
  <si>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</si>
  <si>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</si>
  <si>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</si>
  <si>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</si>
  <si>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</si>
  <si>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</si>
  <si>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</si>
  <si>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</si>
  <si>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</si>
  <si>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</si>
  <si>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</si>
  <si>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</si>
  <si>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</si>
  <si>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</si>
  <si>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</si>
  <si>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</si>
  <si>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</si>
  <si>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</si>
  <si>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</si>
  <si>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</si>
  <si>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</si>
  <si>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</si>
  <si>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</si>
  <si>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</si>
  <si>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</si>
  <si>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</si>
  <si>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</si>
  <si>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</si>
  <si>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</si>
  <si>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</si>
  <si>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</si>
  <si>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</si>
  <si>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</si>
  <si>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</si>
  <si>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</si>
  <si>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</si>
  <si>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</si>
  <si>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</si>
  <si>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</si>
  <si>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</si>
  <si>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</si>
  <si>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</si>
  <si>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</si>
  <si>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</si>
  <si>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相良村の簡易水道給水区域の中で、供用開始から20年以上経過している施設があり、水道施設や管路等老朽化が進んでおり修繕や取替が増加してきている。老朽化に伴う施設の更新・修繕においては、料金改定や企業債の借入等が必要になる可能性もあるため、経営基盤の強化に努めると共に計画的な更新・修繕を行っていく。</t>
    <phoneticPr fontId="4"/>
  </si>
  <si>
    <t>・未加入に対し、加入促進を行う。
・既存の施設の統廃合などにより、将来の施設の更新費用や維持管理費用を縮減していく。</t>
    <phoneticPr fontId="4"/>
  </si>
  <si>
    <t xml:space="preserve">・①収益的収支比率については、給水人口の減少による料金収入の減少や、電気料や修繕費等の維持管理費に対する他会計からの繰入金が減少したことにより前年度比で減少した。
・④企業債残高対給水収益比率については、企業債残高の減少に伴い数値が減少しているが、令和5年度の企業債償還額は約6,318万円と依然として高額である。
・施設の維持管理費等についても、委託料・光熱水費・修繕費・通信運搬費等で年間約30,803万円と多大な費用となっているため、経費削減に向けて検討する必要がある。
・本村の給水整備区域内における普及率は約78％程度であり、施設利用率等の低下に繋がるため、今後も村の簡易水道への加入促進を行っていく。
・有収率について、漏水防止等の住民への周知、呼びかけを今後も引き続き行っていく。
</t>
    <rPh sb="2" eb="9">
      <t>シュウエキテキシュウシヒリツ</t>
    </rPh>
    <rPh sb="15" eb="19">
      <t>キュウスイジンコウ</t>
    </rPh>
    <rPh sb="20" eb="22">
      <t>ゲンショウ</t>
    </rPh>
    <rPh sb="25" eb="29">
      <t>リョウキンシュウニュウ</t>
    </rPh>
    <rPh sb="30" eb="32">
      <t>ゲンショウ</t>
    </rPh>
    <rPh sb="34" eb="37">
      <t>デンキリョウ</t>
    </rPh>
    <rPh sb="38" eb="41">
      <t>シュウゼンヒ</t>
    </rPh>
    <rPh sb="41" eb="42">
      <t>トウ</t>
    </rPh>
    <rPh sb="43" eb="48">
      <t>イジカンリヒ</t>
    </rPh>
    <rPh sb="49" eb="50">
      <t>タイ</t>
    </rPh>
    <rPh sb="58" eb="61">
      <t>クリイレキン</t>
    </rPh>
    <rPh sb="62" eb="64">
      <t>ゲンショウ</t>
    </rPh>
    <rPh sb="71" eb="75">
      <t>ゼンネンドヒ</t>
    </rPh>
    <rPh sb="76" eb="78">
      <t>ゲンショウ</t>
    </rPh>
    <rPh sb="84" eb="87">
      <t>キギョウサイ</t>
    </rPh>
    <rPh sb="87" eb="89">
      <t>ザンダカ</t>
    </rPh>
    <rPh sb="89" eb="90">
      <t>タイ</t>
    </rPh>
    <rPh sb="90" eb="94">
      <t>キュウスイシュウエキ</t>
    </rPh>
    <rPh sb="94" eb="96">
      <t>ヒリツ</t>
    </rPh>
    <rPh sb="102" eb="107">
      <t>キギョウサイザンダカ</t>
    </rPh>
    <rPh sb="108" eb="110">
      <t>ゲンショウ</t>
    </rPh>
    <rPh sb="111" eb="112">
      <t>トモナ</t>
    </rPh>
    <rPh sb="113" eb="115">
      <t>スウチ</t>
    </rPh>
    <rPh sb="116" eb="118">
      <t>ゲンショウ</t>
    </rPh>
    <rPh sb="124" eb="126">
      <t>レイワ</t>
    </rPh>
    <rPh sb="127" eb="129">
      <t>ネンド</t>
    </rPh>
    <rPh sb="135" eb="136">
      <t>ガク</t>
    </rPh>
    <rPh sb="220" eb="224">
      <t>ケイヒサクゲン</t>
    </rPh>
    <rPh sb="225" eb="226">
      <t>ム</t>
    </rPh>
    <rPh sb="228" eb="230">
      <t>ケントウ</t>
    </rPh>
    <rPh sb="232" eb="234">
      <t>ヒツヨウ</t>
    </rPh>
    <rPh sb="284" eb="28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</si>
</sst>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98-4BE1-BD1B-7624825316D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F998-4BE1-BD1B-7624825316D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54.19</c:v>
                </c:pt>
                <c:pt idx="1">
                  <c:v>52.45</c:v>
                </c:pt>
                <c:pt idx="2">
                  <c:v>56.97</c:v>
                </c:pt>
                <c:pt idx="3">
                  <c:v>55.12</c:v>
                </c:pt>
                <c:pt idx="4">
                  <c:v>52.71</c:v>
                </c:pt>
              </c:numCache>
            </c:numRef>
          </c:val>
          <c:extLst>
            <c:ext xmlns:c16="http://schemas.microsoft.com/office/drawing/2014/chart" uri="{C3380CC4-5D6E-409C-BE32-E72D297353CC}">
              <c16:uniqueId val="{00000000-4B03-4449-AB5E-C4F1CE0F765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4B03-4449-AB5E-C4F1CE0F765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81.599999999999994</c:v>
                </c:pt>
                <c:pt idx="1">
                  <c:v>89.05</c:v>
                </c:pt>
                <c:pt idx="2">
                  <c:v>83.3</c:v>
                </c:pt>
                <c:pt idx="3">
                  <c:v>84.45</c:v>
                </c:pt>
                <c:pt idx="4">
                  <c:v>86.44</c:v>
                </c:pt>
              </c:numCache>
            </c:numRef>
          </c:val>
          <c:extLst>
            <c:ext xmlns:c16="http://schemas.microsoft.com/office/drawing/2014/chart" uri="{C3380CC4-5D6E-409C-BE32-E72D297353CC}">
              <c16:uniqueId val="{00000000-71FC-40F7-8E60-E42BF737C02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71FC-40F7-8E60-E42BF737C02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73.73</c:v>
                </c:pt>
                <c:pt idx="1">
                  <c:v>72.84</c:v>
                </c:pt>
                <c:pt idx="2">
                  <c:v>71.17</c:v>
                </c:pt>
                <c:pt idx="3">
                  <c:v>71.319999999999993</c:v>
                </c:pt>
                <c:pt idx="4">
                  <c:v>66.989999999999995</c:v>
                </c:pt>
              </c:numCache>
            </c:numRef>
          </c:val>
          <c:extLst>
            <c:ext xmlns:c16="http://schemas.microsoft.com/office/drawing/2014/chart" uri="{C3380CC4-5D6E-409C-BE32-E72D297353CC}">
              <c16:uniqueId val="{00000000-BF57-49A0-9CBB-E2F0D2AD0B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BF57-49A0-9CBB-E2F0D2AD0B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46-4207-BA1E-8463C0B7A4A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46-4207-BA1E-8463C0B7A4A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14-4A40-BA71-C0FFB86E900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14-4A40-BA71-C0FFB86E900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93-4C58-B506-6C195D7AB64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93-4C58-B506-6C195D7AB64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39-4C48-9C98-ED86649B864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39-4C48-9C98-ED86649B864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976.82</c:v>
                </c:pt>
                <c:pt idx="1">
                  <c:v>1055.1300000000001</c:v>
                </c:pt>
                <c:pt idx="2">
                  <c:v>772.93</c:v>
                </c:pt>
                <c:pt idx="3">
                  <c:v>707.64</c:v>
                </c:pt>
                <c:pt idx="4">
                  <c:v>635.23</c:v>
                </c:pt>
              </c:numCache>
            </c:numRef>
          </c:val>
          <c:extLst>
            <c:ext xmlns:c16="http://schemas.microsoft.com/office/drawing/2014/chart" uri="{C3380CC4-5D6E-409C-BE32-E72D297353CC}">
              <c16:uniqueId val="{00000000-2947-41A9-B69C-D1CC230A720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2947-41A9-B69C-D1CC230A720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62.52</c:v>
                </c:pt>
                <c:pt idx="1">
                  <c:v>45.01</c:v>
                </c:pt>
                <c:pt idx="2">
                  <c:v>54.26</c:v>
                </c:pt>
                <c:pt idx="3">
                  <c:v>49.08</c:v>
                </c:pt>
                <c:pt idx="4">
                  <c:v>49.43</c:v>
                </c:pt>
              </c:numCache>
            </c:numRef>
          </c:val>
          <c:extLst>
            <c:ext xmlns:c16="http://schemas.microsoft.com/office/drawing/2014/chart" uri="{C3380CC4-5D6E-409C-BE32-E72D297353CC}">
              <c16:uniqueId val="{00000000-64F8-444F-9C36-1BD71265E54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64F8-444F-9C36-1BD71265E54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313.05</c:v>
                </c:pt>
                <c:pt idx="1">
                  <c:v>359.22</c:v>
                </c:pt>
                <c:pt idx="2">
                  <c:v>361.61</c:v>
                </c:pt>
                <c:pt idx="3">
                  <c:v>400.64</c:v>
                </c:pt>
                <c:pt idx="4">
                  <c:v>397.62</c:v>
                </c:pt>
              </c:numCache>
            </c:numRef>
          </c:val>
          <c:extLst>
            <c:ext xmlns:c16="http://schemas.microsoft.com/office/drawing/2014/chart" uri="{C3380CC4-5D6E-409C-BE32-E72D297353CC}">
              <c16:uniqueId val="{00000000-AE78-4D76-BB44-8043BA55BD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AE78-4D76-BB44-8043BA55BD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85" zoomScaleNormal="85" workbookViewId="0">
      <selection activeCell="CC36" sqref="CC3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相良村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4019</v>
      </c>
      <c r="AM8" s="59"/>
      <c r="AN8" s="59"/>
      <c r="AO8" s="59"/>
      <c r="AP8" s="59"/>
      <c r="AQ8" s="59"/>
      <c r="AR8" s="59"/>
      <c r="AS8" s="59"/>
      <c r="AT8" s="35">
        <f>データ!$S$6</f>
        <v>94.54</v>
      </c>
      <c r="AU8" s="35"/>
      <c r="AV8" s="35"/>
      <c r="AW8" s="35"/>
      <c r="AX8" s="35"/>
      <c r="AY8" s="35"/>
      <c r="AZ8" s="35"/>
      <c r="BA8" s="35"/>
      <c r="BB8" s="35">
        <f>データ!$T$6</f>
        <v>42.51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78.38</v>
      </c>
      <c r="Q10" s="35"/>
      <c r="R10" s="35"/>
      <c r="S10" s="35"/>
      <c r="T10" s="35"/>
      <c r="U10" s="35"/>
      <c r="V10" s="35"/>
      <c r="W10" s="59">
        <f>データ!$Q$6</f>
        <v>3560</v>
      </c>
      <c r="X10" s="59"/>
      <c r="Y10" s="59"/>
      <c r="Z10" s="59"/>
      <c r="AA10" s="59"/>
      <c r="AB10" s="59"/>
      <c r="AC10" s="59"/>
      <c r="AD10" s="2"/>
      <c r="AE10" s="2"/>
      <c r="AF10" s="2"/>
      <c r="AG10" s="2"/>
      <c r="AH10" s="2"/>
      <c r="AI10" s="2"/>
      <c r="AJ10" s="2"/>
      <c r="AK10" s="2"/>
      <c r="AL10" s="59">
        <f>データ!$U$6</f>
        <v>3132</v>
      </c>
      <c r="AM10" s="59"/>
      <c r="AN10" s="59"/>
      <c r="AO10" s="59"/>
      <c r="AP10" s="59"/>
      <c r="AQ10" s="59"/>
      <c r="AR10" s="59"/>
      <c r="AS10" s="59"/>
      <c r="AT10" s="35">
        <f>データ!$V$6</f>
        <v>13.48</v>
      </c>
      <c r="AU10" s="35"/>
      <c r="AV10" s="35"/>
      <c r="AW10" s="35"/>
      <c r="AX10" s="35"/>
      <c r="AY10" s="35"/>
      <c r="AZ10" s="35"/>
      <c r="BA10" s="35"/>
      <c r="BB10" s="35">
        <f>データ!$W$6</f>
        <v>232.34</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115</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c+/TaTtQp5yRsPIfroRXz9xHPOvp0RnGaVmpnZzjH501BJbq0A57vhRZTX2W4/Ni2EfT02kLHEBXNoC3GeZd2g==" saltValue="FwBQ9bYCm2SU4HVGKMlX7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435104</v>
      </c>
      <c r="D6" s="20">
        <f t="shared" si="3"/>
        <v>47</v>
      </c>
      <c r="E6" s="20">
        <f t="shared" si="3"/>
        <v>1</v>
      </c>
      <c r="F6" s="20">
        <f t="shared" si="3"/>
        <v>0</v>
      </c>
      <c r="G6" s="20">
        <f t="shared" si="3"/>
        <v>0</v>
      </c>
      <c r="H6" s="20" t="str">
        <f t="shared" si="3"/>
        <v>熊本県　相良村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78.38</v>
      </c>
      <c r="Q6" s="21">
        <f t="shared" si="3"/>
        <v>3560</v>
      </c>
      <c r="R6" s="21">
        <f t="shared" si="3"/>
        <v>4019</v>
      </c>
      <c r="S6" s="21">
        <f t="shared" si="3"/>
        <v>94.54</v>
      </c>
      <c r="T6" s="21">
        <f t="shared" si="3"/>
        <v>42.51</v>
      </c>
      <c r="U6" s="21">
        <f t="shared" si="3"/>
        <v>3132</v>
      </c>
      <c r="V6" s="21">
        <f t="shared" si="3"/>
        <v>13.48</v>
      </c>
      <c r="W6" s="21">
        <f t="shared" si="3"/>
        <v>232.34</v>
      </c>
      <c r="X6" s="22">
        <f>IF(X7="",NA(),X7)</f>
        <v>73.73</v>
      </c>
      <c r="Y6" s="22">
        <f t="shared" ref="Y6:AG6" si="4">IF(Y7="",NA(),Y7)</f>
        <v>72.84</v>
      </c>
      <c r="Z6" s="22">
        <f t="shared" si="4"/>
        <v>71.17</v>
      </c>
      <c r="AA6" s="22">
        <f t="shared" si="4"/>
        <v>71.319999999999993</v>
      </c>
      <c r="AB6" s="22">
        <f t="shared" si="4"/>
        <v>66.989999999999995</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976.82</v>
      </c>
      <c r="BF6" s="22">
        <f t="shared" ref="BF6:BN6" si="7">IF(BF7="",NA(),BF7)</f>
        <v>1055.1300000000001</v>
      </c>
      <c r="BG6" s="22">
        <f t="shared" si="7"/>
        <v>772.93</v>
      </c>
      <c r="BH6" s="22">
        <f t="shared" si="7"/>
        <v>707.64</v>
      </c>
      <c r="BI6" s="22">
        <f t="shared" si="7"/>
        <v>635.23</v>
      </c>
      <c r="BJ6" s="22">
        <f t="shared" si="7"/>
        <v>1018.52</v>
      </c>
      <c r="BK6" s="22">
        <f t="shared" si="7"/>
        <v>949.61</v>
      </c>
      <c r="BL6" s="22">
        <f t="shared" si="7"/>
        <v>918.84</v>
      </c>
      <c r="BM6" s="22">
        <f t="shared" si="7"/>
        <v>955.49</v>
      </c>
      <c r="BN6" s="22">
        <f t="shared" si="7"/>
        <v>1017.9</v>
      </c>
      <c r="BO6" s="21" t="str">
        <f>IF(BO7="","",IF(BO7="-","【-】","【"&amp;SUBSTITUTE(TEXT(BO7,"#,##0.00"),"-","△")&amp;"】"))</f>
        <v>【1,045.20】</v>
      </c>
      <c r="BP6" s="22">
        <f>IF(BP7="",NA(),BP7)</f>
        <v>62.52</v>
      </c>
      <c r="BQ6" s="22">
        <f t="shared" ref="BQ6:BY6" si="8">IF(BQ7="",NA(),BQ7)</f>
        <v>45.01</v>
      </c>
      <c r="BR6" s="22">
        <f t="shared" si="8"/>
        <v>54.26</v>
      </c>
      <c r="BS6" s="22">
        <f t="shared" si="8"/>
        <v>49.08</v>
      </c>
      <c r="BT6" s="22">
        <f t="shared" si="8"/>
        <v>49.43</v>
      </c>
      <c r="BU6" s="22">
        <f t="shared" si="8"/>
        <v>58.79</v>
      </c>
      <c r="BV6" s="22">
        <f t="shared" si="8"/>
        <v>58.41</v>
      </c>
      <c r="BW6" s="22">
        <f t="shared" si="8"/>
        <v>58.27</v>
      </c>
      <c r="BX6" s="22">
        <f t="shared" si="8"/>
        <v>55.15</v>
      </c>
      <c r="BY6" s="22">
        <f t="shared" si="8"/>
        <v>53.95</v>
      </c>
      <c r="BZ6" s="21" t="str">
        <f>IF(BZ7="","",IF(BZ7="-","【-】","【"&amp;SUBSTITUTE(TEXT(BZ7,"#,##0.00"),"-","△")&amp;"】"))</f>
        <v>【49.51】</v>
      </c>
      <c r="CA6" s="22">
        <f>IF(CA7="",NA(),CA7)</f>
        <v>313.05</v>
      </c>
      <c r="CB6" s="22">
        <f t="shared" ref="CB6:CJ6" si="9">IF(CB7="",NA(),CB7)</f>
        <v>359.22</v>
      </c>
      <c r="CC6" s="22">
        <f t="shared" si="9"/>
        <v>361.61</v>
      </c>
      <c r="CD6" s="22">
        <f t="shared" si="9"/>
        <v>400.64</v>
      </c>
      <c r="CE6" s="22">
        <f t="shared" si="9"/>
        <v>397.62</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54.19</v>
      </c>
      <c r="CM6" s="22">
        <f t="shared" ref="CM6:CU6" si="10">IF(CM7="",NA(),CM7)</f>
        <v>52.45</v>
      </c>
      <c r="CN6" s="22">
        <f t="shared" si="10"/>
        <v>56.97</v>
      </c>
      <c r="CO6" s="22">
        <f t="shared" si="10"/>
        <v>55.12</v>
      </c>
      <c r="CP6" s="22">
        <f t="shared" si="10"/>
        <v>52.71</v>
      </c>
      <c r="CQ6" s="22">
        <f t="shared" si="10"/>
        <v>56.04</v>
      </c>
      <c r="CR6" s="22">
        <f t="shared" si="10"/>
        <v>58.52</v>
      </c>
      <c r="CS6" s="22">
        <f t="shared" si="10"/>
        <v>58.88</v>
      </c>
      <c r="CT6" s="22">
        <f t="shared" si="10"/>
        <v>58.16</v>
      </c>
      <c r="CU6" s="22">
        <f t="shared" si="10"/>
        <v>55.9</v>
      </c>
      <c r="CV6" s="21" t="str">
        <f>IF(CV7="","",IF(CV7="-","【-】","【"&amp;SUBSTITUTE(TEXT(CV7,"#,##0.00"),"-","△")&amp;"】"))</f>
        <v>【55.00】</v>
      </c>
      <c r="CW6" s="22">
        <f>IF(CW7="",NA(),CW7)</f>
        <v>81.599999999999994</v>
      </c>
      <c r="CX6" s="22">
        <f t="shared" ref="CX6:DF6" si="11">IF(CX7="",NA(),CX7)</f>
        <v>89.05</v>
      </c>
      <c r="CY6" s="22">
        <f t="shared" si="11"/>
        <v>83.3</v>
      </c>
      <c r="CZ6" s="22">
        <f t="shared" si="11"/>
        <v>84.45</v>
      </c>
      <c r="DA6" s="22">
        <f t="shared" si="11"/>
        <v>86.44</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435104</v>
      </c>
      <c r="D7" s="24">
        <v>47</v>
      </c>
      <c r="E7" s="24">
        <v>1</v>
      </c>
      <c r="F7" s="24">
        <v>0</v>
      </c>
      <c r="G7" s="24">
        <v>0</v>
      </c>
      <c r="H7" s="24" t="s">
        <v>96</v>
      </c>
      <c r="I7" s="24" t="s">
        <v>97</v>
      </c>
      <c r="J7" s="24" t="s">
        <v>98</v>
      </c>
      <c r="K7" s="24" t="s">
        <v>99</v>
      </c>
      <c r="L7" s="24" t="s">
        <v>100</v>
      </c>
      <c r="M7" s="24" t="s">
        <v>101</v>
      </c>
      <c r="N7" s="25" t="s">
        <v>102</v>
      </c>
      <c r="O7" s="25" t="s">
        <v>103</v>
      </c>
      <c r="P7" s="25">
        <v>78.38</v>
      </c>
      <c r="Q7" s="25">
        <v>3560</v>
      </c>
      <c r="R7" s="25">
        <v>4019</v>
      </c>
      <c r="S7" s="25">
        <v>94.54</v>
      </c>
      <c r="T7" s="25">
        <v>42.51</v>
      </c>
      <c r="U7" s="25">
        <v>3132</v>
      </c>
      <c r="V7" s="25">
        <v>13.48</v>
      </c>
      <c r="W7" s="25">
        <v>232.34</v>
      </c>
      <c r="X7" s="25">
        <v>73.73</v>
      </c>
      <c r="Y7" s="25">
        <v>72.84</v>
      </c>
      <c r="Z7" s="25">
        <v>71.17</v>
      </c>
      <c r="AA7" s="25">
        <v>71.319999999999993</v>
      </c>
      <c r="AB7" s="25">
        <v>66.989999999999995</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976.82</v>
      </c>
      <c r="BF7" s="25">
        <v>1055.1300000000001</v>
      </c>
      <c r="BG7" s="25">
        <v>772.93</v>
      </c>
      <c r="BH7" s="25">
        <v>707.64</v>
      </c>
      <c r="BI7" s="25">
        <v>635.23</v>
      </c>
      <c r="BJ7" s="25">
        <v>1018.52</v>
      </c>
      <c r="BK7" s="25">
        <v>949.61</v>
      </c>
      <c r="BL7" s="25">
        <v>918.84</v>
      </c>
      <c r="BM7" s="25">
        <v>955.49</v>
      </c>
      <c r="BN7" s="25">
        <v>1017.9</v>
      </c>
      <c r="BO7" s="25">
        <v>1045.2</v>
      </c>
      <c r="BP7" s="25">
        <v>62.52</v>
      </c>
      <c r="BQ7" s="25">
        <v>45.01</v>
      </c>
      <c r="BR7" s="25">
        <v>54.26</v>
      </c>
      <c r="BS7" s="25">
        <v>49.08</v>
      </c>
      <c r="BT7" s="25">
        <v>49.43</v>
      </c>
      <c r="BU7" s="25">
        <v>58.79</v>
      </c>
      <c r="BV7" s="25">
        <v>58.41</v>
      </c>
      <c r="BW7" s="25">
        <v>58.27</v>
      </c>
      <c r="BX7" s="25">
        <v>55.15</v>
      </c>
      <c r="BY7" s="25">
        <v>53.95</v>
      </c>
      <c r="BZ7" s="25">
        <v>49.51</v>
      </c>
      <c r="CA7" s="25">
        <v>313.05</v>
      </c>
      <c r="CB7" s="25">
        <v>359.22</v>
      </c>
      <c r="CC7" s="25">
        <v>361.61</v>
      </c>
      <c r="CD7" s="25">
        <v>400.64</v>
      </c>
      <c r="CE7" s="25">
        <v>397.62</v>
      </c>
      <c r="CF7" s="25">
        <v>298.25</v>
      </c>
      <c r="CG7" s="25">
        <v>303.27999999999997</v>
      </c>
      <c r="CH7" s="25">
        <v>303.81</v>
      </c>
      <c r="CI7" s="25">
        <v>310.26</v>
      </c>
      <c r="CJ7" s="25">
        <v>318.99</v>
      </c>
      <c r="CK7" s="25">
        <v>317.14</v>
      </c>
      <c r="CL7" s="25">
        <v>54.19</v>
      </c>
      <c r="CM7" s="25">
        <v>52.45</v>
      </c>
      <c r="CN7" s="25">
        <v>56.97</v>
      </c>
      <c r="CO7" s="25">
        <v>55.12</v>
      </c>
      <c r="CP7" s="25">
        <v>52.71</v>
      </c>
      <c r="CQ7" s="25">
        <v>56.04</v>
      </c>
      <c r="CR7" s="25">
        <v>58.52</v>
      </c>
      <c r="CS7" s="25">
        <v>58.88</v>
      </c>
      <c r="CT7" s="25">
        <v>58.16</v>
      </c>
      <c r="CU7" s="25">
        <v>55.9</v>
      </c>
      <c r="CV7" s="25">
        <v>55</v>
      </c>
      <c r="CW7" s="25">
        <v>81.599999999999994</v>
      </c>
      <c r="CX7" s="25">
        <v>89.05</v>
      </c>
      <c r="CY7" s="25">
        <v>83.3</v>
      </c>
      <c r="CZ7" s="25">
        <v>84.45</v>
      </c>
      <c r="DA7" s="25">
        <v>86.44</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112</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2025-01-24T06:41:11Z</dcterms:created>
  <dcterms:modified xsi:type="dcterms:W3CDTF">2025-02-18T01:59:44Z</dcterms:modified>
  <cp:category/>
</cp:coreProperties>
</file>