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92.168.100.6\common\004建設課\020 水道係\担当者フォルダ\500調査もの\R6\公営企業に係る経営比較分析表（令和５年度決算）の分析等について（\16 玉東町\"/>
    </mc:Choice>
  </mc:AlternateContent>
  <xr:revisionPtr revIDLastSave="0" documentId="13_ncr:1_{73498F9A-A8D6-40BF-ADAC-E4E7B0D3192D}" xr6:coauthVersionLast="47" xr6:coauthVersionMax="47" xr10:uidLastSave="{00000000-0000-0000-0000-000000000000}"/>
  <workbookProtection workbookAlgorithmName="SHA-512" workbookHashValue="/O3lNR1Q9191lv7kkD0/2kyed8bFLKA3HF36K6nKXi7dfcDzMddkVLaM+q2BzZiq3/CYJivGQpBW5l4nOF/Ulg==" workbookSaltValue="YWpmv5UFh+H82GPHN2wkbw==" workbookSpinCount="100000" lockStructure="1"/>
  <bookViews>
    <workbookView xWindow="28680" yWindow="-120" windowWidth="29040" windowHeight="1572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H85" i="4"/>
  <c r="E85" i="4"/>
  <c r="BB10" i="4"/>
  <c r="AT10" i="4"/>
  <c r="AL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<sst xmlns="http://schemas.openxmlformats.org/spreadsheetml/2006/main" count="233" uniqueCount="117">
  <si>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</si>
  <si>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</si>
  <si>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</si>
  <si>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</si>
  <si>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</si>
  <si>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</si>
  <si>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</si>
  <si>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</si>
  <si>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</si>
  <si>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</si>
  <si>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</si>
  <si>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</si>
  <si>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</si>
  <si>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</si>
  <si>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</si>
  <si>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</si>
  <si>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</si>
  <si>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</si>
  <si>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</si>
  <si>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</si>
  <si>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</si>
  <si>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</si>
  <si>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</si>
  <si>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</si>
  <si>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</si>
  <si>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</si>
  <si>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</si>
  <si>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</si>
  <si>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</si>
  <si>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</si>
  <si>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</si>
  <si>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</si>
  <si>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</si>
  <si>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</si>
  <si>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</si>
  <si>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</si>
  <si>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</si>
  <si>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</si>
  <si>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</si>
  <si>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</si>
  <si>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</si>
  <si>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</si>
  <si>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</si>
  <si>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</si>
  <si>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</si>
  <si>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</si>
  <si>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</si>
  <si>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</si>
  <si>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</si>
  <si>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</si>
  <si>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</si>
  <si>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</si>
  <si>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</si>
  <si>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</si>
  <si>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</si>
  <si>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</si>
  <si>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</si>
  <si>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</si>
  <si>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</si>
  <si>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</si>
  <si>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</si>
  <si>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</si>
  <si>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</si>
  <si>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</si>
  <si>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</si>
  <si>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</si>
  <si>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</si>
  <si>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</si>
  <si>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</si>
  <si>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</si>
  <si>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</si>
  <si>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</si>
  <si>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</si>
  <si>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</si>
  <si>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</si>
  <si>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</si>
  <si>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</si>
  <si>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</si>
  <si>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</si>
  <si>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</si>
  <si>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</si>
  <si>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</si>
  <si>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</si>
  <si>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</si>
  <si>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</si>
  <si>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</si>
  <si>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</si>
  <si>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</si>
  <si>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</si>
  <si>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</si>
  <si>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</si>
  <si>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</si>
  <si>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</si>
  <si>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</si>
  <si>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</si>
  <si>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</si>
  <si>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</si>
  <si>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玉東町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</si>
  <si>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</si>
  <si>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</si>
  <si>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</si>
  <si>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</si>
  <si>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</si>
  <si>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</si>
  <si>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</si>
  <si>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</si>
  <si>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</si>
  <si>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</si>
  <si>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</si>
  <si>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</si>
  <si>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</si>
  <si>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</si>
  <si>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</si>
  <si>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</si>
  <si>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適正な使用条件における耐用年数を超えている管路はないが、埋設状況等により老朽化が激しい管路が存在する。令和7年1月に策定した上下水道耐震化計画を策定したこともあり、今後5年間で重要施設に接続する管路や、新設水源に伴う管路の更新を行う予定である。</t>
    <rPh sb="0" eb="2">
      <t>テキセイ</t>
    </rPh>
    <rPh sb="3" eb="7">
      <t>シヨウジョウケン</t>
    </rPh>
    <rPh sb="16" eb="17">
      <t>コ</t>
    </rPh>
    <rPh sb="21" eb="23">
      <t>カンロ</t>
    </rPh>
    <rPh sb="28" eb="30">
      <t>マイセツ</t>
    </rPh>
    <rPh sb="30" eb="32">
      <t>ジョウキョウ</t>
    </rPh>
    <rPh sb="32" eb="33">
      <t>トウ</t>
    </rPh>
    <rPh sb="36" eb="39">
      <t>ロウキュウカ</t>
    </rPh>
    <rPh sb="40" eb="41">
      <t>ハゲ</t>
    </rPh>
    <rPh sb="43" eb="45">
      <t>カンロ</t>
    </rPh>
    <rPh sb="46" eb="48">
      <t>ソンザイ</t>
    </rPh>
    <rPh sb="51" eb="53">
      <t>レイワ</t>
    </rPh>
    <rPh sb="54" eb="55">
      <t>ネン</t>
    </rPh>
    <rPh sb="56" eb="57">
      <t>ガツ</t>
    </rPh>
    <rPh sb="58" eb="60">
      <t>サクテイ</t>
    </rPh>
    <rPh sb="62" eb="66">
      <t>ジョウゲスイドウ</t>
    </rPh>
    <rPh sb="66" eb="69">
      <t>タイシンカ</t>
    </rPh>
    <rPh sb="69" eb="71">
      <t>ケイカク</t>
    </rPh>
    <rPh sb="72" eb="74">
      <t>サクテイ</t>
    </rPh>
    <rPh sb="82" eb="84">
      <t>コンゴ</t>
    </rPh>
    <rPh sb="85" eb="87">
      <t>ネンカン</t>
    </rPh>
    <rPh sb="88" eb="92">
      <t>ジュウヨウシセツ</t>
    </rPh>
    <rPh sb="93" eb="95">
      <t>セツゾク</t>
    </rPh>
    <rPh sb="97" eb="99">
      <t>カンロ</t>
    </rPh>
    <rPh sb="101" eb="103">
      <t>シンセツ</t>
    </rPh>
    <rPh sb="103" eb="105">
      <t>スイゲン</t>
    </rPh>
    <rPh sb="106" eb="107">
      <t>トモナ</t>
    </rPh>
    <rPh sb="108" eb="110">
      <t>カンロ</t>
    </rPh>
    <rPh sb="111" eb="113">
      <t>コウシン</t>
    </rPh>
    <rPh sb="114" eb="115">
      <t>オコナ</t>
    </rPh>
    <rPh sb="116" eb="118">
      <t>ヨテイ</t>
    </rPh>
    <phoneticPr fontId="4"/>
  </si>
  <si>
    <t xml:space="preserve">給水人口は毎年減少傾向にある。必要最低限の修繕による設備の維持など、費用を抑えるため経営努力は行っているものの、大規模な設備投資の予定があり、一般会計からの繰入金に依存せざるを得ない状況である。
　引き続き、安心安全な水道水を安定的に供給していくためには、今後設備の更新が必要不可欠となっていく。そのため、水道事業ビジョン、経営戦略の見直しを行い、計画的及び効率的に設備を更新していき、さらには、各設備の状況を的確に把握し、延命化か更新かを見極めるなど、少しでも経費の抑制に繋がるよう努めていく必要がある。
</t>
    <rPh sb="56" eb="59">
      <t>ダイキボ</t>
    </rPh>
    <rPh sb="60" eb="62">
      <t>セツビ</t>
    </rPh>
    <rPh sb="62" eb="64">
      <t>トウシ</t>
    </rPh>
    <rPh sb="65" eb="67">
      <t>ヨテイ</t>
    </rPh>
    <phoneticPr fontId="4"/>
  </si>
  <si>
    <t>①収益的収支比率が大幅に増加しているが、R6年度に公営企業会計に移行したことに伴う打ち切り決算が要因となっている。経営が改善してはおらず、今後も建設改良費に多額の費用が必要となってくるため、次年度移以降は減少に転じると思われる。
④企業債残高対給水収益比率は類似団体と比較し低くなっている。必要な設備更新を先送りにしてきたため、今後は設備投資を適切に行っていきたい。
⑤料金回収率が100％を下回っていることから経営は一般会計に依存している状態である。アセットマネジメントの実施、経営戦略の改定を基に料金改定も視野に含め、経営の改善を図る。
⑥・⑦平地の施設利用率は高いが、山間部は人口減少に伴い、施設の利用率が低い。それでも施設の維持管理費用は平地と同等である。維持管理費用の削減のために、山間部における施設の統廃合やダウンサイジングの検討が必要である。
⑧浅埋による温水対策として、夏季にドレン解放しているため、有収率が向上しない。その他、漏水が多発する管路を早急に布設替えするなどし、有収率の向上に務める。</t>
    <rPh sb="1" eb="4">
      <t>シュウエキテキ</t>
    </rPh>
    <rPh sb="4" eb="6">
      <t>シュウシ</t>
    </rPh>
    <rPh sb="6" eb="8">
      <t>ヒリツ</t>
    </rPh>
    <rPh sb="9" eb="11">
      <t>オオハバ</t>
    </rPh>
    <rPh sb="12" eb="14">
      <t>ゾウカ</t>
    </rPh>
    <rPh sb="22" eb="24">
      <t>ネンド</t>
    </rPh>
    <rPh sb="25" eb="31">
      <t>コウエイキギョウカイケイ</t>
    </rPh>
    <rPh sb="32" eb="34">
      <t>イコウ</t>
    </rPh>
    <rPh sb="39" eb="40">
      <t>トモナ</t>
    </rPh>
    <rPh sb="41" eb="42">
      <t>ウ</t>
    </rPh>
    <rPh sb="43" eb="44">
      <t>キ</t>
    </rPh>
    <rPh sb="45" eb="47">
      <t>ケッサン</t>
    </rPh>
    <rPh sb="48" eb="50">
      <t>ヨウイン</t>
    </rPh>
    <rPh sb="57" eb="59">
      <t>ケイエイ</t>
    </rPh>
    <rPh sb="60" eb="62">
      <t>カイゼン</t>
    </rPh>
    <rPh sb="69" eb="71">
      <t>コンゴ</t>
    </rPh>
    <rPh sb="72" eb="76">
      <t>ケンセツカイリョウ</t>
    </rPh>
    <rPh sb="76" eb="77">
      <t>ヒ</t>
    </rPh>
    <rPh sb="78" eb="80">
      <t>タガク</t>
    </rPh>
    <rPh sb="81" eb="83">
      <t>ヒヨウ</t>
    </rPh>
    <rPh sb="84" eb="86">
      <t>ヒツヨウ</t>
    </rPh>
    <rPh sb="95" eb="98">
      <t>ジネンド</t>
    </rPh>
    <rPh sb="102" eb="104">
      <t>ゲンショウ</t>
    </rPh>
    <rPh sb="105" eb="106">
      <t>テン</t>
    </rPh>
    <rPh sb="109" eb="110">
      <t>オモ</t>
    </rPh>
    <rPh sb="129" eb="133">
      <t>ルイジダンタイ</t>
    </rPh>
    <rPh sb="196" eb="198">
      <t>シタマワ</t>
    </rPh>
    <rPh sb="237" eb="239">
      <t>ジッシ</t>
    </rPh>
    <rPh sb="240" eb="244">
      <t>ケイエイセンリャク</t>
    </rPh>
    <rPh sb="245" eb="247">
      <t>カイテイ</t>
    </rPh>
    <rPh sb="248" eb="249">
      <t>モト</t>
    </rPh>
    <rPh sb="250" eb="254">
      <t>リョウキンカイテイ</t>
    </rPh>
    <rPh sb="255" eb="257">
      <t>シヤ</t>
    </rPh>
    <rPh sb="258" eb="259">
      <t>フク</t>
    </rPh>
    <rPh sb="261" eb="263">
      <t>ケイエイ</t>
    </rPh>
    <rPh sb="264" eb="266">
      <t>カイゼン</t>
    </rPh>
    <rPh sb="267" eb="268">
      <t>ハカ</t>
    </rPh>
    <rPh sb="274" eb="276">
      <t>ヘイチ</t>
    </rPh>
    <rPh sb="277" eb="279">
      <t>シセツ</t>
    </rPh>
    <rPh sb="279" eb="282">
      <t>リヨウリツ</t>
    </rPh>
    <rPh sb="283" eb="284">
      <t>タカ</t>
    </rPh>
    <rPh sb="287" eb="290">
      <t>サンカンブ</t>
    </rPh>
    <rPh sb="293" eb="295">
      <t>ゲンショウ</t>
    </rPh>
    <rPh sb="296" eb="297">
      <t>トモナ</t>
    </rPh>
    <rPh sb="299" eb="301">
      <t>シセツ</t>
    </rPh>
    <rPh sb="302" eb="305">
      <t>リヨウリツ</t>
    </rPh>
    <rPh sb="306" eb="307">
      <t>ヒク</t>
    </rPh>
    <rPh sb="313" eb="315">
      <t>シセツ</t>
    </rPh>
    <rPh sb="346" eb="349">
      <t>サンカンブ</t>
    </rPh>
    <rPh sb="420" eb="421">
      <t>ホカ</t>
    </rPh>
    <rPh sb="422" eb="424">
      <t>ロウスイ</t>
    </rPh>
    <rPh sb="425" eb="427">
      <t>タハツ</t>
    </rPh>
    <rPh sb="429" eb="431">
      <t>カンロ</t>
    </rPh>
    <rPh sb="432" eb="434">
      <t>ソウキュウ</t>
    </rPh>
    <rPh sb="435" eb="438">
      <t>フセツガ</t>
    </rPh>
    <rPh sb="445" eb="448">
      <t>ユウシュウリツ</t>
    </rPh>
    <rPh sb="449" eb="451">
      <t>コウジョウ</t>
    </rPh>
    <rPh sb="452" eb="45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</si>
</sst>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1.74</c:v>
                </c:pt>
                <c:pt idx="1">
                  <c:v>0</c:v>
                </c:pt>
                <c:pt idx="2">
                  <c:v>0</c:v>
                </c:pt>
                <c:pt idx="3">
                  <c:v>0</c:v>
                </c:pt>
                <c:pt idx="4">
                  <c:v>0</c:v>
                </c:pt>
              </c:numCache>
            </c:numRef>
          </c:val>
          <c:extLst>
            <c:ext xmlns:c16="http://schemas.microsoft.com/office/drawing/2014/chart" uri="{C3380CC4-5D6E-409C-BE32-E72D297353CC}">
              <c16:uniqueId val="{00000000-946E-4152-B232-54A2AE281AB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946E-4152-B232-54A2AE281AB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74.849999999999994</c:v>
                </c:pt>
                <c:pt idx="1">
                  <c:v>77.239999999999995</c:v>
                </c:pt>
                <c:pt idx="2">
                  <c:v>78.19</c:v>
                </c:pt>
                <c:pt idx="3">
                  <c:v>78.81</c:v>
                </c:pt>
                <c:pt idx="4">
                  <c:v>73.87</c:v>
                </c:pt>
              </c:numCache>
            </c:numRef>
          </c:val>
          <c:extLst>
            <c:ext xmlns:c16="http://schemas.microsoft.com/office/drawing/2014/chart" uri="{C3380CC4-5D6E-409C-BE32-E72D297353CC}">
              <c16:uniqueId val="{00000000-C2BD-4B6E-A34F-B169FD20AA3E}"/>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C2BD-4B6E-A34F-B169FD20AA3E}"/>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81.05</c:v>
                </c:pt>
                <c:pt idx="1">
                  <c:v>82.36</c:v>
                </c:pt>
                <c:pt idx="2">
                  <c:v>81.06</c:v>
                </c:pt>
                <c:pt idx="3">
                  <c:v>81.78</c:v>
                </c:pt>
                <c:pt idx="4">
                  <c:v>87.43</c:v>
                </c:pt>
              </c:numCache>
            </c:numRef>
          </c:val>
          <c:extLst>
            <c:ext xmlns:c16="http://schemas.microsoft.com/office/drawing/2014/chart" uri="{C3380CC4-5D6E-409C-BE32-E72D297353CC}">
              <c16:uniqueId val="{00000000-C027-41CC-AB36-3C7E46D8B53F}"/>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C027-41CC-AB36-3C7E46D8B53F}"/>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76.53</c:v>
                </c:pt>
                <c:pt idx="1">
                  <c:v>77.25</c:v>
                </c:pt>
                <c:pt idx="2">
                  <c:v>74.91</c:v>
                </c:pt>
                <c:pt idx="3">
                  <c:v>73.89</c:v>
                </c:pt>
                <c:pt idx="4">
                  <c:v>94.7</c:v>
                </c:pt>
              </c:numCache>
            </c:numRef>
          </c:val>
          <c:extLst>
            <c:ext xmlns:c16="http://schemas.microsoft.com/office/drawing/2014/chart" uri="{C3380CC4-5D6E-409C-BE32-E72D297353CC}">
              <c16:uniqueId val="{00000000-BBE1-47D1-B619-F14C3A5627D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BBE1-47D1-B619-F14C3A5627D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A27-49D3-B219-A2E9D6DB2E9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A27-49D3-B219-A2E9D6DB2E9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7ED-47E3-A6DB-B70453CEFB2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7ED-47E3-A6DB-B70453CEFB2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6C-4432-AA2F-B76BC85A22B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6C-4432-AA2F-B76BC85A22B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25-4FF0-A8E4-B133B6442B5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25-4FF0-A8E4-B133B6442B5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659.51</c:v>
                </c:pt>
                <c:pt idx="1">
                  <c:v>570.15</c:v>
                </c:pt>
                <c:pt idx="2">
                  <c:v>514.57000000000005</c:v>
                </c:pt>
                <c:pt idx="3">
                  <c:v>451.76</c:v>
                </c:pt>
                <c:pt idx="4">
                  <c:v>438.36</c:v>
                </c:pt>
              </c:numCache>
            </c:numRef>
          </c:val>
          <c:extLst>
            <c:ext xmlns:c16="http://schemas.microsoft.com/office/drawing/2014/chart" uri="{C3380CC4-5D6E-409C-BE32-E72D297353CC}">
              <c16:uniqueId val="{00000000-4AFD-46FC-BA2A-D8A16037868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4AFD-46FC-BA2A-D8A16037868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70.47</c:v>
                </c:pt>
                <c:pt idx="1">
                  <c:v>71.989999999999995</c:v>
                </c:pt>
                <c:pt idx="2">
                  <c:v>70.37</c:v>
                </c:pt>
                <c:pt idx="3">
                  <c:v>70.010000000000005</c:v>
                </c:pt>
                <c:pt idx="4">
                  <c:v>70.44</c:v>
                </c:pt>
              </c:numCache>
            </c:numRef>
          </c:val>
          <c:extLst>
            <c:ext xmlns:c16="http://schemas.microsoft.com/office/drawing/2014/chart" uri="{C3380CC4-5D6E-409C-BE32-E72D297353CC}">
              <c16:uniqueId val="{00000000-0F8A-4BC2-8EFD-C7C07F84355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0F8A-4BC2-8EFD-C7C07F84355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237.32</c:v>
                </c:pt>
                <c:pt idx="1">
                  <c:v>234.5</c:v>
                </c:pt>
                <c:pt idx="2">
                  <c:v>240.46</c:v>
                </c:pt>
                <c:pt idx="3">
                  <c:v>241.22</c:v>
                </c:pt>
                <c:pt idx="4">
                  <c:v>222.97</c:v>
                </c:pt>
              </c:numCache>
            </c:numRef>
          </c:val>
          <c:extLst>
            <c:ext xmlns:c16="http://schemas.microsoft.com/office/drawing/2014/chart" uri="{C3380CC4-5D6E-409C-BE32-E72D297353CC}">
              <c16:uniqueId val="{00000000-64BE-4B0A-B324-95DB9BBAC3D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64BE-4B0A-B324-95DB9BBAC3D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7"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熊本県　玉東町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D3</v>
      </c>
      <c r="X8" s="35"/>
      <c r="Y8" s="35"/>
      <c r="Z8" s="35"/>
      <c r="AA8" s="35"/>
      <c r="AB8" s="35"/>
      <c r="AC8" s="35"/>
      <c r="AD8" s="35" t="str">
        <f>データ!$M$6</f>
        <v>非設置</v>
      </c>
      <c r="AE8" s="35"/>
      <c r="AF8" s="35"/>
      <c r="AG8" s="35"/>
      <c r="AH8" s="35"/>
      <c r="AI8" s="35"/>
      <c r="AJ8" s="35"/>
      <c r="AK8" s="2"/>
      <c r="AL8" s="36">
        <f>データ!$R$6</f>
        <v>5191</v>
      </c>
      <c r="AM8" s="36"/>
      <c r="AN8" s="36"/>
      <c r="AO8" s="36"/>
      <c r="AP8" s="36"/>
      <c r="AQ8" s="36"/>
      <c r="AR8" s="36"/>
      <c r="AS8" s="36"/>
      <c r="AT8" s="37">
        <f>データ!$S$6</f>
        <v>24.33</v>
      </c>
      <c r="AU8" s="37"/>
      <c r="AV8" s="37"/>
      <c r="AW8" s="37"/>
      <c r="AX8" s="37"/>
      <c r="AY8" s="37"/>
      <c r="AZ8" s="37"/>
      <c r="BA8" s="37"/>
      <c r="BB8" s="37">
        <f>データ!$T$6</f>
        <v>213.36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90.04</v>
      </c>
      <c r="Q10" s="37"/>
      <c r="R10" s="37"/>
      <c r="S10" s="37"/>
      <c r="T10" s="37"/>
      <c r="U10" s="37"/>
      <c r="V10" s="37"/>
      <c r="W10" s="36">
        <f>データ!$Q$6</f>
        <v>3130</v>
      </c>
      <c r="X10" s="36"/>
      <c r="Y10" s="36"/>
      <c r="Z10" s="36"/>
      <c r="AA10" s="36"/>
      <c r="AB10" s="36"/>
      <c r="AC10" s="36"/>
      <c r="AD10" s="2"/>
      <c r="AE10" s="2"/>
      <c r="AF10" s="2"/>
      <c r="AG10" s="2"/>
      <c r="AH10" s="2"/>
      <c r="AI10" s="2"/>
      <c r="AJ10" s="2"/>
      <c r="AK10" s="2"/>
      <c r="AL10" s="36">
        <f>データ!$U$6</f>
        <v>4665</v>
      </c>
      <c r="AM10" s="36"/>
      <c r="AN10" s="36"/>
      <c r="AO10" s="36"/>
      <c r="AP10" s="36"/>
      <c r="AQ10" s="36"/>
      <c r="AR10" s="36"/>
      <c r="AS10" s="36"/>
      <c r="AT10" s="37">
        <f>データ!$V$6</f>
        <v>8.6999999999999993</v>
      </c>
      <c r="AU10" s="37"/>
      <c r="AV10" s="37"/>
      <c r="AW10" s="37"/>
      <c r="AX10" s="37"/>
      <c r="AY10" s="37"/>
      <c r="AZ10" s="37"/>
      <c r="BA10" s="37"/>
      <c r="BB10" s="37">
        <f>データ!$W$6</f>
        <v>536.21</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116</v>
      </c>
      <c r="BM16" s="47"/>
      <c r="BN16" s="47"/>
      <c r="BO16" s="47"/>
      <c r="BP16" s="47"/>
      <c r="BQ16" s="47"/>
      <c r="BR16" s="47"/>
      <c r="BS16" s="47"/>
      <c r="BT16" s="47"/>
      <c r="BU16" s="47"/>
      <c r="BV16" s="47"/>
      <c r="BW16" s="47"/>
      <c r="BX16" s="47"/>
      <c r="BY16" s="47"/>
      <c r="BZ16" s="4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2">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42</v>
      </c>
      <c r="N85" s="13" t="s">
        <v>43</v>
      </c>
      <c r="O85" s="13" t="str">
        <f>データ!EN6</f>
        <v>【0.40】</v>
      </c>
    </row>
  </sheetData>
  <sheetProtection algorithmName="SHA-512" hashValue="lxgQZWcp4HHBqXT8C6MV/whkayNOSqnTLKV5CR7Q/j3ytXfcCpPaTPuAOQQDLPmvTCjOngps9N4VQieuzfJqxA==" saltValue="03uapuecY5QLq6N5s2ql4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44</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45</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46</v>
      </c>
      <c r="B3" s="16" t="s">
        <v>47</v>
      </c>
      <c r="C3" s="16" t="s">
        <v>48</v>
      </c>
      <c r="D3" s="16" t="s">
        <v>49</v>
      </c>
      <c r="E3" s="16" t="s">
        <v>50</v>
      </c>
      <c r="F3" s="16" t="s">
        <v>51</v>
      </c>
      <c r="G3" s="16" t="s">
        <v>52</v>
      </c>
      <c r="H3" s="71" t="s">
        <v>53</v>
      </c>
      <c r="I3" s="72"/>
      <c r="J3" s="72"/>
      <c r="K3" s="72"/>
      <c r="L3" s="72"/>
      <c r="M3" s="72"/>
      <c r="N3" s="72"/>
      <c r="O3" s="72"/>
      <c r="P3" s="72"/>
      <c r="Q3" s="72"/>
      <c r="R3" s="72"/>
      <c r="S3" s="72"/>
      <c r="T3" s="72"/>
      <c r="U3" s="72"/>
      <c r="V3" s="72"/>
      <c r="W3" s="73"/>
      <c r="X3" s="77" t="s">
        <v>54</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55</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56</v>
      </c>
      <c r="B4" s="17"/>
      <c r="C4" s="17"/>
      <c r="D4" s="17"/>
      <c r="E4" s="17"/>
      <c r="F4" s="17"/>
      <c r="G4" s="17"/>
      <c r="H4" s="74"/>
      <c r="I4" s="75"/>
      <c r="J4" s="75"/>
      <c r="K4" s="75"/>
      <c r="L4" s="75"/>
      <c r="M4" s="75"/>
      <c r="N4" s="75"/>
      <c r="O4" s="75"/>
      <c r="P4" s="75"/>
      <c r="Q4" s="75"/>
      <c r="R4" s="75"/>
      <c r="S4" s="75"/>
      <c r="T4" s="75"/>
      <c r="U4" s="75"/>
      <c r="V4" s="75"/>
      <c r="W4" s="76"/>
      <c r="X4" s="70" t="s">
        <v>57</v>
      </c>
      <c r="Y4" s="70"/>
      <c r="Z4" s="70"/>
      <c r="AA4" s="70"/>
      <c r="AB4" s="70"/>
      <c r="AC4" s="70"/>
      <c r="AD4" s="70"/>
      <c r="AE4" s="70"/>
      <c r="AF4" s="70"/>
      <c r="AG4" s="70"/>
      <c r="AH4" s="70"/>
      <c r="AI4" s="70" t="s">
        <v>58</v>
      </c>
      <c r="AJ4" s="70"/>
      <c r="AK4" s="70"/>
      <c r="AL4" s="70"/>
      <c r="AM4" s="70"/>
      <c r="AN4" s="70"/>
      <c r="AO4" s="70"/>
      <c r="AP4" s="70"/>
      <c r="AQ4" s="70"/>
      <c r="AR4" s="70"/>
      <c r="AS4" s="70"/>
      <c r="AT4" s="70" t="s">
        <v>59</v>
      </c>
      <c r="AU4" s="70"/>
      <c r="AV4" s="70"/>
      <c r="AW4" s="70"/>
      <c r="AX4" s="70"/>
      <c r="AY4" s="70"/>
      <c r="AZ4" s="70"/>
      <c r="BA4" s="70"/>
      <c r="BB4" s="70"/>
      <c r="BC4" s="70"/>
      <c r="BD4" s="70"/>
      <c r="BE4" s="70" t="s">
        <v>60</v>
      </c>
      <c r="BF4" s="70"/>
      <c r="BG4" s="70"/>
      <c r="BH4" s="70"/>
      <c r="BI4" s="70"/>
      <c r="BJ4" s="70"/>
      <c r="BK4" s="70"/>
      <c r="BL4" s="70"/>
      <c r="BM4" s="70"/>
      <c r="BN4" s="70"/>
      <c r="BO4" s="70"/>
      <c r="BP4" s="70" t="s">
        <v>61</v>
      </c>
      <c r="BQ4" s="70"/>
      <c r="BR4" s="70"/>
      <c r="BS4" s="70"/>
      <c r="BT4" s="70"/>
      <c r="BU4" s="70"/>
      <c r="BV4" s="70"/>
      <c r="BW4" s="70"/>
      <c r="BX4" s="70"/>
      <c r="BY4" s="70"/>
      <c r="BZ4" s="70"/>
      <c r="CA4" s="70" t="s">
        <v>62</v>
      </c>
      <c r="CB4" s="70"/>
      <c r="CC4" s="70"/>
      <c r="CD4" s="70"/>
      <c r="CE4" s="70"/>
      <c r="CF4" s="70"/>
      <c r="CG4" s="70"/>
      <c r="CH4" s="70"/>
      <c r="CI4" s="70"/>
      <c r="CJ4" s="70"/>
      <c r="CK4" s="70"/>
      <c r="CL4" s="70" t="s">
        <v>63</v>
      </c>
      <c r="CM4" s="70"/>
      <c r="CN4" s="70"/>
      <c r="CO4" s="70"/>
      <c r="CP4" s="70"/>
      <c r="CQ4" s="70"/>
      <c r="CR4" s="70"/>
      <c r="CS4" s="70"/>
      <c r="CT4" s="70"/>
      <c r="CU4" s="70"/>
      <c r="CV4" s="70"/>
      <c r="CW4" s="70" t="s">
        <v>64</v>
      </c>
      <c r="CX4" s="70"/>
      <c r="CY4" s="70"/>
      <c r="CZ4" s="70"/>
      <c r="DA4" s="70"/>
      <c r="DB4" s="70"/>
      <c r="DC4" s="70"/>
      <c r="DD4" s="70"/>
      <c r="DE4" s="70"/>
      <c r="DF4" s="70"/>
      <c r="DG4" s="70"/>
      <c r="DH4" s="70" t="s">
        <v>65</v>
      </c>
      <c r="DI4" s="70"/>
      <c r="DJ4" s="70"/>
      <c r="DK4" s="70"/>
      <c r="DL4" s="70"/>
      <c r="DM4" s="70"/>
      <c r="DN4" s="70"/>
      <c r="DO4" s="70"/>
      <c r="DP4" s="70"/>
      <c r="DQ4" s="70"/>
      <c r="DR4" s="70"/>
      <c r="DS4" s="70" t="s">
        <v>66</v>
      </c>
      <c r="DT4" s="70"/>
      <c r="DU4" s="70"/>
      <c r="DV4" s="70"/>
      <c r="DW4" s="70"/>
      <c r="DX4" s="70"/>
      <c r="DY4" s="70"/>
      <c r="DZ4" s="70"/>
      <c r="EA4" s="70"/>
      <c r="EB4" s="70"/>
      <c r="EC4" s="70"/>
      <c r="ED4" s="70" t="s">
        <v>67</v>
      </c>
      <c r="EE4" s="70"/>
      <c r="EF4" s="70"/>
      <c r="EG4" s="70"/>
      <c r="EH4" s="70"/>
      <c r="EI4" s="70"/>
      <c r="EJ4" s="70"/>
      <c r="EK4" s="70"/>
      <c r="EL4" s="70"/>
      <c r="EM4" s="70"/>
      <c r="EN4" s="70"/>
    </row>
    <row r="5" spans="1:144" x14ac:dyDescent="0.2">
      <c r="A5" s="15" t="s">
        <v>68</v>
      </c>
      <c r="B5" s="18"/>
      <c r="C5" s="18"/>
      <c r="D5" s="18"/>
      <c r="E5" s="18"/>
      <c r="F5" s="18"/>
      <c r="G5" s="18"/>
      <c r="H5" s="19" t="s">
        <v>69</v>
      </c>
      <c r="I5" s="19" t="s">
        <v>70</v>
      </c>
      <c r="J5" s="19" t="s">
        <v>71</v>
      </c>
      <c r="K5" s="19" t="s">
        <v>72</v>
      </c>
      <c r="L5" s="19" t="s">
        <v>73</v>
      </c>
      <c r="M5" s="19" t="s">
        <v>74</v>
      </c>
      <c r="N5" s="19" t="s">
        <v>75</v>
      </c>
      <c r="O5" s="19" t="s">
        <v>76</v>
      </c>
      <c r="P5" s="19" t="s">
        <v>77</v>
      </c>
      <c r="Q5" s="19" t="s">
        <v>78</v>
      </c>
      <c r="R5" s="19" t="s">
        <v>79</v>
      </c>
      <c r="S5" s="19" t="s">
        <v>80</v>
      </c>
      <c r="T5" s="19" t="s">
        <v>81</v>
      </c>
      <c r="U5" s="19" t="s">
        <v>82</v>
      </c>
      <c r="V5" s="19" t="s">
        <v>83</v>
      </c>
      <c r="W5" s="19" t="s">
        <v>84</v>
      </c>
      <c r="X5" s="19" t="s">
        <v>85</v>
      </c>
      <c r="Y5" s="19" t="s">
        <v>86</v>
      </c>
      <c r="Z5" s="19" t="s">
        <v>87</v>
      </c>
      <c r="AA5" s="19" t="s">
        <v>88</v>
      </c>
      <c r="AB5" s="19" t="s">
        <v>89</v>
      </c>
      <c r="AC5" s="19" t="s">
        <v>90</v>
      </c>
      <c r="AD5" s="19" t="s">
        <v>91</v>
      </c>
      <c r="AE5" s="19" t="s">
        <v>92</v>
      </c>
      <c r="AF5" s="19" t="s">
        <v>93</v>
      </c>
      <c r="AG5" s="19" t="s">
        <v>94</v>
      </c>
      <c r="AH5" s="19" t="s">
        <v>29</v>
      </c>
      <c r="AI5" s="19" t="s">
        <v>85</v>
      </c>
      <c r="AJ5" s="19" t="s">
        <v>86</v>
      </c>
      <c r="AK5" s="19" t="s">
        <v>87</v>
      </c>
      <c r="AL5" s="19" t="s">
        <v>88</v>
      </c>
      <c r="AM5" s="19" t="s">
        <v>89</v>
      </c>
      <c r="AN5" s="19" t="s">
        <v>90</v>
      </c>
      <c r="AO5" s="19" t="s">
        <v>91</v>
      </c>
      <c r="AP5" s="19" t="s">
        <v>92</v>
      </c>
      <c r="AQ5" s="19" t="s">
        <v>93</v>
      </c>
      <c r="AR5" s="19" t="s">
        <v>94</v>
      </c>
      <c r="AS5" s="19" t="s">
        <v>95</v>
      </c>
      <c r="AT5" s="19" t="s">
        <v>85</v>
      </c>
      <c r="AU5" s="19" t="s">
        <v>86</v>
      </c>
      <c r="AV5" s="19" t="s">
        <v>87</v>
      </c>
      <c r="AW5" s="19" t="s">
        <v>88</v>
      </c>
      <c r="AX5" s="19" t="s">
        <v>89</v>
      </c>
      <c r="AY5" s="19" t="s">
        <v>90</v>
      </c>
      <c r="AZ5" s="19" t="s">
        <v>91</v>
      </c>
      <c r="BA5" s="19" t="s">
        <v>92</v>
      </c>
      <c r="BB5" s="19" t="s">
        <v>93</v>
      </c>
      <c r="BC5" s="19" t="s">
        <v>94</v>
      </c>
      <c r="BD5" s="19" t="s">
        <v>95</v>
      </c>
      <c r="BE5" s="19" t="s">
        <v>85</v>
      </c>
      <c r="BF5" s="19" t="s">
        <v>86</v>
      </c>
      <c r="BG5" s="19" t="s">
        <v>87</v>
      </c>
      <c r="BH5" s="19" t="s">
        <v>88</v>
      </c>
      <c r="BI5" s="19" t="s">
        <v>89</v>
      </c>
      <c r="BJ5" s="19" t="s">
        <v>90</v>
      </c>
      <c r="BK5" s="19" t="s">
        <v>91</v>
      </c>
      <c r="BL5" s="19" t="s">
        <v>92</v>
      </c>
      <c r="BM5" s="19" t="s">
        <v>93</v>
      </c>
      <c r="BN5" s="19" t="s">
        <v>94</v>
      </c>
      <c r="BO5" s="19" t="s">
        <v>95</v>
      </c>
      <c r="BP5" s="19" t="s">
        <v>85</v>
      </c>
      <c r="BQ5" s="19" t="s">
        <v>86</v>
      </c>
      <c r="BR5" s="19" t="s">
        <v>87</v>
      </c>
      <c r="BS5" s="19" t="s">
        <v>88</v>
      </c>
      <c r="BT5" s="19" t="s">
        <v>89</v>
      </c>
      <c r="BU5" s="19" t="s">
        <v>90</v>
      </c>
      <c r="BV5" s="19" t="s">
        <v>91</v>
      </c>
      <c r="BW5" s="19" t="s">
        <v>92</v>
      </c>
      <c r="BX5" s="19" t="s">
        <v>93</v>
      </c>
      <c r="BY5" s="19" t="s">
        <v>94</v>
      </c>
      <c r="BZ5" s="19" t="s">
        <v>95</v>
      </c>
      <c r="CA5" s="19" t="s">
        <v>85</v>
      </c>
      <c r="CB5" s="19" t="s">
        <v>86</v>
      </c>
      <c r="CC5" s="19" t="s">
        <v>87</v>
      </c>
      <c r="CD5" s="19" t="s">
        <v>88</v>
      </c>
      <c r="CE5" s="19" t="s">
        <v>89</v>
      </c>
      <c r="CF5" s="19" t="s">
        <v>90</v>
      </c>
      <c r="CG5" s="19" t="s">
        <v>91</v>
      </c>
      <c r="CH5" s="19" t="s">
        <v>92</v>
      </c>
      <c r="CI5" s="19" t="s">
        <v>93</v>
      </c>
      <c r="CJ5" s="19" t="s">
        <v>94</v>
      </c>
      <c r="CK5" s="19" t="s">
        <v>95</v>
      </c>
      <c r="CL5" s="19" t="s">
        <v>85</v>
      </c>
      <c r="CM5" s="19" t="s">
        <v>86</v>
      </c>
      <c r="CN5" s="19" t="s">
        <v>87</v>
      </c>
      <c r="CO5" s="19" t="s">
        <v>88</v>
      </c>
      <c r="CP5" s="19" t="s">
        <v>89</v>
      </c>
      <c r="CQ5" s="19" t="s">
        <v>90</v>
      </c>
      <c r="CR5" s="19" t="s">
        <v>91</v>
      </c>
      <c r="CS5" s="19" t="s">
        <v>92</v>
      </c>
      <c r="CT5" s="19" t="s">
        <v>93</v>
      </c>
      <c r="CU5" s="19" t="s">
        <v>94</v>
      </c>
      <c r="CV5" s="19" t="s">
        <v>95</v>
      </c>
      <c r="CW5" s="19" t="s">
        <v>85</v>
      </c>
      <c r="CX5" s="19" t="s">
        <v>86</v>
      </c>
      <c r="CY5" s="19" t="s">
        <v>87</v>
      </c>
      <c r="CZ5" s="19" t="s">
        <v>88</v>
      </c>
      <c r="DA5" s="19" t="s">
        <v>89</v>
      </c>
      <c r="DB5" s="19" t="s">
        <v>90</v>
      </c>
      <c r="DC5" s="19" t="s">
        <v>91</v>
      </c>
      <c r="DD5" s="19" t="s">
        <v>92</v>
      </c>
      <c r="DE5" s="19" t="s">
        <v>93</v>
      </c>
      <c r="DF5" s="19" t="s">
        <v>94</v>
      </c>
      <c r="DG5" s="19" t="s">
        <v>95</v>
      </c>
      <c r="DH5" s="19" t="s">
        <v>85</v>
      </c>
      <c r="DI5" s="19" t="s">
        <v>86</v>
      </c>
      <c r="DJ5" s="19" t="s">
        <v>87</v>
      </c>
      <c r="DK5" s="19" t="s">
        <v>88</v>
      </c>
      <c r="DL5" s="19" t="s">
        <v>89</v>
      </c>
      <c r="DM5" s="19" t="s">
        <v>90</v>
      </c>
      <c r="DN5" s="19" t="s">
        <v>91</v>
      </c>
      <c r="DO5" s="19" t="s">
        <v>92</v>
      </c>
      <c r="DP5" s="19" t="s">
        <v>93</v>
      </c>
      <c r="DQ5" s="19" t="s">
        <v>94</v>
      </c>
      <c r="DR5" s="19" t="s">
        <v>95</v>
      </c>
      <c r="DS5" s="19" t="s">
        <v>85</v>
      </c>
      <c r="DT5" s="19" t="s">
        <v>86</v>
      </c>
      <c r="DU5" s="19" t="s">
        <v>87</v>
      </c>
      <c r="DV5" s="19" t="s">
        <v>88</v>
      </c>
      <c r="DW5" s="19" t="s">
        <v>89</v>
      </c>
      <c r="DX5" s="19" t="s">
        <v>90</v>
      </c>
      <c r="DY5" s="19" t="s">
        <v>91</v>
      </c>
      <c r="DZ5" s="19" t="s">
        <v>92</v>
      </c>
      <c r="EA5" s="19" t="s">
        <v>93</v>
      </c>
      <c r="EB5" s="19" t="s">
        <v>94</v>
      </c>
      <c r="EC5" s="19" t="s">
        <v>95</v>
      </c>
      <c r="ED5" s="19" t="s">
        <v>85</v>
      </c>
      <c r="EE5" s="19" t="s">
        <v>86</v>
      </c>
      <c r="EF5" s="19" t="s">
        <v>87</v>
      </c>
      <c r="EG5" s="19" t="s">
        <v>88</v>
      </c>
      <c r="EH5" s="19" t="s">
        <v>89</v>
      </c>
      <c r="EI5" s="19" t="s">
        <v>90</v>
      </c>
      <c r="EJ5" s="19" t="s">
        <v>91</v>
      </c>
      <c r="EK5" s="19" t="s">
        <v>92</v>
      </c>
      <c r="EL5" s="19" t="s">
        <v>93</v>
      </c>
      <c r="EM5" s="19" t="s">
        <v>94</v>
      </c>
      <c r="EN5" s="19" t="s">
        <v>95</v>
      </c>
    </row>
    <row r="6" spans="1:144" s="23" customFormat="1" x14ac:dyDescent="0.2">
      <c r="A6" s="15" t="s">
        <v>96</v>
      </c>
      <c r="B6" s="20">
        <f>B7</f>
        <v>2023</v>
      </c>
      <c r="C6" s="20">
        <f t="shared" ref="C6:W6" si="3">C7</f>
        <v>433641</v>
      </c>
      <c r="D6" s="20">
        <f t="shared" si="3"/>
        <v>47</v>
      </c>
      <c r="E6" s="20">
        <f t="shared" si="3"/>
        <v>1</v>
      </c>
      <c r="F6" s="20">
        <f t="shared" si="3"/>
        <v>0</v>
      </c>
      <c r="G6" s="20">
        <f t="shared" si="3"/>
        <v>0</v>
      </c>
      <c r="H6" s="20" t="str">
        <f t="shared" si="3"/>
        <v>熊本県　玉東町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90.04</v>
      </c>
      <c r="Q6" s="21">
        <f t="shared" si="3"/>
        <v>3130</v>
      </c>
      <c r="R6" s="21">
        <f t="shared" si="3"/>
        <v>5191</v>
      </c>
      <c r="S6" s="21">
        <f t="shared" si="3"/>
        <v>24.33</v>
      </c>
      <c r="T6" s="21">
        <f t="shared" si="3"/>
        <v>213.36</v>
      </c>
      <c r="U6" s="21">
        <f t="shared" si="3"/>
        <v>4665</v>
      </c>
      <c r="V6" s="21">
        <f t="shared" si="3"/>
        <v>8.6999999999999993</v>
      </c>
      <c r="W6" s="21">
        <f t="shared" si="3"/>
        <v>536.21</v>
      </c>
      <c r="X6" s="22">
        <f>IF(X7="",NA(),X7)</f>
        <v>76.53</v>
      </c>
      <c r="Y6" s="22">
        <f t="shared" ref="Y6:AG6" si="4">IF(Y7="",NA(),Y7)</f>
        <v>77.25</v>
      </c>
      <c r="Z6" s="22">
        <f t="shared" si="4"/>
        <v>74.91</v>
      </c>
      <c r="AA6" s="22">
        <f t="shared" si="4"/>
        <v>73.89</v>
      </c>
      <c r="AB6" s="22">
        <f t="shared" si="4"/>
        <v>94.7</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659.51</v>
      </c>
      <c r="BF6" s="22">
        <f t="shared" ref="BF6:BN6" si="7">IF(BF7="",NA(),BF7)</f>
        <v>570.15</v>
      </c>
      <c r="BG6" s="22">
        <f t="shared" si="7"/>
        <v>514.57000000000005</v>
      </c>
      <c r="BH6" s="22">
        <f t="shared" si="7"/>
        <v>451.76</v>
      </c>
      <c r="BI6" s="22">
        <f t="shared" si="7"/>
        <v>438.36</v>
      </c>
      <c r="BJ6" s="22">
        <f t="shared" si="7"/>
        <v>1018.52</v>
      </c>
      <c r="BK6" s="22">
        <f t="shared" si="7"/>
        <v>949.61</v>
      </c>
      <c r="BL6" s="22">
        <f t="shared" si="7"/>
        <v>918.84</v>
      </c>
      <c r="BM6" s="22">
        <f t="shared" si="7"/>
        <v>955.49</v>
      </c>
      <c r="BN6" s="22">
        <f t="shared" si="7"/>
        <v>1017.9</v>
      </c>
      <c r="BO6" s="21" t="str">
        <f>IF(BO7="","",IF(BO7="-","【-】","【"&amp;SUBSTITUTE(TEXT(BO7,"#,##0.00"),"-","△")&amp;"】"))</f>
        <v>【1,045.20】</v>
      </c>
      <c r="BP6" s="22">
        <f>IF(BP7="",NA(),BP7)</f>
        <v>70.47</v>
      </c>
      <c r="BQ6" s="22">
        <f t="shared" ref="BQ6:BY6" si="8">IF(BQ7="",NA(),BQ7)</f>
        <v>71.989999999999995</v>
      </c>
      <c r="BR6" s="22">
        <f t="shared" si="8"/>
        <v>70.37</v>
      </c>
      <c r="BS6" s="22">
        <f t="shared" si="8"/>
        <v>70.010000000000005</v>
      </c>
      <c r="BT6" s="22">
        <f t="shared" si="8"/>
        <v>70.44</v>
      </c>
      <c r="BU6" s="22">
        <f t="shared" si="8"/>
        <v>58.79</v>
      </c>
      <c r="BV6" s="22">
        <f t="shared" si="8"/>
        <v>58.41</v>
      </c>
      <c r="BW6" s="22">
        <f t="shared" si="8"/>
        <v>58.27</v>
      </c>
      <c r="BX6" s="22">
        <f t="shared" si="8"/>
        <v>55.15</v>
      </c>
      <c r="BY6" s="22">
        <f t="shared" si="8"/>
        <v>53.95</v>
      </c>
      <c r="BZ6" s="21" t="str">
        <f>IF(BZ7="","",IF(BZ7="-","【-】","【"&amp;SUBSTITUTE(TEXT(BZ7,"#,##0.00"),"-","△")&amp;"】"))</f>
        <v>【49.51】</v>
      </c>
      <c r="CA6" s="22">
        <f>IF(CA7="",NA(),CA7)</f>
        <v>237.32</v>
      </c>
      <c r="CB6" s="22">
        <f t="shared" ref="CB6:CJ6" si="9">IF(CB7="",NA(),CB7)</f>
        <v>234.5</v>
      </c>
      <c r="CC6" s="22">
        <f t="shared" si="9"/>
        <v>240.46</v>
      </c>
      <c r="CD6" s="22">
        <f t="shared" si="9"/>
        <v>241.22</v>
      </c>
      <c r="CE6" s="22">
        <f t="shared" si="9"/>
        <v>222.97</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74.849999999999994</v>
      </c>
      <c r="CM6" s="22">
        <f t="shared" ref="CM6:CU6" si="10">IF(CM7="",NA(),CM7)</f>
        <v>77.239999999999995</v>
      </c>
      <c r="CN6" s="22">
        <f t="shared" si="10"/>
        <v>78.19</v>
      </c>
      <c r="CO6" s="22">
        <f t="shared" si="10"/>
        <v>78.81</v>
      </c>
      <c r="CP6" s="22">
        <f t="shared" si="10"/>
        <v>73.87</v>
      </c>
      <c r="CQ6" s="22">
        <f t="shared" si="10"/>
        <v>56.04</v>
      </c>
      <c r="CR6" s="22">
        <f t="shared" si="10"/>
        <v>58.52</v>
      </c>
      <c r="CS6" s="22">
        <f t="shared" si="10"/>
        <v>58.88</v>
      </c>
      <c r="CT6" s="22">
        <f t="shared" si="10"/>
        <v>58.16</v>
      </c>
      <c r="CU6" s="22">
        <f t="shared" si="10"/>
        <v>55.9</v>
      </c>
      <c r="CV6" s="21" t="str">
        <f>IF(CV7="","",IF(CV7="-","【-】","【"&amp;SUBSTITUTE(TEXT(CV7,"#,##0.00"),"-","△")&amp;"】"))</f>
        <v>【55.00】</v>
      </c>
      <c r="CW6" s="22">
        <f>IF(CW7="",NA(),CW7)</f>
        <v>81.05</v>
      </c>
      <c r="CX6" s="22">
        <f t="shared" ref="CX6:DF6" si="11">IF(CX7="",NA(),CX7)</f>
        <v>82.36</v>
      </c>
      <c r="CY6" s="22">
        <f t="shared" si="11"/>
        <v>81.06</v>
      </c>
      <c r="CZ6" s="22">
        <f t="shared" si="11"/>
        <v>81.78</v>
      </c>
      <c r="DA6" s="22">
        <f t="shared" si="11"/>
        <v>87.43</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1.74</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433641</v>
      </c>
      <c r="D7" s="24">
        <v>47</v>
      </c>
      <c r="E7" s="24">
        <v>1</v>
      </c>
      <c r="F7" s="24">
        <v>0</v>
      </c>
      <c r="G7" s="24">
        <v>0</v>
      </c>
      <c r="H7" s="24" t="s">
        <v>97</v>
      </c>
      <c r="I7" s="24" t="s">
        <v>98</v>
      </c>
      <c r="J7" s="24" t="s">
        <v>99</v>
      </c>
      <c r="K7" s="24" t="s">
        <v>100</v>
      </c>
      <c r="L7" s="24" t="s">
        <v>101</v>
      </c>
      <c r="M7" s="24" t="s">
        <v>102</v>
      </c>
      <c r="N7" s="25" t="s">
        <v>103</v>
      </c>
      <c r="O7" s="25" t="s">
        <v>104</v>
      </c>
      <c r="P7" s="25">
        <v>90.04</v>
      </c>
      <c r="Q7" s="25">
        <v>3130</v>
      </c>
      <c r="R7" s="25">
        <v>5191</v>
      </c>
      <c r="S7" s="25">
        <v>24.33</v>
      </c>
      <c r="T7" s="25">
        <v>213.36</v>
      </c>
      <c r="U7" s="25">
        <v>4665</v>
      </c>
      <c r="V7" s="25">
        <v>8.6999999999999993</v>
      </c>
      <c r="W7" s="25">
        <v>536.21</v>
      </c>
      <c r="X7" s="25">
        <v>76.53</v>
      </c>
      <c r="Y7" s="25">
        <v>77.25</v>
      </c>
      <c r="Z7" s="25">
        <v>74.91</v>
      </c>
      <c r="AA7" s="25">
        <v>73.89</v>
      </c>
      <c r="AB7" s="25">
        <v>94.7</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659.51</v>
      </c>
      <c r="BF7" s="25">
        <v>570.15</v>
      </c>
      <c r="BG7" s="25">
        <v>514.57000000000005</v>
      </c>
      <c r="BH7" s="25">
        <v>451.76</v>
      </c>
      <c r="BI7" s="25">
        <v>438.36</v>
      </c>
      <c r="BJ7" s="25">
        <v>1018.52</v>
      </c>
      <c r="BK7" s="25">
        <v>949.61</v>
      </c>
      <c r="BL7" s="25">
        <v>918.84</v>
      </c>
      <c r="BM7" s="25">
        <v>955.49</v>
      </c>
      <c r="BN7" s="25">
        <v>1017.9</v>
      </c>
      <c r="BO7" s="25">
        <v>1045.2</v>
      </c>
      <c r="BP7" s="25">
        <v>70.47</v>
      </c>
      <c r="BQ7" s="25">
        <v>71.989999999999995</v>
      </c>
      <c r="BR7" s="25">
        <v>70.37</v>
      </c>
      <c r="BS7" s="25">
        <v>70.010000000000005</v>
      </c>
      <c r="BT7" s="25">
        <v>70.44</v>
      </c>
      <c r="BU7" s="25">
        <v>58.79</v>
      </c>
      <c r="BV7" s="25">
        <v>58.41</v>
      </c>
      <c r="BW7" s="25">
        <v>58.27</v>
      </c>
      <c r="BX7" s="25">
        <v>55.15</v>
      </c>
      <c r="BY7" s="25">
        <v>53.95</v>
      </c>
      <c r="BZ7" s="25">
        <v>49.51</v>
      </c>
      <c r="CA7" s="25">
        <v>237.32</v>
      </c>
      <c r="CB7" s="25">
        <v>234.5</v>
      </c>
      <c r="CC7" s="25">
        <v>240.46</v>
      </c>
      <c r="CD7" s="25">
        <v>241.22</v>
      </c>
      <c r="CE7" s="25">
        <v>222.97</v>
      </c>
      <c r="CF7" s="25">
        <v>298.25</v>
      </c>
      <c r="CG7" s="25">
        <v>303.27999999999997</v>
      </c>
      <c r="CH7" s="25">
        <v>303.81</v>
      </c>
      <c r="CI7" s="25">
        <v>310.26</v>
      </c>
      <c r="CJ7" s="25">
        <v>318.99</v>
      </c>
      <c r="CK7" s="25">
        <v>317.14</v>
      </c>
      <c r="CL7" s="25">
        <v>74.849999999999994</v>
      </c>
      <c r="CM7" s="25">
        <v>77.239999999999995</v>
      </c>
      <c r="CN7" s="25">
        <v>78.19</v>
      </c>
      <c r="CO7" s="25">
        <v>78.81</v>
      </c>
      <c r="CP7" s="25">
        <v>73.87</v>
      </c>
      <c r="CQ7" s="25">
        <v>56.04</v>
      </c>
      <c r="CR7" s="25">
        <v>58.52</v>
      </c>
      <c r="CS7" s="25">
        <v>58.88</v>
      </c>
      <c r="CT7" s="25">
        <v>58.16</v>
      </c>
      <c r="CU7" s="25">
        <v>55.9</v>
      </c>
      <c r="CV7" s="25">
        <v>55</v>
      </c>
      <c r="CW7" s="25">
        <v>81.05</v>
      </c>
      <c r="CX7" s="25">
        <v>82.36</v>
      </c>
      <c r="CY7" s="25">
        <v>81.06</v>
      </c>
      <c r="CZ7" s="25">
        <v>81.78</v>
      </c>
      <c r="DA7" s="25">
        <v>87.43</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1.74</v>
      </c>
      <c r="EE7" s="25">
        <v>0</v>
      </c>
      <c r="EF7" s="25">
        <v>0</v>
      </c>
      <c r="EG7" s="25">
        <v>0</v>
      </c>
      <c r="EH7" s="25">
        <v>0</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105</v>
      </c>
      <c r="C9" s="27" t="s">
        <v>106</v>
      </c>
      <c r="D9" s="27" t="s">
        <v>107</v>
      </c>
      <c r="E9" s="27" t="s">
        <v>108</v>
      </c>
      <c r="F9" s="27" t="s">
        <v>109</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47</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110</v>
      </c>
    </row>
    <row r="12" spans="1:144" x14ac:dyDescent="0.2">
      <c r="B12">
        <v>1</v>
      </c>
      <c r="C12">
        <v>1</v>
      </c>
      <c r="D12">
        <v>1</v>
      </c>
      <c r="E12">
        <v>1</v>
      </c>
      <c r="F12">
        <v>1</v>
      </c>
      <c r="G12" t="s">
        <v>111</v>
      </c>
    </row>
    <row r="13" spans="1:144" x14ac:dyDescent="0.2">
      <c r="B13" t="s">
        <v>112</v>
      </c>
      <c r="C13" t="s">
        <v>112</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L2409016</cp:lastModifiedBy>
  <cp:lastPrinted>2025-02-01T02:52:16Z</cp:lastPrinted>
  <dcterms:created xsi:type="dcterms:W3CDTF">2025-01-24T06:41:03Z</dcterms:created>
  <dcterms:modified xsi:type="dcterms:W3CDTF">2025-02-03T07:42:04Z</dcterms:modified>
  <cp:category/>
</cp:coreProperties>
</file>