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data\共有フォルダ\02企画財政課\令和6年度\01_財政係\01_財政\02_照会・回答\20250121_（2／5〆）公営企業に係る経営比較分析表\02_回答\様式修正後_20250130\"/>
    </mc:Choice>
  </mc:AlternateContent>
  <xr:revisionPtr revIDLastSave="0" documentId="8_{5AB7F2F1-AD20-4896-9EE8-2DD730F143B0}" xr6:coauthVersionLast="47" xr6:coauthVersionMax="47" xr10:uidLastSave="{00000000-0000-0000-0000-000000000000}"/>
  <workbookProtection workbookAlgorithmName="SHA-512" workbookHashValue="avGgOCDqSSUaTbLuumOwjI6+glBMzjmxrhI7zu/7tiTfo2I9easAs0wMkm79I19tMcLpg2MLABs2Ni9lZyxQLg==" workbookSaltValue="Ih1byeShkxKpYR/2EVi/CA==" workbookSpinCount="100000" lockStructure="1"/>
  <bookViews>
    <workbookView xWindow="-120" yWindow="-120" windowWidth="29040" windowHeight="1584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I10" i="4" s="1"/>
  <c r="N6" i="5"/>
  <c r="B10" i="4" s="1"/>
  <c r="M6" i="5"/>
  <c r="AD8" i="4" s="1"/>
  <c r="L6" i="5"/>
  <c r="W8" i="4" s="1"/>
  <c r="K6" i="5"/>
  <c r="P8" i="4" s="1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G85" i="4"/>
  <c r="F85" i="4"/>
  <c r="E85" i="4"/>
  <c r="AL10" i="4"/>
  <c r="AL8" i="4"/>
  <c r="I8" i="4"/>
</calcChain>
</file>

<file path=xl/sharedStrings.xml><?xml version="1.0" encoding="utf-8"?>
<sst xmlns="http://schemas.openxmlformats.org/spreadsheetml/2006/main" count="326" uniqueCount="115">
  <si>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</si>
  <si>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</si>
  <si>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</si>
  <si>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</si>
  <si>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</si>
  <si>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</si>
  <si>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</si>
  <si>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</si>
  <si>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</si>
  <si>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</si>
  <si>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</si>
  <si>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</si>
  <si>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</si>
  <si>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</si>
  <si>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</si>
  <si>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</si>
  <si>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</si>
  <si>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</si>
  <si>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</si>
  <si>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</si>
  <si>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</si>
  <si>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</si>
  <si>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</si>
  <si>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</si>
  <si>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</si>
  <si>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</si>
  <si>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</si>
  <si>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</si>
  <si>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</si>
  <si>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</si>
  <si>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</si>
  <si>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</si>
  <si>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</si>
  <si>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</si>
  <si>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</si>
  <si>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</si>
  <si>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</si>
  <si>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</si>
  <si>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</si>
  <si>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</si>
  <si>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</si>
  <si>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</si>
  <si>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</si>
  <si>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</si>
  <si>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</si>
  <si>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</si>
  <si>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</si>
  <si>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</si>
  <si>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</si>
  <si>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</si>
  <si>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</si>
  <si>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</si>
  <si>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</si>
  <si>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</si>
  <si>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</si>
  <si>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</si>
  <si>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</si>
  <si>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</si>
  <si>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</si>
  <si>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</si>
  <si>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</si>
  <si>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</si>
  <si>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</si>
  <si>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</si>
  <si>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</si>
  <si>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</si>
  <si>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</si>
  <si>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</si>
  <si>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</si>
  <si>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</si>
  <si>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</si>
  <si>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</si>
  <si>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</si>
  <si>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</si>
  <si>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</si>
  <si>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</si>
  <si>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</si>
  <si>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</si>
  <si>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</si>
  <si>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</si>
  <si>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</si>
  <si>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</si>
  <si>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</si>
  <si>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</si>
  <si>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</si>
  <si>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</si>
  <si>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</si>
  <si>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</si>
  <si>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</si>
  <si>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</si>
  <si>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</si>
  <si>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</si>
  <si>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</si>
  <si>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</si>
  <si>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</si>
  <si>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熊本県　氷川町</t>
  </si>
  <si>
    <t>法適用</t>
  </si>
  <si>
    <t>下水道事業</t>
  </si>
  <si>
    <t>個別排水処理</t>
  </si>
  <si>
    <t>L2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</si>
  <si>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</si>
  <si>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</si>
  <si>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</si>
  <si>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</si>
  <si>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</si>
  <si>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</si>
  <si>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</si>
  <si>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</si>
  <si>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</si>
  <si>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</si>
  <si>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</si>
  <si>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</si>
  <si>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H６年度より事業を開始しているため、施設の老朽化が見られるが、定期的に施設の点検・調査を実施し、機能維持に努めている。</t>
    <phoneticPr fontId="4"/>
  </si>
  <si>
    <t>新規事業の計画はないため、建設費用は生じない。
人口減少に比例して下水道使用料の減少が予想される。
維持管理費が賄える事業経営が必須の状況である。</t>
    <rPh sb="29" eb="31">
      <t>ヒレイ</t>
    </rPh>
    <rPh sb="33" eb="36">
      <t>ゲスイドウ</t>
    </rPh>
    <rPh sb="50" eb="52">
      <t>イジ</t>
    </rPh>
    <rPh sb="52" eb="55">
      <t>カンリヒ</t>
    </rPh>
    <rPh sb="56" eb="57">
      <t>マカナ</t>
    </rPh>
    <rPh sb="59" eb="61">
      <t>ジギョウ</t>
    </rPh>
    <rPh sb="61" eb="63">
      <t>ケイエイ</t>
    </rPh>
    <rPh sb="64" eb="66">
      <t>ヒッス</t>
    </rPh>
    <rPh sb="67" eb="69">
      <t>ジョウキョウ</t>
    </rPh>
    <phoneticPr fontId="4"/>
  </si>
  <si>
    <r>
      <rPr>
        <sz val="11"/>
        <color rgb="FFFF0000"/>
        <rFont val="ＭＳ ゴシック"/>
        <family val="3"/>
        <charset val="128"/>
      </rPr>
      <t>R5年度より地方公営企業法を適用して事業を実施している。</t>
    </r>
    <r>
      <rPr>
        <sz val="11"/>
        <color theme="1"/>
        <rFont val="ＭＳ ゴシック"/>
        <family val="3"/>
        <charset val="128"/>
      </rPr>
      <t xml:space="preserve">
浄化槽の老朽化等により、維持管理費での負担が大きくなっている。
そのため、経費回収率や汚水処理原価の数値に影響を及ぼしている。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</si>
</sst>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57-42E0-9F65-1C6C97B07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57-42E0-9F65-1C6C97B07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A-4238-9BA0-8E1133547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45.93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BA-4238-9BA0-8E1133547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95.92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F5-4DD7-9016-AEFC2C531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5-4DD7-9016-AEFC2C531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110.89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05-445E-8D28-4D80DAB11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96.48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05-445E-8D28-4D80DAB11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C2-43FD-86A4-0FDE434C7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2-43FD-86A4-0FDE434C7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DF-42FA-92B6-00EA64663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F-42FA-92B6-00EA64663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7D-43C6-A635-DF9BD61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D-43C6-A635-DF9BD61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120.55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D1-42E4-84B8-F6167E92B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132.16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D1-42E4-84B8-F6167E92B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158.36000000000001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F1-4D12-98CE-FD7B8BE36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992.16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1-4D12-98CE-FD7B8BE36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49-47F2-8594-B20320A69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49-47F2-8594-B20320A69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410.77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1-4B4E-A524-A5DC5A24D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331.17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E1-4B4E-A524-A5DC5A24D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【208.93】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【136.43】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【967.97】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【46.29】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【332.82】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【46.20】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N1" zoomScaleNormal="10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15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15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29" t="str">
        <f>データ!H6</f>
        <v>熊本県　氷川町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15">
      <c r="A8" s="2"/>
      <c r="B8" s="34" t="str">
        <f>データ!I6</f>
        <v>法適用</v>
      </c>
      <c r="C8" s="34"/>
      <c r="D8" s="34"/>
      <c r="E8" s="34"/>
      <c r="F8" s="34"/>
      <c r="G8" s="34"/>
      <c r="H8" s="34"/>
      <c r="I8" s="34" t="str">
        <f>データ!J6</f>
        <v>下水道事業</v>
      </c>
      <c r="J8" s="34"/>
      <c r="K8" s="34"/>
      <c r="L8" s="34"/>
      <c r="M8" s="34"/>
      <c r="N8" s="34"/>
      <c r="O8" s="34"/>
      <c r="P8" s="34" t="str">
        <f>データ!K6</f>
        <v>個別排水処理</v>
      </c>
      <c r="Q8" s="34"/>
      <c r="R8" s="34"/>
      <c r="S8" s="34"/>
      <c r="T8" s="34"/>
      <c r="U8" s="34"/>
      <c r="V8" s="34"/>
      <c r="W8" s="34" t="str">
        <f>データ!L6</f>
        <v>L2</v>
      </c>
      <c r="X8" s="34"/>
      <c r="Y8" s="34"/>
      <c r="Z8" s="34"/>
      <c r="AA8" s="34"/>
      <c r="AB8" s="34"/>
      <c r="AC8" s="34"/>
      <c r="AD8" s="35" t="str">
        <f>データ!$M$6</f>
        <v>非設置</v>
      </c>
      <c r="AE8" s="35"/>
      <c r="AF8" s="35"/>
      <c r="AG8" s="35"/>
      <c r="AH8" s="35"/>
      <c r="AI8" s="35"/>
      <c r="AJ8" s="35"/>
      <c r="AK8" s="3"/>
      <c r="AL8" s="36">
        <f>データ!S6</f>
        <v>10944</v>
      </c>
      <c r="AM8" s="36"/>
      <c r="AN8" s="36"/>
      <c r="AO8" s="36"/>
      <c r="AP8" s="36"/>
      <c r="AQ8" s="36"/>
      <c r="AR8" s="36"/>
      <c r="AS8" s="36"/>
      <c r="AT8" s="37">
        <f>データ!T6</f>
        <v>33.36</v>
      </c>
      <c r="AU8" s="37"/>
      <c r="AV8" s="37"/>
      <c r="AW8" s="37"/>
      <c r="AX8" s="37"/>
      <c r="AY8" s="37"/>
      <c r="AZ8" s="37"/>
      <c r="BA8" s="37"/>
      <c r="BB8" s="37">
        <f>データ!U6</f>
        <v>328.06</v>
      </c>
      <c r="BC8" s="37"/>
      <c r="BD8" s="37"/>
      <c r="BE8" s="37"/>
      <c r="BF8" s="37"/>
      <c r="BG8" s="37"/>
      <c r="BH8" s="37"/>
      <c r="BI8" s="37"/>
      <c r="BJ8" s="3"/>
      <c r="BK8" s="3"/>
      <c r="BL8" s="38" t="s">
        <v>10</v>
      </c>
      <c r="BM8" s="39"/>
      <c r="BN8" s="40" t="s">
        <v>11</v>
      </c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1"/>
    </row>
    <row r="9" spans="1:78" ht="18.75" customHeight="1" x14ac:dyDescent="0.15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37" t="str">
        <f>データ!N6</f>
        <v>-</v>
      </c>
      <c r="C10" s="37"/>
      <c r="D10" s="37"/>
      <c r="E10" s="37"/>
      <c r="F10" s="37"/>
      <c r="G10" s="37"/>
      <c r="H10" s="37"/>
      <c r="I10" s="37">
        <f>データ!O6</f>
        <v>37.44</v>
      </c>
      <c r="J10" s="37"/>
      <c r="K10" s="37"/>
      <c r="L10" s="37"/>
      <c r="M10" s="37"/>
      <c r="N10" s="37"/>
      <c r="O10" s="37"/>
      <c r="P10" s="37">
        <f>データ!P6</f>
        <v>0.45</v>
      </c>
      <c r="Q10" s="37"/>
      <c r="R10" s="37"/>
      <c r="S10" s="37"/>
      <c r="T10" s="37"/>
      <c r="U10" s="37"/>
      <c r="V10" s="37"/>
      <c r="W10" s="37">
        <f>データ!Q6</f>
        <v>100</v>
      </c>
      <c r="X10" s="37"/>
      <c r="Y10" s="37"/>
      <c r="Z10" s="37"/>
      <c r="AA10" s="37"/>
      <c r="AB10" s="37"/>
      <c r="AC10" s="37"/>
      <c r="AD10" s="36">
        <f>データ!R6</f>
        <v>3200</v>
      </c>
      <c r="AE10" s="36"/>
      <c r="AF10" s="36"/>
      <c r="AG10" s="36"/>
      <c r="AH10" s="36"/>
      <c r="AI10" s="36"/>
      <c r="AJ10" s="36"/>
      <c r="AK10" s="2"/>
      <c r="AL10" s="36">
        <f>データ!V6</f>
        <v>49</v>
      </c>
      <c r="AM10" s="36"/>
      <c r="AN10" s="36"/>
      <c r="AO10" s="36"/>
      <c r="AP10" s="36"/>
      <c r="AQ10" s="36"/>
      <c r="AR10" s="36"/>
      <c r="AS10" s="36"/>
      <c r="AT10" s="37">
        <f>データ!W6</f>
        <v>0.01</v>
      </c>
      <c r="AU10" s="37"/>
      <c r="AV10" s="37"/>
      <c r="AW10" s="37"/>
      <c r="AX10" s="37"/>
      <c r="AY10" s="37"/>
      <c r="AZ10" s="37"/>
      <c r="BA10" s="37"/>
      <c r="BB10" s="37">
        <f>データ!X6</f>
        <v>4900</v>
      </c>
      <c r="BC10" s="37"/>
      <c r="BD10" s="37"/>
      <c r="BE10" s="37"/>
      <c r="BF10" s="37"/>
      <c r="BG10" s="37"/>
      <c r="BH10" s="37"/>
      <c r="BI10" s="37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4" t="s">
        <v>114</v>
      </c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4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6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4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6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4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6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4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6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4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6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4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6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4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6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4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6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4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6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4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6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4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6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4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6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4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6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4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6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4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6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4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6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4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6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4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6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4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6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4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6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4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6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4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6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4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6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4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6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4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6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4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6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4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6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7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9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4" t="s">
        <v>112</v>
      </c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6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4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6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4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6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4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6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4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6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4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6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4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6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4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6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4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6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4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6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4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6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4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6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4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6"/>
    </row>
    <row r="60" spans="1:78" ht="13.5" customHeight="1" x14ac:dyDescent="0.15">
      <c r="A60" s="2"/>
      <c r="B60" s="61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64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6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64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6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4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6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7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9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4" t="s">
        <v>113</v>
      </c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6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4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6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4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6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4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6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4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6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4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6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4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6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4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6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4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6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4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6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4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6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4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6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4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6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4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6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4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6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4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6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7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9"/>
    </row>
    <row r="83" spans="1:78" x14ac:dyDescent="0.15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【96.59】</v>
      </c>
      <c r="F85" s="12" t="str">
        <f>データ!AT6</f>
        <v>【208.93】</v>
      </c>
      <c r="G85" s="12" t="str">
        <f>データ!BE6</f>
        <v>【136.43】</v>
      </c>
      <c r="H85" s="12" t="str">
        <f>データ!BP6</f>
        <v>【967.97】</v>
      </c>
      <c r="I85" s="12" t="str">
        <f>データ!CA6</f>
        <v>【46.20】</v>
      </c>
      <c r="J85" s="12" t="str">
        <f>データ!CL6</f>
        <v>【332.82】</v>
      </c>
      <c r="K85" s="12" t="str">
        <f>データ!CW6</f>
        <v>【46.29】</v>
      </c>
      <c r="L85" s="12" t="str">
        <f>データ!DH6</f>
        <v>【82.56】</v>
      </c>
      <c r="M85" s="12" t="str">
        <f>データ!DS6</f>
        <v>【39.62】</v>
      </c>
      <c r="N85" s="12" t="str">
        <f>データ!ED6</f>
        <v>【-】</v>
      </c>
      <c r="O85" s="12" t="str">
        <f>データ!EO6</f>
        <v>【-】</v>
      </c>
    </row>
  </sheetData>
  <sheetProtection algorithmName="SHA-512" hashValue="iS3nOnP53KEZ1rKDuXKLukim3/eFBxNoiWog096Etjxwd/Beaj/Htrysm+4I84hJYCFIbpW6TtYAm+eJi2UDSQ==" saltValue="693h251+bPredBUsi6nwfw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28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54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55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56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57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58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59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60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61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62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63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64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65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66</v>
      </c>
      <c r="B5" s="17"/>
      <c r="C5" s="17"/>
      <c r="D5" s="17"/>
      <c r="E5" s="17"/>
      <c r="F5" s="17"/>
      <c r="G5" s="17"/>
      <c r="H5" s="18" t="s">
        <v>67</v>
      </c>
      <c r="I5" s="18" t="s">
        <v>68</v>
      </c>
      <c r="J5" s="18" t="s">
        <v>69</v>
      </c>
      <c r="K5" s="18" t="s">
        <v>70</v>
      </c>
      <c r="L5" s="18" t="s">
        <v>71</v>
      </c>
      <c r="M5" s="18" t="s">
        <v>5</v>
      </c>
      <c r="N5" s="18" t="s">
        <v>72</v>
      </c>
      <c r="O5" s="18" t="s">
        <v>73</v>
      </c>
      <c r="P5" s="18" t="s">
        <v>74</v>
      </c>
      <c r="Q5" s="18" t="s">
        <v>75</v>
      </c>
      <c r="R5" s="18" t="s">
        <v>76</v>
      </c>
      <c r="S5" s="18" t="s">
        <v>77</v>
      </c>
      <c r="T5" s="18" t="s">
        <v>78</v>
      </c>
      <c r="U5" s="18" t="s">
        <v>79</v>
      </c>
      <c r="V5" s="18" t="s">
        <v>80</v>
      </c>
      <c r="W5" s="18" t="s">
        <v>81</v>
      </c>
      <c r="X5" s="18" t="s">
        <v>82</v>
      </c>
      <c r="Y5" s="18" t="s">
        <v>83</v>
      </c>
      <c r="Z5" s="18" t="s">
        <v>84</v>
      </c>
      <c r="AA5" s="18" t="s">
        <v>85</v>
      </c>
      <c r="AB5" s="18" t="s">
        <v>86</v>
      </c>
      <c r="AC5" s="18" t="s">
        <v>87</v>
      </c>
      <c r="AD5" s="18" t="s">
        <v>88</v>
      </c>
      <c r="AE5" s="18" t="s">
        <v>89</v>
      </c>
      <c r="AF5" s="18" t="s">
        <v>90</v>
      </c>
      <c r="AG5" s="18" t="s">
        <v>91</v>
      </c>
      <c r="AH5" s="18" t="s">
        <v>92</v>
      </c>
      <c r="AI5" s="18" t="s">
        <v>31</v>
      </c>
      <c r="AJ5" s="18" t="s">
        <v>83</v>
      </c>
      <c r="AK5" s="18" t="s">
        <v>84</v>
      </c>
      <c r="AL5" s="18" t="s">
        <v>85</v>
      </c>
      <c r="AM5" s="18" t="s">
        <v>86</v>
      </c>
      <c r="AN5" s="18" t="s">
        <v>87</v>
      </c>
      <c r="AO5" s="18" t="s">
        <v>88</v>
      </c>
      <c r="AP5" s="18" t="s">
        <v>89</v>
      </c>
      <c r="AQ5" s="18" t="s">
        <v>90</v>
      </c>
      <c r="AR5" s="18" t="s">
        <v>91</v>
      </c>
      <c r="AS5" s="18" t="s">
        <v>92</v>
      </c>
      <c r="AT5" s="18" t="s">
        <v>93</v>
      </c>
      <c r="AU5" s="18" t="s">
        <v>83</v>
      </c>
      <c r="AV5" s="18" t="s">
        <v>84</v>
      </c>
      <c r="AW5" s="18" t="s">
        <v>85</v>
      </c>
      <c r="AX5" s="18" t="s">
        <v>86</v>
      </c>
      <c r="AY5" s="18" t="s">
        <v>87</v>
      </c>
      <c r="AZ5" s="18" t="s">
        <v>88</v>
      </c>
      <c r="BA5" s="18" t="s">
        <v>89</v>
      </c>
      <c r="BB5" s="18" t="s">
        <v>90</v>
      </c>
      <c r="BC5" s="18" t="s">
        <v>91</v>
      </c>
      <c r="BD5" s="18" t="s">
        <v>92</v>
      </c>
      <c r="BE5" s="18" t="s">
        <v>93</v>
      </c>
      <c r="BF5" s="18" t="s">
        <v>83</v>
      </c>
      <c r="BG5" s="18" t="s">
        <v>84</v>
      </c>
      <c r="BH5" s="18" t="s">
        <v>85</v>
      </c>
      <c r="BI5" s="18" t="s">
        <v>86</v>
      </c>
      <c r="BJ5" s="18" t="s">
        <v>87</v>
      </c>
      <c r="BK5" s="18" t="s">
        <v>88</v>
      </c>
      <c r="BL5" s="18" t="s">
        <v>89</v>
      </c>
      <c r="BM5" s="18" t="s">
        <v>90</v>
      </c>
      <c r="BN5" s="18" t="s">
        <v>91</v>
      </c>
      <c r="BO5" s="18" t="s">
        <v>92</v>
      </c>
      <c r="BP5" s="18" t="s">
        <v>93</v>
      </c>
      <c r="BQ5" s="18" t="s">
        <v>83</v>
      </c>
      <c r="BR5" s="18" t="s">
        <v>84</v>
      </c>
      <c r="BS5" s="18" t="s">
        <v>85</v>
      </c>
      <c r="BT5" s="18" t="s">
        <v>86</v>
      </c>
      <c r="BU5" s="18" t="s">
        <v>87</v>
      </c>
      <c r="BV5" s="18" t="s">
        <v>88</v>
      </c>
      <c r="BW5" s="18" t="s">
        <v>89</v>
      </c>
      <c r="BX5" s="18" t="s">
        <v>90</v>
      </c>
      <c r="BY5" s="18" t="s">
        <v>91</v>
      </c>
      <c r="BZ5" s="18" t="s">
        <v>92</v>
      </c>
      <c r="CA5" s="18" t="s">
        <v>93</v>
      </c>
      <c r="CB5" s="18" t="s">
        <v>83</v>
      </c>
      <c r="CC5" s="18" t="s">
        <v>84</v>
      </c>
      <c r="CD5" s="18" t="s">
        <v>85</v>
      </c>
      <c r="CE5" s="18" t="s">
        <v>86</v>
      </c>
      <c r="CF5" s="18" t="s">
        <v>87</v>
      </c>
      <c r="CG5" s="18" t="s">
        <v>88</v>
      </c>
      <c r="CH5" s="18" t="s">
        <v>89</v>
      </c>
      <c r="CI5" s="18" t="s">
        <v>90</v>
      </c>
      <c r="CJ5" s="18" t="s">
        <v>91</v>
      </c>
      <c r="CK5" s="18" t="s">
        <v>92</v>
      </c>
      <c r="CL5" s="18" t="s">
        <v>93</v>
      </c>
      <c r="CM5" s="18" t="s">
        <v>83</v>
      </c>
      <c r="CN5" s="18" t="s">
        <v>84</v>
      </c>
      <c r="CO5" s="18" t="s">
        <v>85</v>
      </c>
      <c r="CP5" s="18" t="s">
        <v>86</v>
      </c>
      <c r="CQ5" s="18" t="s">
        <v>87</v>
      </c>
      <c r="CR5" s="18" t="s">
        <v>88</v>
      </c>
      <c r="CS5" s="18" t="s">
        <v>89</v>
      </c>
      <c r="CT5" s="18" t="s">
        <v>90</v>
      </c>
      <c r="CU5" s="18" t="s">
        <v>91</v>
      </c>
      <c r="CV5" s="18" t="s">
        <v>92</v>
      </c>
      <c r="CW5" s="18" t="s">
        <v>93</v>
      </c>
      <c r="CX5" s="18" t="s">
        <v>83</v>
      </c>
      <c r="CY5" s="18" t="s">
        <v>84</v>
      </c>
      <c r="CZ5" s="18" t="s">
        <v>85</v>
      </c>
      <c r="DA5" s="18" t="s">
        <v>86</v>
      </c>
      <c r="DB5" s="18" t="s">
        <v>87</v>
      </c>
      <c r="DC5" s="18" t="s">
        <v>88</v>
      </c>
      <c r="DD5" s="18" t="s">
        <v>89</v>
      </c>
      <c r="DE5" s="18" t="s">
        <v>90</v>
      </c>
      <c r="DF5" s="18" t="s">
        <v>91</v>
      </c>
      <c r="DG5" s="18" t="s">
        <v>92</v>
      </c>
      <c r="DH5" s="18" t="s">
        <v>93</v>
      </c>
      <c r="DI5" s="18" t="s">
        <v>83</v>
      </c>
      <c r="DJ5" s="18" t="s">
        <v>84</v>
      </c>
      <c r="DK5" s="18" t="s">
        <v>85</v>
      </c>
      <c r="DL5" s="18" t="s">
        <v>86</v>
      </c>
      <c r="DM5" s="18" t="s">
        <v>87</v>
      </c>
      <c r="DN5" s="18" t="s">
        <v>88</v>
      </c>
      <c r="DO5" s="18" t="s">
        <v>89</v>
      </c>
      <c r="DP5" s="18" t="s">
        <v>90</v>
      </c>
      <c r="DQ5" s="18" t="s">
        <v>91</v>
      </c>
      <c r="DR5" s="18" t="s">
        <v>92</v>
      </c>
      <c r="DS5" s="18" t="s">
        <v>93</v>
      </c>
      <c r="DT5" s="18" t="s">
        <v>83</v>
      </c>
      <c r="DU5" s="18" t="s">
        <v>84</v>
      </c>
      <c r="DV5" s="18" t="s">
        <v>85</v>
      </c>
      <c r="DW5" s="18" t="s">
        <v>86</v>
      </c>
      <c r="DX5" s="18" t="s">
        <v>87</v>
      </c>
      <c r="DY5" s="18" t="s">
        <v>88</v>
      </c>
      <c r="DZ5" s="18" t="s">
        <v>89</v>
      </c>
      <c r="EA5" s="18" t="s">
        <v>90</v>
      </c>
      <c r="EB5" s="18" t="s">
        <v>91</v>
      </c>
      <c r="EC5" s="18" t="s">
        <v>92</v>
      </c>
      <c r="ED5" s="18" t="s">
        <v>93</v>
      </c>
      <c r="EE5" s="18" t="s">
        <v>83</v>
      </c>
      <c r="EF5" s="18" t="s">
        <v>84</v>
      </c>
      <c r="EG5" s="18" t="s">
        <v>85</v>
      </c>
      <c r="EH5" s="18" t="s">
        <v>86</v>
      </c>
      <c r="EI5" s="18" t="s">
        <v>87</v>
      </c>
      <c r="EJ5" s="18" t="s">
        <v>88</v>
      </c>
      <c r="EK5" s="18" t="s">
        <v>89</v>
      </c>
      <c r="EL5" s="18" t="s">
        <v>90</v>
      </c>
      <c r="EM5" s="18" t="s">
        <v>91</v>
      </c>
      <c r="EN5" s="18" t="s">
        <v>92</v>
      </c>
      <c r="EO5" s="18" t="s">
        <v>93</v>
      </c>
    </row>
    <row r="6" spans="1:148" s="22" customFormat="1" x14ac:dyDescent="0.15">
      <c r="A6" s="14" t="s">
        <v>94</v>
      </c>
      <c r="B6" s="19">
        <f>B7</f>
        <v>2023</v>
      </c>
      <c r="C6" s="19">
        <f t="shared" ref="C6:X6" si="3">C7</f>
        <v>434680</v>
      </c>
      <c r="D6" s="19">
        <f t="shared" si="3"/>
        <v>46</v>
      </c>
      <c r="E6" s="19">
        <f t="shared" si="3"/>
        <v>18</v>
      </c>
      <c r="F6" s="19">
        <f t="shared" si="3"/>
        <v>1</v>
      </c>
      <c r="G6" s="19">
        <f t="shared" si="3"/>
        <v>0</v>
      </c>
      <c r="H6" s="19" t="str">
        <f t="shared" si="3"/>
        <v>熊本県　氷川町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個別排水処理</v>
      </c>
      <c r="L6" s="19" t="str">
        <f t="shared" si="3"/>
        <v>L2</v>
      </c>
      <c r="M6" s="19" t="str">
        <f t="shared" si="3"/>
        <v>非設置</v>
      </c>
      <c r="N6" s="20" t="str">
        <f t="shared" si="3"/>
        <v>-</v>
      </c>
      <c r="O6" s="20">
        <f t="shared" si="3"/>
        <v>37.44</v>
      </c>
      <c r="P6" s="20">
        <f t="shared" si="3"/>
        <v>0.45</v>
      </c>
      <c r="Q6" s="20">
        <f t="shared" si="3"/>
        <v>100</v>
      </c>
      <c r="R6" s="20">
        <f t="shared" si="3"/>
        <v>3200</v>
      </c>
      <c r="S6" s="20">
        <f t="shared" si="3"/>
        <v>10944</v>
      </c>
      <c r="T6" s="20">
        <f t="shared" si="3"/>
        <v>33.36</v>
      </c>
      <c r="U6" s="20">
        <f t="shared" si="3"/>
        <v>328.06</v>
      </c>
      <c r="V6" s="20">
        <f t="shared" si="3"/>
        <v>49</v>
      </c>
      <c r="W6" s="20">
        <f t="shared" si="3"/>
        <v>0.01</v>
      </c>
      <c r="X6" s="20">
        <f t="shared" si="3"/>
        <v>4900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110.89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 t="str">
        <f t="shared" si="4"/>
        <v>-</v>
      </c>
      <c r="AH6" s="21">
        <f t="shared" si="4"/>
        <v>96.48</v>
      </c>
      <c r="AI6" s="20" t="str">
        <f>IF(AI7="","",IF(AI7="-","【-】","【"&amp;SUBSTITUTE(TEXT(AI7,"#,##0.00"),"-","△")&amp;"】"))</f>
        <v>【96.59】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 t="str">
        <f t="shared" si="5"/>
        <v>-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 t="str">
        <f t="shared" si="5"/>
        <v>-</v>
      </c>
      <c r="AS6" s="21">
        <f t="shared" si="5"/>
        <v>224.6</v>
      </c>
      <c r="AT6" s="20" t="str">
        <f>IF(AT7="","",IF(AT7="-","【-】","【"&amp;SUBSTITUTE(TEXT(AT7,"#,##0.00"),"-","△")&amp;"】"))</f>
        <v>【208.93】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>
        <f t="shared" si="6"/>
        <v>120.55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 t="str">
        <f t="shared" si="6"/>
        <v>-</v>
      </c>
      <c r="BD6" s="21">
        <f t="shared" si="6"/>
        <v>132.16</v>
      </c>
      <c r="BE6" s="20" t="str">
        <f>IF(BE7="","",IF(BE7="-","【-】","【"&amp;SUBSTITUTE(TEXT(BE7,"#,##0.00"),"-","△")&amp;"】"))</f>
        <v>【136.43】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1">
        <f t="shared" si="7"/>
        <v>158.36000000000001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992.16</v>
      </c>
      <c r="BP6" s="20" t="str">
        <f>IF(BP7="","",IF(BP7="-","【-】","【"&amp;SUBSTITUTE(TEXT(BP7,"#,##0.00"),"-","△")&amp;"】"))</f>
        <v>【967.97】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41.4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45.55</v>
      </c>
      <c r="CA6" s="20" t="str">
        <f>IF(CA7="","",IF(CA7="-","【-】","【"&amp;SUBSTITUTE(TEXT(CA7,"#,##0.00"),"-","△")&amp;"】"))</f>
        <v>【46.20】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410.77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331.17</v>
      </c>
      <c r="CL6" s="20" t="str">
        <f>IF(CL7="","",IF(CL7="-","【-】","【"&amp;SUBSTITUTE(TEXT(CL7,"#,##0.00"),"-","△")&amp;"】"))</f>
        <v>【332.82】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45.93</v>
      </c>
      <c r="CW6" s="20" t="str">
        <f>IF(CW7="","",IF(CW7="-","【-】","【"&amp;SUBSTITUTE(TEXT(CW7,"#,##0.00"),"-","△")&amp;"】"))</f>
        <v>【46.29】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1">
        <f t="shared" si="11"/>
        <v>95.92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82.98</v>
      </c>
      <c r="DH6" s="20" t="str">
        <f>IF(DH7="","",IF(DH7="-","【-】","【"&amp;SUBSTITUTE(TEXT(DH7,"#,##0.00"),"-","△")&amp;"】"))</f>
        <v>【82.56】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>
        <f t="shared" si="12"/>
        <v>44.99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 t="str">
        <f t="shared" si="12"/>
        <v>-</v>
      </c>
      <c r="DR6" s="21">
        <f t="shared" si="12"/>
        <v>39.700000000000003</v>
      </c>
      <c r="DS6" s="20" t="str">
        <f>IF(DS7="","",IF(DS7="-","【-】","【"&amp;SUBSTITUTE(TEXT(DS7,"#,##0.00"),"-","△")&amp;"】"))</f>
        <v>【39.62】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1" t="str">
        <f t="shared" si="13"/>
        <v>-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1" t="str">
        <f t="shared" si="13"/>
        <v>-</v>
      </c>
      <c r="ED6" s="20" t="str">
        <f>IF(ED7="","",IF(ED7="-","【-】","【"&amp;SUBSTITUTE(TEXT(ED7,"#,##0.00"),"-","△")&amp;"】"))</f>
        <v>【-】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8" s="22" customFormat="1" x14ac:dyDescent="0.15">
      <c r="A7" s="14"/>
      <c r="B7" s="23">
        <v>2023</v>
      </c>
      <c r="C7" s="23">
        <v>434680</v>
      </c>
      <c r="D7" s="23">
        <v>46</v>
      </c>
      <c r="E7" s="23">
        <v>18</v>
      </c>
      <c r="F7" s="23">
        <v>1</v>
      </c>
      <c r="G7" s="23">
        <v>0</v>
      </c>
      <c r="H7" s="23" t="s">
        <v>95</v>
      </c>
      <c r="I7" s="23" t="s">
        <v>96</v>
      </c>
      <c r="J7" s="23" t="s">
        <v>97</v>
      </c>
      <c r="K7" s="23" t="s">
        <v>98</v>
      </c>
      <c r="L7" s="23" t="s">
        <v>99</v>
      </c>
      <c r="M7" s="23" t="s">
        <v>100</v>
      </c>
      <c r="N7" s="24" t="s">
        <v>101</v>
      </c>
      <c r="O7" s="24">
        <v>37.44</v>
      </c>
      <c r="P7" s="24">
        <v>0.45</v>
      </c>
      <c r="Q7" s="24">
        <v>100</v>
      </c>
      <c r="R7" s="24">
        <v>3200</v>
      </c>
      <c r="S7" s="24">
        <v>10944</v>
      </c>
      <c r="T7" s="24">
        <v>33.36</v>
      </c>
      <c r="U7" s="24">
        <v>328.06</v>
      </c>
      <c r="V7" s="24">
        <v>49</v>
      </c>
      <c r="W7" s="24">
        <v>0.01</v>
      </c>
      <c r="X7" s="24">
        <v>4900</v>
      </c>
      <c r="Y7" s="24" t="s">
        <v>101</v>
      </c>
      <c r="Z7" s="24" t="s">
        <v>101</v>
      </c>
      <c r="AA7" s="24" t="s">
        <v>101</v>
      </c>
      <c r="AB7" s="24" t="s">
        <v>101</v>
      </c>
      <c r="AC7" s="24">
        <v>110.89</v>
      </c>
      <c r="AD7" s="24" t="s">
        <v>101</v>
      </c>
      <c r="AE7" s="24" t="s">
        <v>101</v>
      </c>
      <c r="AF7" s="24" t="s">
        <v>101</v>
      </c>
      <c r="AG7" s="24" t="s">
        <v>101</v>
      </c>
      <c r="AH7" s="24">
        <v>96.48</v>
      </c>
      <c r="AI7" s="24">
        <v>96.59</v>
      </c>
      <c r="AJ7" s="24" t="s">
        <v>101</v>
      </c>
      <c r="AK7" s="24" t="s">
        <v>101</v>
      </c>
      <c r="AL7" s="24" t="s">
        <v>101</v>
      </c>
      <c r="AM7" s="24" t="s">
        <v>101</v>
      </c>
      <c r="AN7" s="24">
        <v>0</v>
      </c>
      <c r="AO7" s="24" t="s">
        <v>101</v>
      </c>
      <c r="AP7" s="24" t="s">
        <v>101</v>
      </c>
      <c r="AQ7" s="24" t="s">
        <v>101</v>
      </c>
      <c r="AR7" s="24" t="s">
        <v>101</v>
      </c>
      <c r="AS7" s="24">
        <v>224.6</v>
      </c>
      <c r="AT7" s="24">
        <v>208.93</v>
      </c>
      <c r="AU7" s="24" t="s">
        <v>101</v>
      </c>
      <c r="AV7" s="24" t="s">
        <v>101</v>
      </c>
      <c r="AW7" s="24" t="s">
        <v>101</v>
      </c>
      <c r="AX7" s="24" t="s">
        <v>101</v>
      </c>
      <c r="AY7" s="24">
        <v>120.55</v>
      </c>
      <c r="AZ7" s="24" t="s">
        <v>101</v>
      </c>
      <c r="BA7" s="24" t="s">
        <v>101</v>
      </c>
      <c r="BB7" s="24" t="s">
        <v>101</v>
      </c>
      <c r="BC7" s="24" t="s">
        <v>101</v>
      </c>
      <c r="BD7" s="24">
        <v>132.16</v>
      </c>
      <c r="BE7" s="24">
        <v>136.43</v>
      </c>
      <c r="BF7" s="24" t="s">
        <v>101</v>
      </c>
      <c r="BG7" s="24" t="s">
        <v>101</v>
      </c>
      <c r="BH7" s="24" t="s">
        <v>101</v>
      </c>
      <c r="BI7" s="24" t="s">
        <v>101</v>
      </c>
      <c r="BJ7" s="24">
        <v>158.36000000000001</v>
      </c>
      <c r="BK7" s="24" t="s">
        <v>101</v>
      </c>
      <c r="BL7" s="24" t="s">
        <v>101</v>
      </c>
      <c r="BM7" s="24" t="s">
        <v>101</v>
      </c>
      <c r="BN7" s="24" t="s">
        <v>101</v>
      </c>
      <c r="BO7" s="24">
        <v>992.16</v>
      </c>
      <c r="BP7" s="24">
        <v>967.97</v>
      </c>
      <c r="BQ7" s="24" t="s">
        <v>101</v>
      </c>
      <c r="BR7" s="24" t="s">
        <v>101</v>
      </c>
      <c r="BS7" s="24" t="s">
        <v>101</v>
      </c>
      <c r="BT7" s="24" t="s">
        <v>101</v>
      </c>
      <c r="BU7" s="24">
        <v>41.4</v>
      </c>
      <c r="BV7" s="24" t="s">
        <v>101</v>
      </c>
      <c r="BW7" s="24" t="s">
        <v>101</v>
      </c>
      <c r="BX7" s="24" t="s">
        <v>101</v>
      </c>
      <c r="BY7" s="24" t="s">
        <v>101</v>
      </c>
      <c r="BZ7" s="24">
        <v>45.55</v>
      </c>
      <c r="CA7" s="24">
        <v>46.2</v>
      </c>
      <c r="CB7" s="24" t="s">
        <v>101</v>
      </c>
      <c r="CC7" s="24" t="s">
        <v>101</v>
      </c>
      <c r="CD7" s="24" t="s">
        <v>101</v>
      </c>
      <c r="CE7" s="24" t="s">
        <v>101</v>
      </c>
      <c r="CF7" s="24">
        <v>410.77</v>
      </c>
      <c r="CG7" s="24" t="s">
        <v>101</v>
      </c>
      <c r="CH7" s="24" t="s">
        <v>101</v>
      </c>
      <c r="CI7" s="24" t="s">
        <v>101</v>
      </c>
      <c r="CJ7" s="24" t="s">
        <v>101</v>
      </c>
      <c r="CK7" s="24">
        <v>331.17</v>
      </c>
      <c r="CL7" s="24">
        <v>332.82</v>
      </c>
      <c r="CM7" s="24" t="s">
        <v>101</v>
      </c>
      <c r="CN7" s="24" t="s">
        <v>101</v>
      </c>
      <c r="CO7" s="24" t="s">
        <v>101</v>
      </c>
      <c r="CP7" s="24" t="s">
        <v>101</v>
      </c>
      <c r="CQ7" s="24" t="s">
        <v>101</v>
      </c>
      <c r="CR7" s="24" t="s">
        <v>101</v>
      </c>
      <c r="CS7" s="24" t="s">
        <v>101</v>
      </c>
      <c r="CT7" s="24" t="s">
        <v>101</v>
      </c>
      <c r="CU7" s="24" t="s">
        <v>101</v>
      </c>
      <c r="CV7" s="24">
        <v>45.93</v>
      </c>
      <c r="CW7" s="24">
        <v>46.29</v>
      </c>
      <c r="CX7" s="24" t="s">
        <v>101</v>
      </c>
      <c r="CY7" s="24" t="s">
        <v>101</v>
      </c>
      <c r="CZ7" s="24" t="s">
        <v>101</v>
      </c>
      <c r="DA7" s="24" t="s">
        <v>101</v>
      </c>
      <c r="DB7" s="24">
        <v>95.92</v>
      </c>
      <c r="DC7" s="24" t="s">
        <v>101</v>
      </c>
      <c r="DD7" s="24" t="s">
        <v>101</v>
      </c>
      <c r="DE7" s="24" t="s">
        <v>101</v>
      </c>
      <c r="DF7" s="24" t="s">
        <v>101</v>
      </c>
      <c r="DG7" s="24">
        <v>82.98</v>
      </c>
      <c r="DH7" s="24">
        <v>82.56</v>
      </c>
      <c r="DI7" s="24" t="s">
        <v>101</v>
      </c>
      <c r="DJ7" s="24" t="s">
        <v>101</v>
      </c>
      <c r="DK7" s="24" t="s">
        <v>101</v>
      </c>
      <c r="DL7" s="24" t="s">
        <v>101</v>
      </c>
      <c r="DM7" s="24">
        <v>44.99</v>
      </c>
      <c r="DN7" s="24" t="s">
        <v>101</v>
      </c>
      <c r="DO7" s="24" t="s">
        <v>101</v>
      </c>
      <c r="DP7" s="24" t="s">
        <v>101</v>
      </c>
      <c r="DQ7" s="24" t="s">
        <v>101</v>
      </c>
      <c r="DR7" s="24">
        <v>39.700000000000003</v>
      </c>
      <c r="DS7" s="24">
        <v>39.619999999999997</v>
      </c>
      <c r="DT7" s="24" t="s">
        <v>101</v>
      </c>
      <c r="DU7" s="24" t="s">
        <v>101</v>
      </c>
      <c r="DV7" s="24" t="s">
        <v>101</v>
      </c>
      <c r="DW7" s="24" t="s">
        <v>101</v>
      </c>
      <c r="DX7" s="24" t="s">
        <v>101</v>
      </c>
      <c r="DY7" s="24" t="s">
        <v>101</v>
      </c>
      <c r="DZ7" s="24" t="s">
        <v>101</v>
      </c>
      <c r="EA7" s="24" t="s">
        <v>101</v>
      </c>
      <c r="EB7" s="24" t="s">
        <v>101</v>
      </c>
      <c r="EC7" s="24" t="s">
        <v>101</v>
      </c>
      <c r="ED7" s="24" t="s">
        <v>101</v>
      </c>
      <c r="EE7" s="24" t="s">
        <v>101</v>
      </c>
      <c r="EF7" s="24" t="s">
        <v>101</v>
      </c>
      <c r="EG7" s="24" t="s">
        <v>101</v>
      </c>
      <c r="EH7" s="24" t="s">
        <v>101</v>
      </c>
      <c r="EI7" s="24" t="s">
        <v>101</v>
      </c>
      <c r="EJ7" s="24" t="s">
        <v>101</v>
      </c>
      <c r="EK7" s="24" t="s">
        <v>101</v>
      </c>
      <c r="EL7" s="24" t="s">
        <v>101</v>
      </c>
      <c r="EM7" s="24" t="s">
        <v>101</v>
      </c>
      <c r="EN7" s="24" t="s">
        <v>101</v>
      </c>
      <c r="EO7" s="24" t="s">
        <v>101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102</v>
      </c>
      <c r="C9" s="26" t="s">
        <v>103</v>
      </c>
      <c r="D9" s="26" t="s">
        <v>104</v>
      </c>
      <c r="E9" s="26" t="s">
        <v>105</v>
      </c>
      <c r="F9" s="26" t="s">
        <v>106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107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108</v>
      </c>
    </row>
    <row r="13" spans="1:148" x14ac:dyDescent="0.15">
      <c r="B13" t="s">
        <v>109</v>
      </c>
      <c r="C13" t="s">
        <v>110</v>
      </c>
      <c r="D13" t="s">
        <v>110</v>
      </c>
      <c r="E13" t="s">
        <v>109</v>
      </c>
      <c r="F13" t="s">
        <v>109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上村信博</cp:lastModifiedBy>
  <dcterms:created xsi:type="dcterms:W3CDTF">2025-01-24T07:26:36Z</dcterms:created>
  <dcterms:modified xsi:type="dcterms:W3CDTF">2025-02-17T00:07:11Z</dcterms:modified>
  <cp:category/>
</cp:coreProperties>
</file>