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下水道事業（作成中）：H30.4～\02　業務（経理）\15　経営比較分析表\R6\02　提出\下水道（農集・小規模・個別）\"/>
    </mc:Choice>
  </mc:AlternateContent>
  <workbookProtection workbookAlgorithmName="SHA-512" workbookHashValue="Tkc7yZDnjhyE1yrrFe+yaKyfBGK5dVUB1oueMu+0pJBW4kmDyri7b5sqk910nc7n2FQT5fzSORApPODP6LQwsA==" workbookSaltValue="GkRNGZhozTwVq+YNhT6ggQ=="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<sst xmlns="http://schemas.openxmlformats.org/spreadsheetml/2006/main" count="325" uniqueCount="116">
  <si>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</si>
  <si>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</si>
  <si>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</si>
  <si>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</si>
  <si>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</si>
  <si>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</si>
  <si>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</si>
  <si>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</si>
  <si>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</si>
  <si>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</si>
  <si>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</si>
  <si>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</si>
  <si>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</si>
  <si>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</si>
  <si>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</si>
  <si>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</si>
  <si>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</si>
  <si>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</si>
  <si>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</si>
  <si>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</si>
  <si>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</si>
  <si>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</si>
  <si>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</si>
  <si>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</si>
  <si>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</si>
  <si>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</si>
  <si>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</si>
  <si>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</si>
  <si>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</si>
  <si>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</si>
  <si>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</si>
  <si>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</si>
  <si>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</si>
  <si>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</si>
  <si>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</si>
  <si>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</si>
  <si>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</si>
  <si>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</si>
  <si>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</si>
  <si>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</si>
  <si>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</si>
  <si>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</si>
  <si>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</si>
  <si>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</si>
  <si>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</si>
  <si>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</si>
  <si>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</si>
  <si>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</si>
  <si>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</si>
  <si>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</si>
  <si>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</si>
  <si>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</si>
  <si>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</si>
  <si>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</si>
  <si>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</si>
  <si>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</si>
  <si>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</si>
  <si>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</si>
  <si>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</si>
  <si>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</si>
  <si>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</si>
  <si>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</si>
  <si>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</si>
  <si>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</si>
  <si>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</si>
  <si>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</si>
  <si>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</si>
  <si>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</si>
  <si>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</si>
  <si>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</si>
  <si>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</si>
  <si>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</si>
  <si>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</si>
  <si>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</si>
  <si>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</si>
  <si>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</si>
  <si>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</si>
  <si>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</si>
  <si>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</si>
  <si>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</si>
  <si>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</si>
  <si>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</si>
  <si>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</si>
  <si>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</si>
  <si>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</si>
  <si>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</si>
  <si>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</si>
  <si>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</si>
  <si>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</si>
  <si>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</si>
  <si>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</si>
  <si>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</si>
  <si>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</si>
  <si>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</si>
  <si>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</si>
  <si>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</si>
  <si>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</si>
  <si>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</si>
  <si>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</si>
  <si>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</si>
  <si>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</si>
  <si>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</si>
  <si>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</si>
  <si>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</si>
  <si>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</si>
  <si>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</si>
  <si>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</si>
  <si>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</si>
  <si>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</si>
  <si>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</si>
  <si>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</si>
  <si>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</si>
  <si>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</si>
  <si>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減価償却がどの程度進んでいるか。資産の老朽化度合を示す）は、全国平均及び類似団体平均値よりも大きく下回っているが、その要因は固定資産を法適用時の簿価で計上したためである。本事業は平成10年度開始であり、合併浄化槽の耐用年数は30年ほどであるため、指標には表れない設備の老朽化が進んでいると考えられる。</t>
    <rPh sb="62" eb="64">
      <t>シタマワ</t>
    </rPh>
    <rPh sb="98" eb="99">
      <t>ホン</t>
    </rPh>
    <rPh sb="99" eb="101">
      <t>ジギョウ</t>
    </rPh>
    <rPh sb="102" eb="104">
      <t>ヘイセイ</t>
    </rPh>
    <rPh sb="106" eb="108">
      <t>ネンド</t>
    </rPh>
    <rPh sb="108" eb="110">
      <t>カイシ</t>
    </rPh>
    <rPh sb="114" eb="116">
      <t>ガッペイ</t>
    </rPh>
    <rPh sb="116" eb="119">
      <t>ジョウカソウ</t>
    </rPh>
    <rPh sb="120" eb="122">
      <t>タイヨウ</t>
    </rPh>
    <rPh sb="122" eb="124">
      <t>ネンスウ</t>
    </rPh>
    <rPh sb="127" eb="128">
      <t>ネン</t>
    </rPh>
    <rPh sb="144" eb="146">
      <t>セツビ</t>
    </rPh>
    <rPh sb="157" eb="158">
      <t>カンガ</t>
    </rPh>
    <phoneticPr fontId="4"/>
  </si>
  <si>
    <t>本年より地方公営企業法を適用して事業を実施している。
①経常収支比率（収益で費用を賄えているかの比率）及び⑤経費回収率（経費を使用料で賄えているかの指標)は、適正な基準を大きく下回り、類似団体平均値より低い水準にある。使用料収入に対して維持管理費用が大きい状況であり、使用料収入は徐々に減少しているため、更なる経費の削減を検討する必要がある。
②累積欠損金比率が生じた主な要因は、同一会計で実施している農業集落排水事業及び小規模集落排水事業と按分していることであり、会計全体では欠損金は生じていない。
③流動比率（短期的な債務に対する支払能力）は、適正な基準・平均値を大きく下回り、マイナス値となった。同一会計で実施している農業集落排水事業及び小規模集落排水事業との費用等の按分の関係上このような数値となっており、今後も同様に見込まれる。
⑥汚水処理原価（汚水処理に要した費用）については、類似団体平均値と比較して高い水準にある。人口減少に伴い有収水量の減少が見込まれるため、今後抜本的な経営改善が必要である。
⑦施設使用率（1日に対応可能な処理能力に対する、1日平均処理水量の割合）は、浄化槽の処理能力が家の床面積で決まるため、居住者が少なければ低くなる。本年は類似単体平均値を下回っており、長期的にも人口減少により数値は減少傾向にあると考えられるため、今後の施設のあり方について検討する必要がある。
⑧水洗化率（汚水処理している人口の割合）については、類似団体平均値と比較すると高い水準にある。今後は人口減少に伴い、施設を設置した家屋が空き家となるケースも増えていくと予想され、個別施設の廃止も含め検討していく必要がある。</t>
    <rPh sb="0" eb="2">
      <t>ホンネン</t>
    </rPh>
    <rPh sb="4" eb="6">
      <t>チホウ</t>
    </rPh>
    <rPh sb="6" eb="8">
      <t>コウエイ</t>
    </rPh>
    <rPh sb="8" eb="10">
      <t>キギョウ</t>
    </rPh>
    <rPh sb="10" eb="11">
      <t>ホウ</t>
    </rPh>
    <rPh sb="12" eb="14">
      <t>テキヨウ</t>
    </rPh>
    <rPh sb="16" eb="18">
      <t>ジギョウ</t>
    </rPh>
    <rPh sb="19" eb="21">
      <t>ジッシ</t>
    </rPh>
    <rPh sb="51" eb="52">
      <t>オヨ</t>
    </rPh>
    <rPh sb="115" eb="116">
      <t>タイ</t>
    </rPh>
    <rPh sb="118" eb="120">
      <t>イジ</t>
    </rPh>
    <rPh sb="120" eb="122">
      <t>カンリ</t>
    </rPh>
    <rPh sb="122" eb="124">
      <t>ヒヨウ</t>
    </rPh>
    <rPh sb="125" eb="126">
      <t>オオ</t>
    </rPh>
    <rPh sb="128" eb="130">
      <t>ジョウキョウ</t>
    </rPh>
    <rPh sb="134" eb="137">
      <t>シヨウリョウ</t>
    </rPh>
    <rPh sb="137" eb="139">
      <t>シュウニュウ</t>
    </rPh>
    <rPh sb="152" eb="153">
      <t>サラ</t>
    </rPh>
    <rPh sb="155" eb="157">
      <t>ケイヒ</t>
    </rPh>
    <rPh sb="158" eb="160">
      <t>サクゲン</t>
    </rPh>
    <rPh sb="161" eb="163">
      <t>ケントウ</t>
    </rPh>
    <rPh sb="165" eb="167">
      <t>ヒツヨウ</t>
    </rPh>
    <rPh sb="173" eb="175">
      <t>ルイセキ</t>
    </rPh>
    <rPh sb="175" eb="177">
      <t>ケッソン</t>
    </rPh>
    <rPh sb="177" eb="178">
      <t>キン</t>
    </rPh>
    <rPh sb="178" eb="180">
      <t>ヒリツ</t>
    </rPh>
    <rPh sb="181" eb="182">
      <t>ショウ</t>
    </rPh>
    <rPh sb="184" eb="185">
      <t>オモ</t>
    </rPh>
    <rPh sb="186" eb="188">
      <t>ヨウイン</t>
    </rPh>
    <rPh sb="233" eb="235">
      <t>カイケイ</t>
    </rPh>
    <rPh sb="235" eb="237">
      <t>ゼンタイ</t>
    </rPh>
    <rPh sb="239" eb="242">
      <t>ケッソンキン</t>
    </rPh>
    <rPh sb="243" eb="244">
      <t>ショウ</t>
    </rPh>
    <rPh sb="306" eb="308">
      <t>ジッシ</t>
    </rPh>
    <rPh sb="312" eb="314">
      <t>ノウギョウ</t>
    </rPh>
    <rPh sb="314" eb="316">
      <t>シュウラク</t>
    </rPh>
    <rPh sb="316" eb="318">
      <t>ハイスイ</t>
    </rPh>
    <rPh sb="320" eb="321">
      <t>オヨ</t>
    </rPh>
    <rPh sb="322" eb="325">
      <t>ショウキボ</t>
    </rPh>
    <rPh sb="325" eb="327">
      <t>シュウラク</t>
    </rPh>
    <rPh sb="327" eb="329">
      <t>ハイスイ</t>
    </rPh>
    <rPh sb="329" eb="331">
      <t>ジギョウ</t>
    </rPh>
    <rPh sb="422" eb="424">
      <t>ユウシュウ</t>
    </rPh>
    <rPh sb="424" eb="426">
      <t>スイリョウ</t>
    </rPh>
    <rPh sb="529" eb="531">
      <t>ホンネン</t>
    </rPh>
    <rPh sb="532" eb="534">
      <t>ルイジ</t>
    </rPh>
    <rPh sb="534" eb="536">
      <t>タンタイ</t>
    </rPh>
    <rPh sb="536" eb="539">
      <t>ヘイキンチ</t>
    </rPh>
    <rPh sb="540" eb="542">
      <t>シタマワ</t>
    </rPh>
    <rPh sb="547" eb="550">
      <t>チョウキテキ</t>
    </rPh>
    <phoneticPr fontId="4"/>
  </si>
  <si>
    <t>収支においては、経常収支比率、経費回収率ともに適正な基準を下回っている。
それに加えて、当面大規模な修繕や更新は見込んでいないものの、事業開始から20年以上が経過している。
今後は、人口減少に伴う使用料収入の減少や老朽化した施設の更新により、経費の増加が一層進むと考えられるため、費用の抑制や料金改定の検討が必要となってくる。
令和5年度に改定を行った経営戦略を基に、地方公営企業法の適用に伴って見える化された課題を再確認し、経営の健全化に向けた取組に努めていく。</t>
    <rPh sb="0" eb="2">
      <t>シュウシ</t>
    </rPh>
    <rPh sb="8" eb="10">
      <t>ケイジョウ</t>
    </rPh>
    <rPh sb="10" eb="12">
      <t>シュウシ</t>
    </rPh>
    <rPh sb="12" eb="14">
      <t>ヒリツ</t>
    </rPh>
    <rPh sb="15" eb="17">
      <t>ケイヒ</t>
    </rPh>
    <rPh sb="17" eb="19">
      <t>カイシュウ</t>
    </rPh>
    <rPh sb="19" eb="20">
      <t>リツ</t>
    </rPh>
    <rPh sb="23" eb="25">
      <t>テキセイ</t>
    </rPh>
    <rPh sb="26" eb="28">
      <t>キジュン</t>
    </rPh>
    <rPh sb="29" eb="31">
      <t>シタマワ</t>
    </rPh>
    <rPh sb="79" eb="81">
      <t>ケイカ</t>
    </rPh>
    <rPh sb="112" eb="114">
      <t>シセツ</t>
    </rPh>
    <rPh sb="115" eb="117">
      <t>コウシン</t>
    </rPh>
    <rPh sb="127" eb="129">
      <t>イッソウ</t>
    </rPh>
    <rPh sb="140" eb="142">
      <t>ヒヨウ</t>
    </rPh>
    <rPh sb="164" eb="166">
      <t>レイワ</t>
    </rPh>
    <rPh sb="167" eb="169">
      <t>ネンド</t>
    </rPh>
    <rPh sb="173" eb="174">
      <t>オコナ</t>
    </rPh>
    <rPh sb="176" eb="178">
      <t>ケイエイ</t>
    </rPh>
    <rPh sb="178" eb="180">
      <t>センリャク</t>
    </rPh>
    <rPh sb="181" eb="182">
      <t>モト</t>
    </rPh>
    <rPh sb="198" eb="199">
      <t>ミ</t>
    </rPh>
    <rPh sb="201" eb="202">
      <t>バ</t>
    </rPh>
    <rPh sb="205" eb="207">
      <t>カダイ</t>
    </rPh>
    <rPh sb="208" eb="211">
      <t>サイカクニン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</si>
</sst>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D1-4B8C-9D20-3D48010881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D1-4B8C-9D20-3D48010881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39.53</c:v>
                </c:pt>
              </c:numCache>
            </c:numRef>
          </c:val>
          <c:extLst>
            <c:ext xmlns:c16="http://schemas.microsoft.com/office/drawing/2014/chart" uri="{C3380CC4-5D6E-409C-BE32-E72D297353CC}">
              <c16:uniqueId val="{00000000-67C0-4EA6-8070-5F0D2E80CE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45.93</c:v>
                </c:pt>
              </c:numCache>
            </c:numRef>
          </c:val>
          <c:smooth val="0"/>
          <c:extLst>
            <c:ext xmlns:c16="http://schemas.microsoft.com/office/drawing/2014/chart" uri="{C3380CC4-5D6E-409C-BE32-E72D297353CC}">
              <c16:uniqueId val="{00000001-67C0-4EA6-8070-5F0D2E80CE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93.24</c:v>
                </c:pt>
              </c:numCache>
            </c:numRef>
          </c:val>
          <c:extLst>
            <c:ext xmlns:c16="http://schemas.microsoft.com/office/drawing/2014/chart" uri="{C3380CC4-5D6E-409C-BE32-E72D297353CC}">
              <c16:uniqueId val="{00000000-D28C-4DD4-ABE2-734A9418EA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82.98</c:v>
                </c:pt>
              </c:numCache>
            </c:numRef>
          </c:val>
          <c:smooth val="0"/>
          <c:extLst>
            <c:ext xmlns:c16="http://schemas.microsoft.com/office/drawing/2014/chart" uri="{C3380CC4-5D6E-409C-BE32-E72D297353CC}">
              <c16:uniqueId val="{00000001-D28C-4DD4-ABE2-734A9418EA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67.069999999999993</c:v>
                </c:pt>
              </c:numCache>
            </c:numRef>
          </c:val>
          <c:extLst>
            <c:ext xmlns:c16="http://schemas.microsoft.com/office/drawing/2014/chart" uri="{C3380CC4-5D6E-409C-BE32-E72D297353CC}">
              <c16:uniqueId val="{00000000-A278-4B6E-989B-08F4AD85BE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96.48</c:v>
                </c:pt>
              </c:numCache>
            </c:numRef>
          </c:val>
          <c:smooth val="0"/>
          <c:extLst>
            <c:ext xmlns:c16="http://schemas.microsoft.com/office/drawing/2014/chart" uri="{C3380CC4-5D6E-409C-BE32-E72D297353CC}">
              <c16:uniqueId val="{00000001-A278-4B6E-989B-08F4AD85BE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11.46</c:v>
                </c:pt>
              </c:numCache>
            </c:numRef>
          </c:val>
          <c:extLst>
            <c:ext xmlns:c16="http://schemas.microsoft.com/office/drawing/2014/chart" uri="{C3380CC4-5D6E-409C-BE32-E72D297353CC}">
              <c16:uniqueId val="{00000000-6189-408E-988B-1A4D068E56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39.700000000000003</c:v>
                </c:pt>
              </c:numCache>
            </c:numRef>
          </c:val>
          <c:smooth val="0"/>
          <c:extLst>
            <c:ext xmlns:c16="http://schemas.microsoft.com/office/drawing/2014/chart" uri="{C3380CC4-5D6E-409C-BE32-E72D297353CC}">
              <c16:uniqueId val="{00000001-6189-408E-988B-1A4D068E56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F2-44C4-86B9-7C17E1DFBC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F2-44C4-86B9-7C17E1DFBC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182.61</c:v>
                </c:pt>
              </c:numCache>
            </c:numRef>
          </c:val>
          <c:extLst>
            <c:ext xmlns:c16="http://schemas.microsoft.com/office/drawing/2014/chart" uri="{C3380CC4-5D6E-409C-BE32-E72D297353CC}">
              <c16:uniqueId val="{00000000-D243-4410-9F7C-5CC832EF55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224.6</c:v>
                </c:pt>
              </c:numCache>
            </c:numRef>
          </c:val>
          <c:smooth val="0"/>
          <c:extLst>
            <c:ext xmlns:c16="http://schemas.microsoft.com/office/drawing/2014/chart" uri="{C3380CC4-5D6E-409C-BE32-E72D297353CC}">
              <c16:uniqueId val="{00000001-D243-4410-9F7C-5CC832EF55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-12.89</c:v>
                </c:pt>
              </c:numCache>
            </c:numRef>
          </c:val>
          <c:extLst>
            <c:ext xmlns:c16="http://schemas.microsoft.com/office/drawing/2014/chart" uri="{C3380CC4-5D6E-409C-BE32-E72D297353CC}">
              <c16:uniqueId val="{00000000-7649-4E41-883B-AA81E62CCF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132.16</c:v>
                </c:pt>
              </c:numCache>
            </c:numRef>
          </c:val>
          <c:smooth val="0"/>
          <c:extLst>
            <c:ext xmlns:c16="http://schemas.microsoft.com/office/drawing/2014/chart" uri="{C3380CC4-5D6E-409C-BE32-E72D297353CC}">
              <c16:uniqueId val="{00000001-7649-4E41-883B-AA81E62CCF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6F-46A9-BFC7-7A1995203E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992.16</c:v>
                </c:pt>
              </c:numCache>
            </c:numRef>
          </c:val>
          <c:smooth val="0"/>
          <c:extLst>
            <c:ext xmlns:c16="http://schemas.microsoft.com/office/drawing/2014/chart" uri="{C3380CC4-5D6E-409C-BE32-E72D297353CC}">
              <c16:uniqueId val="{00000001-876F-46A9-BFC7-7A1995203E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29.14</c:v>
                </c:pt>
              </c:numCache>
            </c:numRef>
          </c:val>
          <c:extLst>
            <c:ext xmlns:c16="http://schemas.microsoft.com/office/drawing/2014/chart" uri="{C3380CC4-5D6E-409C-BE32-E72D297353CC}">
              <c16:uniqueId val="{00000000-9E0B-4C9F-A1C5-54215B6A7B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45.55</c:v>
                </c:pt>
              </c:numCache>
            </c:numRef>
          </c:val>
          <c:smooth val="0"/>
          <c:extLst>
            <c:ext xmlns:c16="http://schemas.microsoft.com/office/drawing/2014/chart" uri="{C3380CC4-5D6E-409C-BE32-E72D297353CC}">
              <c16:uniqueId val="{00000001-9E0B-4C9F-A1C5-54215B6A7B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379.43</c:v>
                </c:pt>
              </c:numCache>
            </c:numRef>
          </c:val>
          <c:extLst>
            <c:ext xmlns:c16="http://schemas.microsoft.com/office/drawing/2014/chart" uri="{C3380CC4-5D6E-409C-BE32-E72D297353CC}">
              <c16:uniqueId val="{00000000-8152-46AD-B1CF-B8BC212379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331.17</c:v>
                </c:pt>
              </c:numCache>
            </c:numRef>
          </c:val>
          <c:smooth val="0"/>
          <c:extLst>
            <c:ext xmlns:c16="http://schemas.microsoft.com/office/drawing/2014/chart" uri="{C3380CC4-5D6E-409C-BE32-E72D297353CC}">
              <c16:uniqueId val="{00000001-8152-46AD-B1CF-B8BC212379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4" zoomScaleNormal="100" workbookViewId="0">
      <selection activeCell="CD67" sqref="CD67"/>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山鹿市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48639</v>
      </c>
      <c r="AM8" s="41"/>
      <c r="AN8" s="41"/>
      <c r="AO8" s="41"/>
      <c r="AP8" s="41"/>
      <c r="AQ8" s="41"/>
      <c r="AR8" s="41"/>
      <c r="AS8" s="41"/>
      <c r="AT8" s="34">
        <f>データ!T6</f>
        <v>299.69</v>
      </c>
      <c r="AU8" s="34"/>
      <c r="AV8" s="34"/>
      <c r="AW8" s="34"/>
      <c r="AX8" s="34"/>
      <c r="AY8" s="34"/>
      <c r="AZ8" s="34"/>
      <c r="BA8" s="34"/>
      <c r="BB8" s="34">
        <f>データ!U6</f>
        <v>162.30000000000001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11.66</v>
      </c>
      <c r="J10" s="34"/>
      <c r="K10" s="34"/>
      <c r="L10" s="34"/>
      <c r="M10" s="34"/>
      <c r="N10" s="34"/>
      <c r="O10" s="34"/>
      <c r="P10" s="34">
        <f>データ!P6</f>
        <v>0.15</v>
      </c>
      <c r="Q10" s="34"/>
      <c r="R10" s="34"/>
      <c r="S10" s="34"/>
      <c r="T10" s="34"/>
      <c r="U10" s="34"/>
      <c r="V10" s="34"/>
      <c r="W10" s="34">
        <f>データ!Q6</f>
        <v>100</v>
      </c>
      <c r="X10" s="34"/>
      <c r="Y10" s="34"/>
      <c r="Z10" s="34"/>
      <c r="AA10" s="34"/>
      <c r="AB10" s="34"/>
      <c r="AC10" s="34"/>
      <c r="AD10" s="41">
        <f>データ!R6</f>
        <v>2560</v>
      </c>
      <c r="AE10" s="41"/>
      <c r="AF10" s="41"/>
      <c r="AG10" s="41"/>
      <c r="AH10" s="41"/>
      <c r="AI10" s="41"/>
      <c r="AJ10" s="41"/>
      <c r="AK10" s="2"/>
      <c r="AL10" s="41">
        <f>データ!V6</f>
        <v>74</v>
      </c>
      <c r="AM10" s="41"/>
      <c r="AN10" s="41"/>
      <c r="AO10" s="41"/>
      <c r="AP10" s="41"/>
      <c r="AQ10" s="41"/>
      <c r="AR10" s="41"/>
      <c r="AS10" s="41"/>
      <c r="AT10" s="34">
        <f>データ!W6</f>
        <v>0.49</v>
      </c>
      <c r="AU10" s="34"/>
      <c r="AV10" s="34"/>
      <c r="AW10" s="34"/>
      <c r="AX10" s="34"/>
      <c r="AY10" s="34"/>
      <c r="AZ10" s="34"/>
      <c r="BA10" s="34"/>
      <c r="BB10" s="34">
        <f>データ!X6</f>
        <v>151.02000000000001</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113</v>
      </c>
      <c r="BM47" s="77"/>
      <c r="BN47" s="77"/>
      <c r="BO47" s="77"/>
      <c r="BP47" s="77"/>
      <c r="BQ47" s="77"/>
      <c r="BR47" s="77"/>
      <c r="BS47" s="77"/>
      <c r="BT47" s="77"/>
      <c r="BU47" s="77"/>
      <c r="BV47" s="77"/>
      <c r="BW47" s="77"/>
      <c r="BX47" s="77"/>
      <c r="BY47" s="77"/>
      <c r="BZ47" s="7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6"/>
      <c r="BM60" s="77"/>
      <c r="BN60" s="77"/>
      <c r="BO60" s="77"/>
      <c r="BP60" s="77"/>
      <c r="BQ60" s="77"/>
      <c r="BR60" s="77"/>
      <c r="BS60" s="77"/>
      <c r="BT60" s="77"/>
      <c r="BU60" s="77"/>
      <c r="BV60" s="77"/>
      <c r="BW60" s="77"/>
      <c r="BX60" s="77"/>
      <c r="BY60" s="77"/>
      <c r="BZ60" s="7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6"/>
      <c r="BM61" s="77"/>
      <c r="BN61" s="77"/>
      <c r="BO61" s="77"/>
      <c r="BP61" s="77"/>
      <c r="BQ61" s="77"/>
      <c r="BR61" s="77"/>
      <c r="BS61" s="77"/>
      <c r="BT61" s="77"/>
      <c r="BU61" s="77"/>
      <c r="BV61" s="77"/>
      <c r="BW61" s="77"/>
      <c r="BX61" s="77"/>
      <c r="BY61" s="77"/>
      <c r="BZ61" s="7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0" t="s">
        <v>29</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2" t="s">
        <v>115</v>
      </c>
      <c r="BM66" s="83"/>
      <c r="BN66" s="83"/>
      <c r="BO66" s="83"/>
      <c r="BP66" s="83"/>
      <c r="BQ66" s="83"/>
      <c r="BR66" s="83"/>
      <c r="BS66" s="83"/>
      <c r="BT66" s="83"/>
      <c r="BU66" s="83"/>
      <c r="BV66" s="83"/>
      <c r="BW66" s="83"/>
      <c r="BX66" s="83"/>
      <c r="BY66" s="83"/>
      <c r="BZ66" s="8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2"/>
      <c r="BM67" s="83"/>
      <c r="BN67" s="83"/>
      <c r="BO67" s="83"/>
      <c r="BP67" s="83"/>
      <c r="BQ67" s="83"/>
      <c r="BR67" s="83"/>
      <c r="BS67" s="83"/>
      <c r="BT67" s="83"/>
      <c r="BU67" s="83"/>
      <c r="BV67" s="83"/>
      <c r="BW67" s="83"/>
      <c r="BX67" s="83"/>
      <c r="BY67" s="83"/>
      <c r="BZ67" s="8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2"/>
      <c r="BM68" s="83"/>
      <c r="BN68" s="83"/>
      <c r="BO68" s="83"/>
      <c r="BP68" s="83"/>
      <c r="BQ68" s="83"/>
      <c r="BR68" s="83"/>
      <c r="BS68" s="83"/>
      <c r="BT68" s="83"/>
      <c r="BU68" s="83"/>
      <c r="BV68" s="83"/>
      <c r="BW68" s="83"/>
      <c r="BX68" s="83"/>
      <c r="BY68" s="83"/>
      <c r="BZ68" s="8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2"/>
      <c r="BM69" s="83"/>
      <c r="BN69" s="83"/>
      <c r="BO69" s="83"/>
      <c r="BP69" s="83"/>
      <c r="BQ69" s="83"/>
      <c r="BR69" s="83"/>
      <c r="BS69" s="83"/>
      <c r="BT69" s="83"/>
      <c r="BU69" s="83"/>
      <c r="BV69" s="83"/>
      <c r="BW69" s="83"/>
      <c r="BX69" s="83"/>
      <c r="BY69" s="83"/>
      <c r="BZ69" s="8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2"/>
      <c r="BM70" s="83"/>
      <c r="BN70" s="83"/>
      <c r="BO70" s="83"/>
      <c r="BP70" s="83"/>
      <c r="BQ70" s="83"/>
      <c r="BR70" s="83"/>
      <c r="BS70" s="83"/>
      <c r="BT70" s="83"/>
      <c r="BU70" s="83"/>
      <c r="BV70" s="83"/>
      <c r="BW70" s="83"/>
      <c r="BX70" s="83"/>
      <c r="BY70" s="83"/>
      <c r="BZ70" s="8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2"/>
      <c r="BM71" s="83"/>
      <c r="BN71" s="83"/>
      <c r="BO71" s="83"/>
      <c r="BP71" s="83"/>
      <c r="BQ71" s="83"/>
      <c r="BR71" s="83"/>
      <c r="BS71" s="83"/>
      <c r="BT71" s="83"/>
      <c r="BU71" s="83"/>
      <c r="BV71" s="83"/>
      <c r="BW71" s="83"/>
      <c r="BX71" s="83"/>
      <c r="BY71" s="83"/>
      <c r="BZ71" s="8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2"/>
      <c r="BM72" s="83"/>
      <c r="BN72" s="83"/>
      <c r="BO72" s="83"/>
      <c r="BP72" s="83"/>
      <c r="BQ72" s="83"/>
      <c r="BR72" s="83"/>
      <c r="BS72" s="83"/>
      <c r="BT72" s="83"/>
      <c r="BU72" s="83"/>
      <c r="BV72" s="83"/>
      <c r="BW72" s="83"/>
      <c r="BX72" s="83"/>
      <c r="BY72" s="83"/>
      <c r="BZ72" s="8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2"/>
      <c r="BM73" s="83"/>
      <c r="BN73" s="83"/>
      <c r="BO73" s="83"/>
      <c r="BP73" s="83"/>
      <c r="BQ73" s="83"/>
      <c r="BR73" s="83"/>
      <c r="BS73" s="83"/>
      <c r="BT73" s="83"/>
      <c r="BU73" s="83"/>
      <c r="BV73" s="83"/>
      <c r="BW73" s="83"/>
      <c r="BX73" s="83"/>
      <c r="BY73" s="83"/>
      <c r="BZ73" s="8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2"/>
      <c r="BM74" s="83"/>
      <c r="BN74" s="83"/>
      <c r="BO74" s="83"/>
      <c r="BP74" s="83"/>
      <c r="BQ74" s="83"/>
      <c r="BR74" s="83"/>
      <c r="BS74" s="83"/>
      <c r="BT74" s="83"/>
      <c r="BU74" s="83"/>
      <c r="BV74" s="83"/>
      <c r="BW74" s="83"/>
      <c r="BX74" s="83"/>
      <c r="BY74" s="83"/>
      <c r="BZ74" s="8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2"/>
      <c r="BM75" s="83"/>
      <c r="BN75" s="83"/>
      <c r="BO75" s="83"/>
      <c r="BP75" s="83"/>
      <c r="BQ75" s="83"/>
      <c r="BR75" s="83"/>
      <c r="BS75" s="83"/>
      <c r="BT75" s="83"/>
      <c r="BU75" s="83"/>
      <c r="BV75" s="83"/>
      <c r="BW75" s="83"/>
      <c r="BX75" s="83"/>
      <c r="BY75" s="83"/>
      <c r="BZ75" s="8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2"/>
      <c r="BM76" s="83"/>
      <c r="BN76" s="83"/>
      <c r="BO76" s="83"/>
      <c r="BP76" s="83"/>
      <c r="BQ76" s="83"/>
      <c r="BR76" s="83"/>
      <c r="BS76" s="83"/>
      <c r="BT76" s="83"/>
      <c r="BU76" s="83"/>
      <c r="BV76" s="83"/>
      <c r="BW76" s="83"/>
      <c r="BX76" s="83"/>
      <c r="BY76" s="83"/>
      <c r="BZ76" s="8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2"/>
      <c r="BM77" s="83"/>
      <c r="BN77" s="83"/>
      <c r="BO77" s="83"/>
      <c r="BP77" s="83"/>
      <c r="BQ77" s="83"/>
      <c r="BR77" s="83"/>
      <c r="BS77" s="83"/>
      <c r="BT77" s="83"/>
      <c r="BU77" s="83"/>
      <c r="BV77" s="83"/>
      <c r="BW77" s="83"/>
      <c r="BX77" s="83"/>
      <c r="BY77" s="83"/>
      <c r="BZ77" s="8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2"/>
      <c r="BM78" s="83"/>
      <c r="BN78" s="83"/>
      <c r="BO78" s="83"/>
      <c r="BP78" s="83"/>
      <c r="BQ78" s="83"/>
      <c r="BR78" s="83"/>
      <c r="BS78" s="83"/>
      <c r="BT78" s="83"/>
      <c r="BU78" s="83"/>
      <c r="BV78" s="83"/>
      <c r="BW78" s="83"/>
      <c r="BX78" s="83"/>
      <c r="BY78" s="83"/>
      <c r="BZ78" s="8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2"/>
      <c r="BM79" s="83"/>
      <c r="BN79" s="83"/>
      <c r="BO79" s="83"/>
      <c r="BP79" s="83"/>
      <c r="BQ79" s="83"/>
      <c r="BR79" s="83"/>
      <c r="BS79" s="83"/>
      <c r="BT79" s="83"/>
      <c r="BU79" s="83"/>
      <c r="BV79" s="83"/>
      <c r="BW79" s="83"/>
      <c r="BX79" s="83"/>
      <c r="BY79" s="83"/>
      <c r="BZ79" s="8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2"/>
      <c r="BM80" s="83"/>
      <c r="BN80" s="83"/>
      <c r="BO80" s="83"/>
      <c r="BP80" s="83"/>
      <c r="BQ80" s="83"/>
      <c r="BR80" s="83"/>
      <c r="BS80" s="83"/>
      <c r="BT80" s="83"/>
      <c r="BU80" s="83"/>
      <c r="BV80" s="83"/>
      <c r="BW80" s="83"/>
      <c r="BX80" s="83"/>
      <c r="BY80" s="83"/>
      <c r="BZ80" s="8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2"/>
      <c r="BM81" s="83"/>
      <c r="BN81" s="83"/>
      <c r="BO81" s="83"/>
      <c r="BP81" s="83"/>
      <c r="BQ81" s="83"/>
      <c r="BR81" s="83"/>
      <c r="BS81" s="83"/>
      <c r="BT81" s="83"/>
      <c r="BU81" s="83"/>
      <c r="BV81" s="83"/>
      <c r="BW81" s="83"/>
      <c r="BX81" s="83"/>
      <c r="BY81" s="83"/>
      <c r="BZ81" s="8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5"/>
      <c r="BM82" s="86"/>
      <c r="BN82" s="86"/>
      <c r="BO82" s="86"/>
      <c r="BP82" s="86"/>
      <c r="BQ82" s="86"/>
      <c r="BR82" s="86"/>
      <c r="BS82" s="86"/>
      <c r="BT82" s="86"/>
      <c r="BU82" s="86"/>
      <c r="BV82" s="86"/>
      <c r="BW82" s="86"/>
      <c r="BX82" s="86"/>
      <c r="BY82" s="86"/>
      <c r="BZ82" s="87"/>
    </row>
    <row r="83" spans="1:78" x14ac:dyDescent="0.2">
      <c r="C83" s="88" t="s">
        <v>30</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jEA9kRxCfzqefh5M8XGYjU461p30npyGInqfPhyFiHZK1dT2WJg/g0kMeJVsKP34LAgtmSzbFOXG7aYzSAn9A==" saltValue="2ShmfM62rROljw6c3s0U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54</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2">
      <c r="A4" s="14" t="s">
        <v>55</v>
      </c>
      <c r="B4" s="16"/>
      <c r="C4" s="16"/>
      <c r="D4" s="16"/>
      <c r="E4" s="16"/>
      <c r="F4" s="16"/>
      <c r="G4" s="16"/>
      <c r="H4" s="93"/>
      <c r="I4" s="94"/>
      <c r="J4" s="94"/>
      <c r="K4" s="94"/>
      <c r="L4" s="94"/>
      <c r="M4" s="94"/>
      <c r="N4" s="94"/>
      <c r="O4" s="94"/>
      <c r="P4" s="94"/>
      <c r="Q4" s="94"/>
      <c r="R4" s="94"/>
      <c r="S4" s="94"/>
      <c r="T4" s="94"/>
      <c r="U4" s="94"/>
      <c r="V4" s="94"/>
      <c r="W4" s="94"/>
      <c r="X4" s="95"/>
      <c r="Y4" s="89" t="s">
        <v>56</v>
      </c>
      <c r="Z4" s="89"/>
      <c r="AA4" s="89"/>
      <c r="AB4" s="89"/>
      <c r="AC4" s="89"/>
      <c r="AD4" s="89"/>
      <c r="AE4" s="89"/>
      <c r="AF4" s="89"/>
      <c r="AG4" s="89"/>
      <c r="AH4" s="89"/>
      <c r="AI4" s="89"/>
      <c r="AJ4" s="89" t="s">
        <v>57</v>
      </c>
      <c r="AK4" s="89"/>
      <c r="AL4" s="89"/>
      <c r="AM4" s="89"/>
      <c r="AN4" s="89"/>
      <c r="AO4" s="89"/>
      <c r="AP4" s="89"/>
      <c r="AQ4" s="89"/>
      <c r="AR4" s="89"/>
      <c r="AS4" s="89"/>
      <c r="AT4" s="89"/>
      <c r="AU4" s="89" t="s">
        <v>58</v>
      </c>
      <c r="AV4" s="89"/>
      <c r="AW4" s="89"/>
      <c r="AX4" s="89"/>
      <c r="AY4" s="89"/>
      <c r="AZ4" s="89"/>
      <c r="BA4" s="89"/>
      <c r="BB4" s="89"/>
      <c r="BC4" s="89"/>
      <c r="BD4" s="89"/>
      <c r="BE4" s="89"/>
      <c r="BF4" s="89" t="s">
        <v>59</v>
      </c>
      <c r="BG4" s="89"/>
      <c r="BH4" s="89"/>
      <c r="BI4" s="89"/>
      <c r="BJ4" s="89"/>
      <c r="BK4" s="89"/>
      <c r="BL4" s="89"/>
      <c r="BM4" s="89"/>
      <c r="BN4" s="89"/>
      <c r="BO4" s="89"/>
      <c r="BP4" s="89"/>
      <c r="BQ4" s="89" t="s">
        <v>60</v>
      </c>
      <c r="BR4" s="89"/>
      <c r="BS4" s="89"/>
      <c r="BT4" s="89"/>
      <c r="BU4" s="89"/>
      <c r="BV4" s="89"/>
      <c r="BW4" s="89"/>
      <c r="BX4" s="89"/>
      <c r="BY4" s="89"/>
      <c r="BZ4" s="89"/>
      <c r="CA4" s="89"/>
      <c r="CB4" s="89" t="s">
        <v>61</v>
      </c>
      <c r="CC4" s="89"/>
      <c r="CD4" s="89"/>
      <c r="CE4" s="89"/>
      <c r="CF4" s="89"/>
      <c r="CG4" s="89"/>
      <c r="CH4" s="89"/>
      <c r="CI4" s="89"/>
      <c r="CJ4" s="89"/>
      <c r="CK4" s="89"/>
      <c r="CL4" s="89"/>
      <c r="CM4" s="89" t="s">
        <v>62</v>
      </c>
      <c r="CN4" s="89"/>
      <c r="CO4" s="89"/>
      <c r="CP4" s="89"/>
      <c r="CQ4" s="89"/>
      <c r="CR4" s="89"/>
      <c r="CS4" s="89"/>
      <c r="CT4" s="89"/>
      <c r="CU4" s="89"/>
      <c r="CV4" s="89"/>
      <c r="CW4" s="89"/>
      <c r="CX4" s="89" t="s">
        <v>63</v>
      </c>
      <c r="CY4" s="89"/>
      <c r="CZ4" s="89"/>
      <c r="DA4" s="89"/>
      <c r="DB4" s="89"/>
      <c r="DC4" s="89"/>
      <c r="DD4" s="89"/>
      <c r="DE4" s="89"/>
      <c r="DF4" s="89"/>
      <c r="DG4" s="89"/>
      <c r="DH4" s="89"/>
      <c r="DI4" s="89" t="s">
        <v>64</v>
      </c>
      <c r="DJ4" s="89"/>
      <c r="DK4" s="89"/>
      <c r="DL4" s="89"/>
      <c r="DM4" s="89"/>
      <c r="DN4" s="89"/>
      <c r="DO4" s="89"/>
      <c r="DP4" s="89"/>
      <c r="DQ4" s="89"/>
      <c r="DR4" s="89"/>
      <c r="DS4" s="89"/>
      <c r="DT4" s="89" t="s">
        <v>65</v>
      </c>
      <c r="DU4" s="89"/>
      <c r="DV4" s="89"/>
      <c r="DW4" s="89"/>
      <c r="DX4" s="89"/>
      <c r="DY4" s="89"/>
      <c r="DZ4" s="89"/>
      <c r="EA4" s="89"/>
      <c r="EB4" s="89"/>
      <c r="EC4" s="89"/>
      <c r="ED4" s="89"/>
      <c r="EE4" s="89" t="s">
        <v>66</v>
      </c>
      <c r="EF4" s="89"/>
      <c r="EG4" s="89"/>
      <c r="EH4" s="89"/>
      <c r="EI4" s="89"/>
      <c r="EJ4" s="89"/>
      <c r="EK4" s="89"/>
      <c r="EL4" s="89"/>
      <c r="EM4" s="89"/>
      <c r="EN4" s="89"/>
      <c r="EO4" s="89"/>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432083</v>
      </c>
      <c r="D6" s="19">
        <f t="shared" si="3"/>
        <v>46</v>
      </c>
      <c r="E6" s="19">
        <f t="shared" si="3"/>
        <v>18</v>
      </c>
      <c r="F6" s="19">
        <f t="shared" si="3"/>
        <v>1</v>
      </c>
      <c r="G6" s="19">
        <f t="shared" si="3"/>
        <v>0</v>
      </c>
      <c r="H6" s="19" t="str">
        <f t="shared" si="3"/>
        <v>熊本県　山鹿市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11.66</v>
      </c>
      <c r="P6" s="20">
        <f t="shared" si="3"/>
        <v>0.15</v>
      </c>
      <c r="Q6" s="20">
        <f t="shared" si="3"/>
        <v>100</v>
      </c>
      <c r="R6" s="20">
        <f t="shared" si="3"/>
        <v>2560</v>
      </c>
      <c r="S6" s="20">
        <f t="shared" si="3"/>
        <v>48639</v>
      </c>
      <c r="T6" s="20">
        <f t="shared" si="3"/>
        <v>299.69</v>
      </c>
      <c r="U6" s="20">
        <f t="shared" si="3"/>
        <v>162.30000000000001</v>
      </c>
      <c r="V6" s="20">
        <f t="shared" si="3"/>
        <v>74</v>
      </c>
      <c r="W6" s="20">
        <f t="shared" si="3"/>
        <v>0.49</v>
      </c>
      <c r="X6" s="20">
        <f t="shared" si="3"/>
        <v>151.02000000000001</v>
      </c>
      <c r="Y6" s="21" t="str">
        <f>IF(Y7="",NA(),Y7)</f>
        <v>-</v>
      </c>
      <c r="Z6" s="21" t="str">
        <f t="shared" ref="Z6:AH6" si="4">IF(Z7="",NA(),Z7)</f>
        <v>-</v>
      </c>
      <c r="AA6" s="21" t="str">
        <f t="shared" si="4"/>
        <v>-</v>
      </c>
      <c r="AB6" s="21" t="str">
        <f t="shared" si="4"/>
        <v>-</v>
      </c>
      <c r="AC6" s="21">
        <f t="shared" si="4"/>
        <v>67.069999999999993</v>
      </c>
      <c r="AD6" s="21" t="str">
        <f t="shared" si="4"/>
        <v>-</v>
      </c>
      <c r="AE6" s="21" t="str">
        <f t="shared" si="4"/>
        <v>-</v>
      </c>
      <c r="AF6" s="21" t="str">
        <f t="shared" si="4"/>
        <v>-</v>
      </c>
      <c r="AG6" s="21" t="str">
        <f t="shared" si="4"/>
        <v>-</v>
      </c>
      <c r="AH6" s="21">
        <f t="shared" si="4"/>
        <v>96.48</v>
      </c>
      <c r="AI6" s="20" t="str">
        <f>IF(AI7="","",IF(AI7="-","【-】","【"&amp;SUBSTITUTE(TEXT(AI7,"#,##0.00"),"-","△")&amp;"】"))</f>
        <v>【96.59】</v>
      </c>
      <c r="AJ6" s="21" t="str">
        <f>IF(AJ7="",NA(),AJ7)</f>
        <v>-</v>
      </c>
      <c r="AK6" s="21" t="str">
        <f t="shared" ref="AK6:AS6" si="5">IF(AK7="",NA(),AK7)</f>
        <v>-</v>
      </c>
      <c r="AL6" s="21" t="str">
        <f t="shared" si="5"/>
        <v>-</v>
      </c>
      <c r="AM6" s="21" t="str">
        <f t="shared" si="5"/>
        <v>-</v>
      </c>
      <c r="AN6" s="21">
        <f t="shared" si="5"/>
        <v>182.61</v>
      </c>
      <c r="AO6" s="21" t="str">
        <f t="shared" si="5"/>
        <v>-</v>
      </c>
      <c r="AP6" s="21" t="str">
        <f t="shared" si="5"/>
        <v>-</v>
      </c>
      <c r="AQ6" s="21" t="str">
        <f t="shared" si="5"/>
        <v>-</v>
      </c>
      <c r="AR6" s="21" t="str">
        <f t="shared" si="5"/>
        <v>-</v>
      </c>
      <c r="AS6" s="21">
        <f t="shared" si="5"/>
        <v>224.6</v>
      </c>
      <c r="AT6" s="20" t="str">
        <f>IF(AT7="","",IF(AT7="-","【-】","【"&amp;SUBSTITUTE(TEXT(AT7,"#,##0.00"),"-","△")&amp;"】"))</f>
        <v>【208.93】</v>
      </c>
      <c r="AU6" s="21" t="str">
        <f>IF(AU7="",NA(),AU7)</f>
        <v>-</v>
      </c>
      <c r="AV6" s="21" t="str">
        <f t="shared" ref="AV6:BD6" si="6">IF(AV7="",NA(),AV7)</f>
        <v>-</v>
      </c>
      <c r="AW6" s="21" t="str">
        <f t="shared" si="6"/>
        <v>-</v>
      </c>
      <c r="AX6" s="21" t="str">
        <f t="shared" si="6"/>
        <v>-</v>
      </c>
      <c r="AY6" s="21">
        <f t="shared" si="6"/>
        <v>-12.89</v>
      </c>
      <c r="AZ6" s="21" t="str">
        <f t="shared" si="6"/>
        <v>-</v>
      </c>
      <c r="BA6" s="21" t="str">
        <f t="shared" si="6"/>
        <v>-</v>
      </c>
      <c r="BB6" s="21" t="str">
        <f t="shared" si="6"/>
        <v>-</v>
      </c>
      <c r="BC6" s="21" t="str">
        <f t="shared" si="6"/>
        <v>-</v>
      </c>
      <c r="BD6" s="21">
        <f t="shared" si="6"/>
        <v>132.16</v>
      </c>
      <c r="BE6" s="20" t="str">
        <f>IF(BE7="","",IF(BE7="-","【-】","【"&amp;SUBSTITUTE(TEXT(BE7,"#,##0.00"),"-","△")&amp;"】"))</f>
        <v>【136.43】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992.16</v>
      </c>
      <c r="BP6" s="20" t="str">
        <f>IF(BP7="","",IF(BP7="-","【-】","【"&amp;SUBSTITUTE(TEXT(BP7,"#,##0.00"),"-","△")&amp;"】"))</f>
        <v>【967.97】</v>
      </c>
      <c r="BQ6" s="21" t="str">
        <f>IF(BQ7="",NA(),BQ7)</f>
        <v>-</v>
      </c>
      <c r="BR6" s="21" t="str">
        <f t="shared" ref="BR6:BZ6" si="8">IF(BR7="",NA(),BR7)</f>
        <v>-</v>
      </c>
      <c r="BS6" s="21" t="str">
        <f t="shared" si="8"/>
        <v>-</v>
      </c>
      <c r="BT6" s="21" t="str">
        <f t="shared" si="8"/>
        <v>-</v>
      </c>
      <c r="BU6" s="21">
        <f t="shared" si="8"/>
        <v>29.14</v>
      </c>
      <c r="BV6" s="21" t="str">
        <f t="shared" si="8"/>
        <v>-</v>
      </c>
      <c r="BW6" s="21" t="str">
        <f t="shared" si="8"/>
        <v>-</v>
      </c>
      <c r="BX6" s="21" t="str">
        <f t="shared" si="8"/>
        <v>-</v>
      </c>
      <c r="BY6" s="21" t="str">
        <f t="shared" si="8"/>
        <v>-</v>
      </c>
      <c r="BZ6" s="21">
        <f t="shared" si="8"/>
        <v>45.55</v>
      </c>
      <c r="CA6" s="20" t="str">
        <f>IF(CA7="","",IF(CA7="-","【-】","【"&amp;SUBSTITUTE(TEXT(CA7,"#,##0.00"),"-","△")&amp;"】"))</f>
        <v>【46.20】</v>
      </c>
      <c r="CB6" s="21" t="str">
        <f>IF(CB7="",NA(),CB7)</f>
        <v>-</v>
      </c>
      <c r="CC6" s="21" t="str">
        <f t="shared" ref="CC6:CK6" si="9">IF(CC7="",NA(),CC7)</f>
        <v>-</v>
      </c>
      <c r="CD6" s="21" t="str">
        <f t="shared" si="9"/>
        <v>-</v>
      </c>
      <c r="CE6" s="21" t="str">
        <f t="shared" si="9"/>
        <v>-</v>
      </c>
      <c r="CF6" s="21">
        <f t="shared" si="9"/>
        <v>379.43</v>
      </c>
      <c r="CG6" s="21" t="str">
        <f t="shared" si="9"/>
        <v>-</v>
      </c>
      <c r="CH6" s="21" t="str">
        <f t="shared" si="9"/>
        <v>-</v>
      </c>
      <c r="CI6" s="21" t="str">
        <f t="shared" si="9"/>
        <v>-</v>
      </c>
      <c r="CJ6" s="21" t="str">
        <f t="shared" si="9"/>
        <v>-</v>
      </c>
      <c r="CK6" s="21">
        <f t="shared" si="9"/>
        <v>331.17</v>
      </c>
      <c r="CL6" s="20" t="str">
        <f>IF(CL7="","",IF(CL7="-","【-】","【"&amp;SUBSTITUTE(TEXT(CL7,"#,##0.00"),"-","△")&amp;"】"))</f>
        <v>【332.82】</v>
      </c>
      <c r="CM6" s="21" t="str">
        <f>IF(CM7="",NA(),CM7)</f>
        <v>-</v>
      </c>
      <c r="CN6" s="21" t="str">
        <f t="shared" ref="CN6:CV6" si="10">IF(CN7="",NA(),CN7)</f>
        <v>-</v>
      </c>
      <c r="CO6" s="21" t="str">
        <f t="shared" si="10"/>
        <v>-</v>
      </c>
      <c r="CP6" s="21" t="str">
        <f t="shared" si="10"/>
        <v>-</v>
      </c>
      <c r="CQ6" s="21">
        <f t="shared" si="10"/>
        <v>39.53</v>
      </c>
      <c r="CR6" s="21" t="str">
        <f t="shared" si="10"/>
        <v>-</v>
      </c>
      <c r="CS6" s="21" t="str">
        <f t="shared" si="10"/>
        <v>-</v>
      </c>
      <c r="CT6" s="21" t="str">
        <f t="shared" si="10"/>
        <v>-</v>
      </c>
      <c r="CU6" s="21" t="str">
        <f t="shared" si="10"/>
        <v>-</v>
      </c>
      <c r="CV6" s="21">
        <f t="shared" si="10"/>
        <v>45.93</v>
      </c>
      <c r="CW6" s="20" t="str">
        <f>IF(CW7="","",IF(CW7="-","【-】","【"&amp;SUBSTITUTE(TEXT(CW7,"#,##0.00"),"-","△")&amp;"】"))</f>
        <v>【46.29】</v>
      </c>
      <c r="CX6" s="21" t="str">
        <f>IF(CX7="",NA(),CX7)</f>
        <v>-</v>
      </c>
      <c r="CY6" s="21" t="str">
        <f t="shared" ref="CY6:DG6" si="11">IF(CY7="",NA(),CY7)</f>
        <v>-</v>
      </c>
      <c r="CZ6" s="21" t="str">
        <f t="shared" si="11"/>
        <v>-</v>
      </c>
      <c r="DA6" s="21" t="str">
        <f t="shared" si="11"/>
        <v>-</v>
      </c>
      <c r="DB6" s="21">
        <f t="shared" si="11"/>
        <v>93.24</v>
      </c>
      <c r="DC6" s="21" t="str">
        <f t="shared" si="11"/>
        <v>-</v>
      </c>
      <c r="DD6" s="21" t="str">
        <f t="shared" si="11"/>
        <v>-</v>
      </c>
      <c r="DE6" s="21" t="str">
        <f t="shared" si="11"/>
        <v>-</v>
      </c>
      <c r="DF6" s="21" t="str">
        <f t="shared" si="11"/>
        <v>-</v>
      </c>
      <c r="DG6" s="21">
        <f t="shared" si="11"/>
        <v>82.98</v>
      </c>
      <c r="DH6" s="20" t="str">
        <f>IF(DH7="","",IF(DH7="-","【-】","【"&amp;SUBSTITUTE(TEXT(DH7,"#,##0.00"),"-","△")&amp;"】"))</f>
        <v>【82.56】</v>
      </c>
      <c r="DI6" s="21" t="str">
        <f>IF(DI7="",NA(),DI7)</f>
        <v>-</v>
      </c>
      <c r="DJ6" s="21" t="str">
        <f t="shared" ref="DJ6:DR6" si="12">IF(DJ7="",NA(),DJ7)</f>
        <v>-</v>
      </c>
      <c r="DK6" s="21" t="str">
        <f t="shared" si="12"/>
        <v>-</v>
      </c>
      <c r="DL6" s="21" t="str">
        <f t="shared" si="12"/>
        <v>-</v>
      </c>
      <c r="DM6" s="21">
        <f t="shared" si="12"/>
        <v>11.46</v>
      </c>
      <c r="DN6" s="21" t="str">
        <f t="shared" si="12"/>
        <v>-</v>
      </c>
      <c r="DO6" s="21" t="str">
        <f t="shared" si="12"/>
        <v>-</v>
      </c>
      <c r="DP6" s="21" t="str">
        <f t="shared" si="12"/>
        <v>-</v>
      </c>
      <c r="DQ6" s="21" t="str">
        <f t="shared" si="12"/>
        <v>-</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432083</v>
      </c>
      <c r="D7" s="23">
        <v>46</v>
      </c>
      <c r="E7" s="23">
        <v>18</v>
      </c>
      <c r="F7" s="23">
        <v>1</v>
      </c>
      <c r="G7" s="23">
        <v>0</v>
      </c>
      <c r="H7" s="23" t="s">
        <v>96</v>
      </c>
      <c r="I7" s="23" t="s">
        <v>97</v>
      </c>
      <c r="J7" s="23" t="s">
        <v>98</v>
      </c>
      <c r="K7" s="23" t="s">
        <v>99</v>
      </c>
      <c r="L7" s="23" t="s">
        <v>100</v>
      </c>
      <c r="M7" s="23" t="s">
        <v>101</v>
      </c>
      <c r="N7" s="24" t="s">
        <v>102</v>
      </c>
      <c r="O7" s="24">
        <v>11.66</v>
      </c>
      <c r="P7" s="24">
        <v>0.15</v>
      </c>
      <c r="Q7" s="24">
        <v>100</v>
      </c>
      <c r="R7" s="24">
        <v>2560</v>
      </c>
      <c r="S7" s="24">
        <v>48639</v>
      </c>
      <c r="T7" s="24">
        <v>299.69</v>
      </c>
      <c r="U7" s="24">
        <v>162.30000000000001</v>
      </c>
      <c r="V7" s="24">
        <v>74</v>
      </c>
      <c r="W7" s="24">
        <v>0.49</v>
      </c>
      <c r="X7" s="24">
        <v>151.02000000000001</v>
      </c>
      <c r="Y7" s="24" t="s">
        <v>102</v>
      </c>
      <c r="Z7" s="24" t="s">
        <v>102</v>
      </c>
      <c r="AA7" s="24" t="s">
        <v>102</v>
      </c>
      <c r="AB7" s="24" t="s">
        <v>102</v>
      </c>
      <c r="AC7" s="24">
        <v>67.069999999999993</v>
      </c>
      <c r="AD7" s="24" t="s">
        <v>102</v>
      </c>
      <c r="AE7" s="24" t="s">
        <v>102</v>
      </c>
      <c r="AF7" s="24" t="s">
        <v>102</v>
      </c>
      <c r="AG7" s="24" t="s">
        <v>102</v>
      </c>
      <c r="AH7" s="24">
        <v>96.48</v>
      </c>
      <c r="AI7" s="24">
        <v>96.59</v>
      </c>
      <c r="AJ7" s="24" t="s">
        <v>102</v>
      </c>
      <c r="AK7" s="24" t="s">
        <v>102</v>
      </c>
      <c r="AL7" s="24" t="s">
        <v>102</v>
      </c>
      <c r="AM7" s="24" t="s">
        <v>102</v>
      </c>
      <c r="AN7" s="24">
        <v>182.61</v>
      </c>
      <c r="AO7" s="24" t="s">
        <v>102</v>
      </c>
      <c r="AP7" s="24" t="s">
        <v>102</v>
      </c>
      <c r="AQ7" s="24" t="s">
        <v>102</v>
      </c>
      <c r="AR7" s="24" t="s">
        <v>102</v>
      </c>
      <c r="AS7" s="24">
        <v>224.6</v>
      </c>
      <c r="AT7" s="24">
        <v>208.93</v>
      </c>
      <c r="AU7" s="24" t="s">
        <v>102</v>
      </c>
      <c r="AV7" s="24" t="s">
        <v>102</v>
      </c>
      <c r="AW7" s="24" t="s">
        <v>102</v>
      </c>
      <c r="AX7" s="24" t="s">
        <v>102</v>
      </c>
      <c r="AY7" s="24">
        <v>-12.89</v>
      </c>
      <c r="AZ7" s="24" t="s">
        <v>102</v>
      </c>
      <c r="BA7" s="24" t="s">
        <v>102</v>
      </c>
      <c r="BB7" s="24" t="s">
        <v>102</v>
      </c>
      <c r="BC7" s="24" t="s">
        <v>102</v>
      </c>
      <c r="BD7" s="24">
        <v>132.16</v>
      </c>
      <c r="BE7" s="24">
        <v>136.43</v>
      </c>
      <c r="BF7" s="24" t="s">
        <v>102</v>
      </c>
      <c r="BG7" s="24" t="s">
        <v>102</v>
      </c>
      <c r="BH7" s="24" t="s">
        <v>102</v>
      </c>
      <c r="BI7" s="24" t="s">
        <v>102</v>
      </c>
      <c r="BJ7" s="24">
        <v>0</v>
      </c>
      <c r="BK7" s="24" t="s">
        <v>102</v>
      </c>
      <c r="BL7" s="24" t="s">
        <v>102</v>
      </c>
      <c r="BM7" s="24" t="s">
        <v>102</v>
      </c>
      <c r="BN7" s="24" t="s">
        <v>102</v>
      </c>
      <c r="BO7" s="24">
        <v>992.16</v>
      </c>
      <c r="BP7" s="24">
        <v>967.97</v>
      </c>
      <c r="BQ7" s="24" t="s">
        <v>102</v>
      </c>
      <c r="BR7" s="24" t="s">
        <v>102</v>
      </c>
      <c r="BS7" s="24" t="s">
        <v>102</v>
      </c>
      <c r="BT7" s="24" t="s">
        <v>102</v>
      </c>
      <c r="BU7" s="24">
        <v>29.14</v>
      </c>
      <c r="BV7" s="24" t="s">
        <v>102</v>
      </c>
      <c r="BW7" s="24" t="s">
        <v>102</v>
      </c>
      <c r="BX7" s="24" t="s">
        <v>102</v>
      </c>
      <c r="BY7" s="24" t="s">
        <v>102</v>
      </c>
      <c r="BZ7" s="24">
        <v>45.55</v>
      </c>
      <c r="CA7" s="24">
        <v>46.2</v>
      </c>
      <c r="CB7" s="24" t="s">
        <v>102</v>
      </c>
      <c r="CC7" s="24" t="s">
        <v>102</v>
      </c>
      <c r="CD7" s="24" t="s">
        <v>102</v>
      </c>
      <c r="CE7" s="24" t="s">
        <v>102</v>
      </c>
      <c r="CF7" s="24">
        <v>379.43</v>
      </c>
      <c r="CG7" s="24" t="s">
        <v>102</v>
      </c>
      <c r="CH7" s="24" t="s">
        <v>102</v>
      </c>
      <c r="CI7" s="24" t="s">
        <v>102</v>
      </c>
      <c r="CJ7" s="24" t="s">
        <v>102</v>
      </c>
      <c r="CK7" s="24">
        <v>331.17</v>
      </c>
      <c r="CL7" s="24">
        <v>332.82</v>
      </c>
      <c r="CM7" s="24" t="s">
        <v>102</v>
      </c>
      <c r="CN7" s="24" t="s">
        <v>102</v>
      </c>
      <c r="CO7" s="24" t="s">
        <v>102</v>
      </c>
      <c r="CP7" s="24" t="s">
        <v>102</v>
      </c>
      <c r="CQ7" s="24">
        <v>39.53</v>
      </c>
      <c r="CR7" s="24" t="s">
        <v>102</v>
      </c>
      <c r="CS7" s="24" t="s">
        <v>102</v>
      </c>
      <c r="CT7" s="24" t="s">
        <v>102</v>
      </c>
      <c r="CU7" s="24" t="s">
        <v>102</v>
      </c>
      <c r="CV7" s="24">
        <v>45.93</v>
      </c>
      <c r="CW7" s="24">
        <v>46.29</v>
      </c>
      <c r="CX7" s="24" t="s">
        <v>102</v>
      </c>
      <c r="CY7" s="24" t="s">
        <v>102</v>
      </c>
      <c r="CZ7" s="24" t="s">
        <v>102</v>
      </c>
      <c r="DA7" s="24" t="s">
        <v>102</v>
      </c>
      <c r="DB7" s="24">
        <v>93.24</v>
      </c>
      <c r="DC7" s="24" t="s">
        <v>102</v>
      </c>
      <c r="DD7" s="24" t="s">
        <v>102</v>
      </c>
      <c r="DE7" s="24" t="s">
        <v>102</v>
      </c>
      <c r="DF7" s="24" t="s">
        <v>102</v>
      </c>
      <c r="DG7" s="24">
        <v>82.98</v>
      </c>
      <c r="DH7" s="24">
        <v>82.56</v>
      </c>
      <c r="DI7" s="24" t="s">
        <v>102</v>
      </c>
      <c r="DJ7" s="24" t="s">
        <v>102</v>
      </c>
      <c r="DK7" s="24" t="s">
        <v>102</v>
      </c>
      <c r="DL7" s="24" t="s">
        <v>102</v>
      </c>
      <c r="DM7" s="24">
        <v>11.46</v>
      </c>
      <c r="DN7" s="24" t="s">
        <v>102</v>
      </c>
      <c r="DO7" s="24" t="s">
        <v>102</v>
      </c>
      <c r="DP7" s="24" t="s">
        <v>102</v>
      </c>
      <c r="DQ7" s="24" t="s">
        <v>102</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2025-02-04T05:32:04Z</cp:lastPrinted>
  <dcterms:created xsi:type="dcterms:W3CDTF">2025-01-24T07:26:34Z</dcterms:created>
  <dcterms:modified xsi:type="dcterms:W3CDTF">2025-02-06T02:32:49Z</dcterms:modified>
  <cp:category/>
</cp:coreProperties>
</file>