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下水道課\@令和06年度\記録用フォルダ\R6管理係\74.公営企業に係る経営比較分析表\令和５年度決算\提出（修正後）\"/>
    </mc:Choice>
  </mc:AlternateContent>
  <workbookProtection workbookAlgorithmName="SHA-512" workbookHashValue="wQnttV9tTHrcsXMNY6bM2Rx16DNlXGn0Wd7tjQUb/Sm+g988gKKy0mHdlTXzhy2QeePR/GuMRApBEjVYkOiHKw==" workbookSaltValue="TaXQDiOeWbmquGh1Too68g==" workbookSpinCount="100000" lockStructure="1"/>
  <bookViews>
    <workbookView xWindow="0" yWindow="0" windowWidth="20490" windowHeight="67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<sst xmlns="http://schemas.openxmlformats.org/spreadsheetml/2006/main" count="253" uniqueCount="119">
  <si>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</si>
  <si>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</si>
  <si>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</si>
  <si>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</si>
  <si>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</si>
  <si>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</si>
  <si>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</si>
  <si>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</si>
  <si>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</si>
  <si>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</si>
  <si>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</si>
  <si>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</si>
  <si>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</si>
  <si>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</si>
  <si>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</si>
  <si>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</si>
  <si>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</si>
  <si>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</si>
  <si>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</si>
  <si>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</si>
  <si>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</si>
  <si>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</si>
  <si>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</si>
  <si>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</si>
  <si>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</si>
  <si>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</si>
  <si>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</si>
  <si>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</si>
  <si>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</si>
  <si>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</si>
  <si>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</si>
  <si>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</si>
  <si>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</si>
  <si>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</si>
  <si>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</si>
  <si>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</si>
  <si>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</si>
  <si>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</si>
  <si>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</si>
  <si>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</si>
  <si>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</si>
  <si>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</si>
  <si>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</si>
  <si>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</si>
  <si>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</si>
  <si>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</si>
  <si>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</si>
  <si>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</si>
  <si>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</si>
  <si>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</si>
  <si>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</si>
  <si>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</si>
  <si>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</si>
  <si>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</si>
  <si>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</si>
  <si>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</si>
  <si>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</si>
  <si>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</si>
  <si>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</si>
  <si>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</si>
  <si>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</si>
  <si>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</si>
  <si>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</si>
  <si>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</si>
  <si>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</si>
  <si>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</si>
  <si>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</si>
  <si>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</si>
  <si>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</si>
  <si>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</si>
  <si>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</si>
  <si>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</si>
  <si>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</si>
  <si>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</si>
  <si>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</si>
  <si>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</si>
  <si>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</si>
  <si>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</si>
  <si>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</si>
  <si>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</si>
  <si>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</si>
  <si>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</si>
  <si>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</si>
  <si>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</si>
  <si>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</si>
  <si>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</si>
  <si>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</si>
  <si>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</si>
  <si>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</si>
  <si>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</si>
  <si>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</si>
  <si>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</si>
  <si>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</si>
  <si>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</si>
  <si>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</si>
  <si>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</si>
  <si>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</si>
  <si>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</si>
  <si>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</si>
  <si>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</si>
  <si>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</si>
  <si>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</si>
  <si>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</si>
  <si>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</si>
  <si>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</si>
  <si>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</si>
  <si>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</si>
  <si>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</si>
  <si>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</si>
  <si>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</si>
  <si>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</si>
  <si>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</si>
  <si>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</si>
  <si>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</si>
  <si>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</si>
  <si>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</si>
  <si>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①経常収支比率、⑤経費回収率
　経常収支比率は類団平均値より２８ポイント程度低く赤字となっている。経費回収率も類団平均値より２２ポイント低く、一般会計からの補助金に依存する部分が大きい。令和６年度から使用料を平均１５％値上げしており、一定程度の経営改善が見込まれる。
⑦施設利用率
　前年並みの５５％であり、今後、人口減少傾向にあり、施設統合等の検討が必要である。
⑧水洗化率
　平均値並みの８８％であるが、近年はあまり伸びていない現状。引き続き戸別訪問等により水洗化の促進を図っていかなければならない。</t>
    <rPh sb="36" eb="38">
      <t>テイド</t>
    </rPh>
    <rPh sb="100" eb="103">
      <t>シヨウリョウ</t>
    </rPh>
    <rPh sb="104" eb="106">
      <t>ヘイキン</t>
    </rPh>
    <rPh sb="109" eb="111">
      <t>ネア</t>
    </rPh>
    <rPh sb="117" eb="119">
      <t>イッテイ</t>
    </rPh>
    <rPh sb="119" eb="121">
      <t>テイド</t>
    </rPh>
    <rPh sb="127" eb="129">
      <t>ミコ</t>
    </rPh>
    <rPh sb="143" eb="145">
      <t>ゼンネン</t>
    </rPh>
    <rPh sb="145" eb="146">
      <t>ナ</t>
    </rPh>
    <phoneticPr fontId="4"/>
  </si>
  <si>
    <t>公営企業会計の経営改善に向け、今後、処理場の統合や公共下水道への編入、包括的民間委託の導入を検討していく。また、令和６年度中に見直すこととしている「下水道事業経営戦略」において、今後１０年間の収支計画を見直し、適正な料金体系を構築し、効率的で健全な経営に努める。
　</t>
    <phoneticPr fontId="4"/>
  </si>
  <si>
    <r>
      <t xml:space="preserve">平成１７年度から供用開始し、管渠については、概ね良好である。３つの処理場については、修繕等が増加しており、最適整備構想による更新等を行う。
</t>
    </r>
    <r>
      <rPr>
        <sz val="11"/>
        <rFont val="ＭＳ ゴシック"/>
        <family val="3"/>
        <charset val="128"/>
      </rPr>
      <t>また、各地区の汚水処理費の縮減のため、農業集落排水事業間の処理場統合や公共下水道事業との統合について、令和１３年度を目途に計画している。</t>
    </r>
    <rPh sb="121" eb="12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</si>
</sst>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938-4496-B52C-77883E3151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5938-4496-B52C-77883E3151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56.55</c:v>
                </c:pt>
                <c:pt idx="2">
                  <c:v>55.52</c:v>
                </c:pt>
                <c:pt idx="3">
                  <c:v>53.93</c:v>
                </c:pt>
                <c:pt idx="4">
                  <c:v>54.87</c:v>
                </c:pt>
              </c:numCache>
            </c:numRef>
          </c:val>
          <c:extLst>
            <c:ext xmlns:c16="http://schemas.microsoft.com/office/drawing/2014/chart" uri="{C3380CC4-5D6E-409C-BE32-E72D297353CC}">
              <c16:uniqueId val="{00000000-E6F5-4AEC-A9FA-9B244ABC70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E6F5-4AEC-A9FA-9B244ABC70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87.3</c:v>
                </c:pt>
                <c:pt idx="2">
                  <c:v>88.02</c:v>
                </c:pt>
                <c:pt idx="3">
                  <c:v>88.34</c:v>
                </c:pt>
                <c:pt idx="4">
                  <c:v>88.84</c:v>
                </c:pt>
              </c:numCache>
            </c:numRef>
          </c:val>
          <c:extLst>
            <c:ext xmlns:c16="http://schemas.microsoft.com/office/drawing/2014/chart" uri="{C3380CC4-5D6E-409C-BE32-E72D297353CC}">
              <c16:uniqueId val="{00000000-14B7-4996-A05A-C5DD50E844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14B7-4996-A05A-C5DD50E844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75.319999999999993</c:v>
                </c:pt>
                <c:pt idx="2">
                  <c:v>75.39</c:v>
                </c:pt>
                <c:pt idx="3">
                  <c:v>75.69</c:v>
                </c:pt>
                <c:pt idx="4">
                  <c:v>78.58</c:v>
                </c:pt>
              </c:numCache>
            </c:numRef>
          </c:val>
          <c:extLst>
            <c:ext xmlns:c16="http://schemas.microsoft.com/office/drawing/2014/chart" uri="{C3380CC4-5D6E-409C-BE32-E72D297353CC}">
              <c16:uniqueId val="{00000000-A7B6-4FDE-AEB9-FD0761ADC4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A7B6-4FDE-AEB9-FD0761ADC4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3.14</c:v>
                </c:pt>
                <c:pt idx="2">
                  <c:v>6.26</c:v>
                </c:pt>
                <c:pt idx="3">
                  <c:v>9.3000000000000007</c:v>
                </c:pt>
                <c:pt idx="4">
                  <c:v>12.25</c:v>
                </c:pt>
              </c:numCache>
            </c:numRef>
          </c:val>
          <c:extLst>
            <c:ext xmlns:c16="http://schemas.microsoft.com/office/drawing/2014/chart" uri="{C3380CC4-5D6E-409C-BE32-E72D297353CC}">
              <c16:uniqueId val="{00000000-1BB8-4817-9F7D-5E08A7BF58B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1BB8-4817-9F7D-5E08A7BF58B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394-4A10-94C4-B8FBB603C3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4394-4A10-94C4-B8FBB603C3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131.22999999999999</c:v>
                </c:pt>
                <c:pt idx="2">
                  <c:v>257.3</c:v>
                </c:pt>
                <c:pt idx="3">
                  <c:v>373.72</c:v>
                </c:pt>
                <c:pt idx="4">
                  <c:v>470.91</c:v>
                </c:pt>
              </c:numCache>
            </c:numRef>
          </c:val>
          <c:extLst>
            <c:ext xmlns:c16="http://schemas.microsoft.com/office/drawing/2014/chart" uri="{C3380CC4-5D6E-409C-BE32-E72D297353CC}">
              <c16:uniqueId val="{00000000-33D7-4C56-8AFC-93861B7528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33D7-4C56-8AFC-93861B7528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33.840000000000003</c:v>
                </c:pt>
                <c:pt idx="2">
                  <c:v>50.15</c:v>
                </c:pt>
                <c:pt idx="3">
                  <c:v>59.86</c:v>
                </c:pt>
                <c:pt idx="4">
                  <c:v>72.680000000000007</c:v>
                </c:pt>
              </c:numCache>
            </c:numRef>
          </c:val>
          <c:extLst>
            <c:ext xmlns:c16="http://schemas.microsoft.com/office/drawing/2014/chart" uri="{C3380CC4-5D6E-409C-BE32-E72D297353CC}">
              <c16:uniqueId val="{00000000-9A5F-42BC-AC8F-7B55226AF7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9A5F-42BC-AC8F-7B55226AF7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16B-48B1-B053-3946E95FB2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E16B-48B1-B053-3946E95FB2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86.44</c:v>
                </c:pt>
                <c:pt idx="2">
                  <c:v>27.89</c:v>
                </c:pt>
                <c:pt idx="3">
                  <c:v>28.35</c:v>
                </c:pt>
                <c:pt idx="4">
                  <c:v>29.67</c:v>
                </c:pt>
              </c:numCache>
            </c:numRef>
          </c:val>
          <c:extLst>
            <c:ext xmlns:c16="http://schemas.microsoft.com/office/drawing/2014/chart" uri="{C3380CC4-5D6E-409C-BE32-E72D297353CC}">
              <c16:uniqueId val="{00000000-CFA5-49D2-80E3-3211F07A03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CFA5-49D2-80E3-3211F07A03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123.54</c:v>
                </c:pt>
                <c:pt idx="2">
                  <c:v>392.58</c:v>
                </c:pt>
                <c:pt idx="3">
                  <c:v>389.64</c:v>
                </c:pt>
                <c:pt idx="4">
                  <c:v>374.09</c:v>
                </c:pt>
              </c:numCache>
            </c:numRef>
          </c:val>
          <c:extLst>
            <c:ext xmlns:c16="http://schemas.microsoft.com/office/drawing/2014/chart" uri="{C3380CC4-5D6E-409C-BE32-E72D297353CC}">
              <c16:uniqueId val="{00000000-0EAE-4304-9F82-33EAD04160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EAE-4304-9F82-33EAD04160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大津町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36013</v>
      </c>
      <c r="AM8" s="45"/>
      <c r="AN8" s="45"/>
      <c r="AO8" s="45"/>
      <c r="AP8" s="45"/>
      <c r="AQ8" s="45"/>
      <c r="AR8" s="45"/>
      <c r="AS8" s="45"/>
      <c r="AT8" s="44">
        <f>データ!T6</f>
        <v>99.1</v>
      </c>
      <c r="AU8" s="44"/>
      <c r="AV8" s="44"/>
      <c r="AW8" s="44"/>
      <c r="AX8" s="44"/>
      <c r="AY8" s="44"/>
      <c r="AZ8" s="44"/>
      <c r="BA8" s="44"/>
      <c r="BB8" s="44">
        <f>データ!U6</f>
        <v>363.4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62.03</v>
      </c>
      <c r="J10" s="44"/>
      <c r="K10" s="44"/>
      <c r="L10" s="44"/>
      <c r="M10" s="44"/>
      <c r="N10" s="44"/>
      <c r="O10" s="44"/>
      <c r="P10" s="44">
        <f>データ!P6</f>
        <v>7.65</v>
      </c>
      <c r="Q10" s="44"/>
      <c r="R10" s="44"/>
      <c r="S10" s="44"/>
      <c r="T10" s="44"/>
      <c r="U10" s="44"/>
      <c r="V10" s="44"/>
      <c r="W10" s="44">
        <f>データ!Q6</f>
        <v>100</v>
      </c>
      <c r="X10" s="44"/>
      <c r="Y10" s="44"/>
      <c r="Z10" s="44"/>
      <c r="AA10" s="44"/>
      <c r="AB10" s="44"/>
      <c r="AC10" s="44"/>
      <c r="AD10" s="45">
        <f>データ!R6</f>
        <v>3300</v>
      </c>
      <c r="AE10" s="45"/>
      <c r="AF10" s="45"/>
      <c r="AG10" s="45"/>
      <c r="AH10" s="45"/>
      <c r="AI10" s="45"/>
      <c r="AJ10" s="45"/>
      <c r="AK10" s="2"/>
      <c r="AL10" s="45">
        <f>データ!V6</f>
        <v>2751</v>
      </c>
      <c r="AM10" s="45"/>
      <c r="AN10" s="45"/>
      <c r="AO10" s="45"/>
      <c r="AP10" s="45"/>
      <c r="AQ10" s="45"/>
      <c r="AR10" s="45"/>
      <c r="AS10" s="45"/>
      <c r="AT10" s="44">
        <f>データ!W6</f>
        <v>2.39</v>
      </c>
      <c r="AU10" s="44"/>
      <c r="AV10" s="44"/>
      <c r="AW10" s="44"/>
      <c r="AX10" s="44"/>
      <c r="AY10" s="44"/>
      <c r="AZ10" s="44"/>
      <c r="BA10" s="44"/>
      <c r="BB10" s="44">
        <f>データ!X6</f>
        <v>1151.05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HGVeWN2pAXQHKTRQk2Zv9yP5y6QSGf8U1s1oumj864IMlL3ZMY3x4csGropV2gFQL113+Ij86yVx2beHpYveXw==" saltValue="thnYVYX7mi+R7+fUWbSm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434035</v>
      </c>
      <c r="D6" s="19">
        <f t="shared" si="3"/>
        <v>46</v>
      </c>
      <c r="E6" s="19">
        <f t="shared" si="3"/>
        <v>17</v>
      </c>
      <c r="F6" s="19">
        <f t="shared" si="3"/>
        <v>5</v>
      </c>
      <c r="G6" s="19">
        <f t="shared" si="3"/>
        <v>0</v>
      </c>
      <c r="H6" s="19" t="str">
        <f t="shared" si="3"/>
        <v>熊本県　大津町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62.03</v>
      </c>
      <c r="P6" s="20">
        <f t="shared" si="3"/>
        <v>7.65</v>
      </c>
      <c r="Q6" s="20">
        <f t="shared" si="3"/>
        <v>100</v>
      </c>
      <c r="R6" s="20">
        <f t="shared" si="3"/>
        <v>3300</v>
      </c>
      <c r="S6" s="20">
        <f t="shared" si="3"/>
        <v>36013</v>
      </c>
      <c r="T6" s="20">
        <f t="shared" si="3"/>
        <v>99.1</v>
      </c>
      <c r="U6" s="20">
        <f t="shared" si="3"/>
        <v>363.4</v>
      </c>
      <c r="V6" s="20">
        <f t="shared" si="3"/>
        <v>2751</v>
      </c>
      <c r="W6" s="20">
        <f t="shared" si="3"/>
        <v>2.39</v>
      </c>
      <c r="X6" s="20">
        <f t="shared" si="3"/>
        <v>1151.05</v>
      </c>
      <c r="Y6" s="21" t="str">
        <f>IF(Y7="",NA(),Y7)</f>
        <v>-</v>
      </c>
      <c r="Z6" s="21">
        <f t="shared" ref="Z6:AH6" si="4">IF(Z7="",NA(),Z7)</f>
        <v>75.319999999999993</v>
      </c>
      <c r="AA6" s="21">
        <f t="shared" si="4"/>
        <v>75.39</v>
      </c>
      <c r="AB6" s="21">
        <f t="shared" si="4"/>
        <v>75.69</v>
      </c>
      <c r="AC6" s="21">
        <f t="shared" si="4"/>
        <v>78.58</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1">
        <f t="shared" ref="AK6:AS6" si="5">IF(AK7="",NA(),AK7)</f>
        <v>131.22999999999999</v>
      </c>
      <c r="AL6" s="21">
        <f t="shared" si="5"/>
        <v>257.3</v>
      </c>
      <c r="AM6" s="21">
        <f t="shared" si="5"/>
        <v>373.72</v>
      </c>
      <c r="AN6" s="21">
        <f t="shared" si="5"/>
        <v>470.91</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33.840000000000003</v>
      </c>
      <c r="AW6" s="21">
        <f t="shared" si="6"/>
        <v>50.15</v>
      </c>
      <c r="AX6" s="21">
        <f t="shared" si="6"/>
        <v>59.86</v>
      </c>
      <c r="AY6" s="21">
        <f t="shared" si="6"/>
        <v>72.680000000000007</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86.44</v>
      </c>
      <c r="BS6" s="21">
        <f t="shared" si="8"/>
        <v>27.89</v>
      </c>
      <c r="BT6" s="21">
        <f t="shared" si="8"/>
        <v>28.35</v>
      </c>
      <c r="BU6" s="21">
        <f t="shared" si="8"/>
        <v>29.67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123.54</v>
      </c>
      <c r="CD6" s="21">
        <f t="shared" si="9"/>
        <v>392.58</v>
      </c>
      <c r="CE6" s="21">
        <f t="shared" si="9"/>
        <v>389.64</v>
      </c>
      <c r="CF6" s="21">
        <f t="shared" si="9"/>
        <v>374.09</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56.55</v>
      </c>
      <c r="CO6" s="21">
        <f t="shared" si="10"/>
        <v>55.52</v>
      </c>
      <c r="CP6" s="21">
        <f t="shared" si="10"/>
        <v>53.93</v>
      </c>
      <c r="CQ6" s="21">
        <f t="shared" si="10"/>
        <v>54.87</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87.3</v>
      </c>
      <c r="CZ6" s="21">
        <f t="shared" si="11"/>
        <v>88.02</v>
      </c>
      <c r="DA6" s="21">
        <f t="shared" si="11"/>
        <v>88.34</v>
      </c>
      <c r="DB6" s="21">
        <f t="shared" si="11"/>
        <v>88.84</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3.14</v>
      </c>
      <c r="DK6" s="21">
        <f t="shared" si="12"/>
        <v>6.26</v>
      </c>
      <c r="DL6" s="21">
        <f t="shared" si="12"/>
        <v>9.3000000000000007</v>
      </c>
      <c r="DM6" s="21">
        <f t="shared" si="12"/>
        <v>12.25</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434035</v>
      </c>
      <c r="D7" s="23">
        <v>46</v>
      </c>
      <c r="E7" s="23">
        <v>17</v>
      </c>
      <c r="F7" s="23">
        <v>5</v>
      </c>
      <c r="G7" s="23">
        <v>0</v>
      </c>
      <c r="H7" s="23" t="s">
        <v>96</v>
      </c>
      <c r="I7" s="23" t="s">
        <v>97</v>
      </c>
      <c r="J7" s="23" t="s">
        <v>98</v>
      </c>
      <c r="K7" s="23" t="s">
        <v>99</v>
      </c>
      <c r="L7" s="23" t="s">
        <v>100</v>
      </c>
      <c r="M7" s="23" t="s">
        <v>101</v>
      </c>
      <c r="N7" s="24" t="s">
        <v>102</v>
      </c>
      <c r="O7" s="24">
        <v>62.03</v>
      </c>
      <c r="P7" s="24">
        <v>7.65</v>
      </c>
      <c r="Q7" s="24">
        <v>100</v>
      </c>
      <c r="R7" s="24">
        <v>3300</v>
      </c>
      <c r="S7" s="24">
        <v>36013</v>
      </c>
      <c r="T7" s="24">
        <v>99.1</v>
      </c>
      <c r="U7" s="24">
        <v>363.4</v>
      </c>
      <c r="V7" s="24">
        <v>2751</v>
      </c>
      <c r="W7" s="24">
        <v>2.39</v>
      </c>
      <c r="X7" s="24">
        <v>1151.05</v>
      </c>
      <c r="Y7" s="24" t="s">
        <v>102</v>
      </c>
      <c r="Z7" s="24">
        <v>75.319999999999993</v>
      </c>
      <c r="AA7" s="24">
        <v>75.39</v>
      </c>
      <c r="AB7" s="24">
        <v>75.69</v>
      </c>
      <c r="AC7" s="24">
        <v>78.58</v>
      </c>
      <c r="AD7" s="24" t="s">
        <v>102</v>
      </c>
      <c r="AE7" s="24">
        <v>106.37</v>
      </c>
      <c r="AF7" s="24">
        <v>106.07</v>
      </c>
      <c r="AG7" s="24">
        <v>105.5</v>
      </c>
      <c r="AH7" s="24">
        <v>106.35</v>
      </c>
      <c r="AI7" s="24">
        <v>104.44</v>
      </c>
      <c r="AJ7" s="24" t="s">
        <v>102</v>
      </c>
      <c r="AK7" s="24">
        <v>131.22999999999999</v>
      </c>
      <c r="AL7" s="24">
        <v>257.3</v>
      </c>
      <c r="AM7" s="24">
        <v>373.72</v>
      </c>
      <c r="AN7" s="24">
        <v>470.91</v>
      </c>
      <c r="AO7" s="24" t="s">
        <v>102</v>
      </c>
      <c r="AP7" s="24">
        <v>139.02000000000001</v>
      </c>
      <c r="AQ7" s="24">
        <v>132.04</v>
      </c>
      <c r="AR7" s="24">
        <v>145.43</v>
      </c>
      <c r="AS7" s="24">
        <v>129.88999999999999</v>
      </c>
      <c r="AT7" s="24">
        <v>124.06</v>
      </c>
      <c r="AU7" s="24" t="s">
        <v>102</v>
      </c>
      <c r="AV7" s="24">
        <v>33.840000000000003</v>
      </c>
      <c r="AW7" s="24">
        <v>50.15</v>
      </c>
      <c r="AX7" s="24">
        <v>59.86</v>
      </c>
      <c r="AY7" s="24">
        <v>72.680000000000007</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86.44</v>
      </c>
      <c r="BS7" s="24">
        <v>27.89</v>
      </c>
      <c r="BT7" s="24">
        <v>28.35</v>
      </c>
      <c r="BU7" s="24">
        <v>29.67</v>
      </c>
      <c r="BV7" s="24" t="s">
        <v>102</v>
      </c>
      <c r="BW7" s="24">
        <v>57.08</v>
      </c>
      <c r="BX7" s="24">
        <v>56.26</v>
      </c>
      <c r="BY7" s="24">
        <v>52.94</v>
      </c>
      <c r="BZ7" s="24">
        <v>52.05</v>
      </c>
      <c r="CA7" s="24">
        <v>56.93</v>
      </c>
      <c r="CB7" s="24" t="s">
        <v>102</v>
      </c>
      <c r="CC7" s="24">
        <v>123.54</v>
      </c>
      <c r="CD7" s="24">
        <v>392.58</v>
      </c>
      <c r="CE7" s="24">
        <v>389.64</v>
      </c>
      <c r="CF7" s="24">
        <v>374.09</v>
      </c>
      <c r="CG7" s="24" t="s">
        <v>102</v>
      </c>
      <c r="CH7" s="24">
        <v>274.99</v>
      </c>
      <c r="CI7" s="24">
        <v>282.08999999999997</v>
      </c>
      <c r="CJ7" s="24">
        <v>303.27999999999997</v>
      </c>
      <c r="CK7" s="24">
        <v>301.86</v>
      </c>
      <c r="CL7" s="24">
        <v>271.14999999999998</v>
      </c>
      <c r="CM7" s="24" t="s">
        <v>102</v>
      </c>
      <c r="CN7" s="24">
        <v>56.55</v>
      </c>
      <c r="CO7" s="24">
        <v>55.52</v>
      </c>
      <c r="CP7" s="24">
        <v>53.93</v>
      </c>
      <c r="CQ7" s="24">
        <v>54.87</v>
      </c>
      <c r="CR7" s="24" t="s">
        <v>102</v>
      </c>
      <c r="CS7" s="24">
        <v>54.83</v>
      </c>
      <c r="CT7" s="24">
        <v>66.53</v>
      </c>
      <c r="CU7" s="24">
        <v>52.35</v>
      </c>
      <c r="CV7" s="24">
        <v>46.25</v>
      </c>
      <c r="CW7" s="24">
        <v>49.87</v>
      </c>
      <c r="CX7" s="24" t="s">
        <v>102</v>
      </c>
      <c r="CY7" s="24">
        <v>87.3</v>
      </c>
      <c r="CZ7" s="24">
        <v>88.02</v>
      </c>
      <c r="DA7" s="24">
        <v>88.34</v>
      </c>
      <c r="DB7" s="24">
        <v>88.84</v>
      </c>
      <c r="DC7" s="24" t="s">
        <v>102</v>
      </c>
      <c r="DD7" s="24">
        <v>84.7</v>
      </c>
      <c r="DE7" s="24">
        <v>84.67</v>
      </c>
      <c r="DF7" s="24">
        <v>84.39</v>
      </c>
      <c r="DG7" s="24">
        <v>83.96</v>
      </c>
      <c r="DH7" s="24">
        <v>87.54</v>
      </c>
      <c r="DI7" s="24" t="s">
        <v>102</v>
      </c>
      <c r="DJ7" s="24">
        <v>3.14</v>
      </c>
      <c r="DK7" s="24">
        <v>6.26</v>
      </c>
      <c r="DL7" s="24">
        <v>9.3000000000000007</v>
      </c>
      <c r="DM7" s="24">
        <v>12.25</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松下 芽生</cp:lastModifiedBy>
  <cp:lastPrinted>2025-01-29T00:36:38Z</cp:lastPrinted>
  <dcterms:created xsi:type="dcterms:W3CDTF">2025-01-24T07:20:57Z</dcterms:created>
  <dcterms:modified xsi:type="dcterms:W3CDTF">2025-02-20T05:24:06Z</dcterms:modified>
  <cp:category/>
</cp:coreProperties>
</file>