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9 和水町\【完】下水道\"/>
    </mc:Choice>
  </mc:AlternateContent>
  <workbookProtection workbookAlgorithmName="SHA-512" workbookHashValue="VRfReX18J0OJo9jI7ezjJq38E4QpkZPabodDefWniaK53OkU/QNWKD0IqY7zpopM3/j0TVSYpQX7OyTkkRv5XQ==" workbookSaltValue="M5w2U9ldhQj3W6hlMZXkkA==" workbookSpinCount="100000" lockStructure="1"/>
  <bookViews>
    <workbookView xWindow="0" yWindow="0" windowWidth="14380" windowHeight="4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<sst xmlns="http://schemas.openxmlformats.org/spreadsheetml/2006/main" count="319" uniqueCount="116">
  <si>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</si>
  <si>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</si>
  <si>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</si>
  <si>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</si>
  <si>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</si>
  <si>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</si>
  <si>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</si>
  <si>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</si>
  <si>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</si>
  <si>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</si>
  <si>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</si>
  <si>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</si>
  <si>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</si>
  <si>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</si>
  <si>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</si>
  <si>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</si>
  <si>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</si>
  <si>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</si>
  <si>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</si>
  <si>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</si>
  <si>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</si>
  <si>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</si>
  <si>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</si>
  <si>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</si>
  <si>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</si>
  <si>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</si>
  <si>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</si>
  <si>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</si>
  <si>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</si>
  <si>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</si>
  <si>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</si>
  <si>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</si>
  <si>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</si>
  <si>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</si>
  <si>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</si>
  <si>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</si>
  <si>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</si>
  <si>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</si>
  <si>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</si>
  <si>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</si>
  <si>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</si>
  <si>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</si>
  <si>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</si>
  <si>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</si>
  <si>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</si>
  <si>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</si>
  <si>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</si>
  <si>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</si>
  <si>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</si>
  <si>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</si>
  <si>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</si>
  <si>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</si>
  <si>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</si>
  <si>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</si>
  <si>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</si>
  <si>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</si>
  <si>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</si>
  <si>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</si>
  <si>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</si>
  <si>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</si>
  <si>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</si>
  <si>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</si>
  <si>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</si>
  <si>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</si>
  <si>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</si>
  <si>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</si>
  <si>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</si>
  <si>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</si>
  <si>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</si>
  <si>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</si>
  <si>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</si>
  <si>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</si>
  <si>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</si>
  <si>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</si>
  <si>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</si>
  <si>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</si>
  <si>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</si>
  <si>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</si>
  <si>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</si>
  <si>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</si>
  <si>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</si>
  <si>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</si>
  <si>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</si>
  <si>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</si>
  <si>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</si>
  <si>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</si>
  <si>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</si>
  <si>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</si>
  <si>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</si>
  <si>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</si>
  <si>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</si>
  <si>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</si>
  <si>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</si>
  <si>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</si>
  <si>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</si>
  <si>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</si>
  <si>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</si>
  <si>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</si>
  <si>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</si>
  <si>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</si>
  <si>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</si>
  <si>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</si>
  <si>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</si>
  <si>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</si>
  <si>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</si>
  <si>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</si>
  <si>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</si>
  <si>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</si>
  <si>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</si>
  <si>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</si>
  <si>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</si>
  <si>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</si>
  <si>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</si>
  <si>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現時点では、収益的収支比率は100%を超え、概ね堅調な経営状況ではあるものの、維持管理費の増加や起債償還など、財政的に厳しい状況にあり、施設の設備も更新時期を迎えています。
　計画的に更新を進めていくために、令和６年度にストックマネジメント計画を査定し、社会資本整備交付金等の補助金を活用しながら、経営基盤の強化を図ります。
　和水町下水道事業は、令和６年度に経営戦略の見直しを行い、その中で料金体系のあり方を再検討する予定です。</t>
    <phoneticPr fontId="4"/>
  </si>
  <si>
    <t>　法適用初年度であり、前年度との比較は一概にはできませんが、収益的収支比率について、100%を超えています。
　しかし、経費回収率は平均値より低く、汚水処理原価は平均値より高い傾向にあり、一般会計からの基準外繰入金に頼っている傾向にあります。
　また、今後もストックマネジメント計画に基づき、施設の改築・更新を行うため、費用の増大が見込まれます。これにより、企業債からの借入れが増えるため、企業債残高対事業規模比率の増加が見込まれます。
　そのため、令和６年度に見直しを行う経営戦略にて料金改定を含めた検討を行う必要があります。
　そのほか、必要な点検・補修等の維持管理は継続する必要がありますが、機器の状態を把握し、費用の平準化を図ることに努めます。
　処理区域内の人口は、前年度に比べ増加（1,555人→1,631人）していますが、水洗便所設置済人口は、微増（1,167人→1,169人）のため、水洗化率は減少（75.05%→71.63%）しているため、積極的に加入促進を行い、接続件数の増加に努めます。
　</t>
    <rPh sb="94" eb="98">
      <t>イッパンカイケイ</t>
    </rPh>
    <rPh sb="101" eb="104">
      <t>キジュンガイ</t>
    </rPh>
    <rPh sb="104" eb="107">
      <t>クリイレキン</t>
    </rPh>
    <phoneticPr fontId="4"/>
  </si>
  <si>
    <t>　管渠の敷設からの経過期間は、25年程度あり、現時点では大きな異常は発見されていない状況です。
　今後も適切な点検を行い、管渠寿命の延長に努めていきます。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</si>
</sst>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05-4671-9B88-7568D398E1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1505-4671-9B88-7568D398E1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49.5</c:v>
                </c:pt>
              </c:numCache>
            </c:numRef>
          </c:val>
          <c:extLst>
            <c:ext xmlns:c16="http://schemas.microsoft.com/office/drawing/2014/chart" uri="{C3380CC4-5D6E-409C-BE32-E72D297353CC}">
              <c16:uniqueId val="{00000000-E0E4-42B6-AD1A-007570A40B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E0E4-42B6-AD1A-007570A40B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71.67</c:v>
                </c:pt>
              </c:numCache>
            </c:numRef>
          </c:val>
          <c:extLst>
            <c:ext xmlns:c16="http://schemas.microsoft.com/office/drawing/2014/chart" uri="{C3380CC4-5D6E-409C-BE32-E72D297353CC}">
              <c16:uniqueId val="{00000000-74C7-4557-B5E8-85900B31C1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74C7-4557-B5E8-85900B31C1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120.06</c:v>
                </c:pt>
              </c:numCache>
            </c:numRef>
          </c:val>
          <c:extLst>
            <c:ext xmlns:c16="http://schemas.microsoft.com/office/drawing/2014/chart" uri="{C3380CC4-5D6E-409C-BE32-E72D297353CC}">
              <c16:uniqueId val="{00000000-58CC-4F4D-833B-03316CA67C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58CC-4F4D-833B-03316CA67C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4.38</c:v>
                </c:pt>
              </c:numCache>
            </c:numRef>
          </c:val>
          <c:extLst>
            <c:ext xmlns:c16="http://schemas.microsoft.com/office/drawing/2014/chart" uri="{C3380CC4-5D6E-409C-BE32-E72D297353CC}">
              <c16:uniqueId val="{00000000-1C43-436A-AA93-5C19271FB6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1C43-436A-AA93-5C19271FB6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309-4E51-A13A-117176FCB5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7309-4E51-A13A-117176FCB5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032-4836-AA6A-DAAE47ED2C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3032-4836-AA6A-DAAE47ED2C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77.23</c:v>
                </c:pt>
              </c:numCache>
            </c:numRef>
          </c:val>
          <c:extLst>
            <c:ext xmlns:c16="http://schemas.microsoft.com/office/drawing/2014/chart" uri="{C3380CC4-5D6E-409C-BE32-E72D297353CC}">
              <c16:uniqueId val="{00000000-B2F9-4564-A807-9EBA77B8A3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B2F9-4564-A807-9EBA77B8A3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820.75</c:v>
                </c:pt>
              </c:numCache>
            </c:numRef>
          </c:val>
          <c:extLst>
            <c:ext xmlns:c16="http://schemas.microsoft.com/office/drawing/2014/chart" uri="{C3380CC4-5D6E-409C-BE32-E72D297353CC}">
              <c16:uniqueId val="{00000000-4810-40BD-A8CE-42DE1DDC7B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4810-40BD-A8CE-42DE1DDC7B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58.49</c:v>
                </c:pt>
              </c:numCache>
            </c:numRef>
          </c:val>
          <c:extLst>
            <c:ext xmlns:c16="http://schemas.microsoft.com/office/drawing/2014/chart" uri="{C3380CC4-5D6E-409C-BE32-E72D297353CC}">
              <c16:uniqueId val="{00000000-E346-495F-88FF-21EEFF9ED8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E346-495F-88FF-21EEFF9ED8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311.08999999999997</c:v>
                </c:pt>
              </c:numCache>
            </c:numRef>
          </c:val>
          <c:extLst>
            <c:ext xmlns:c16="http://schemas.microsoft.com/office/drawing/2014/chart" uri="{C3380CC4-5D6E-409C-BE32-E72D297353CC}">
              <c16:uniqueId val="{00000000-F4C4-43F7-959E-DB1AC036E9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F4C4-43F7-959E-DB1AC036E9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和水町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5">
        <f>データ!S6</f>
        <v>9104</v>
      </c>
      <c r="AM8" s="45"/>
      <c r="AN8" s="45"/>
      <c r="AO8" s="45"/>
      <c r="AP8" s="45"/>
      <c r="AQ8" s="45"/>
      <c r="AR8" s="45"/>
      <c r="AS8" s="45"/>
      <c r="AT8" s="44">
        <f>データ!T6</f>
        <v>98.78</v>
      </c>
      <c r="AU8" s="44"/>
      <c r="AV8" s="44"/>
      <c r="AW8" s="44"/>
      <c r="AX8" s="44"/>
      <c r="AY8" s="44"/>
      <c r="AZ8" s="44"/>
      <c r="BA8" s="44"/>
      <c r="BB8" s="44">
        <f>データ!U6</f>
        <v>92.16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78.849999999999994</v>
      </c>
      <c r="J10" s="44"/>
      <c r="K10" s="44"/>
      <c r="L10" s="44"/>
      <c r="M10" s="44"/>
      <c r="N10" s="44"/>
      <c r="O10" s="44"/>
      <c r="P10" s="44">
        <f>データ!P6</f>
        <v>18</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1631</v>
      </c>
      <c r="AM10" s="45"/>
      <c r="AN10" s="45"/>
      <c r="AO10" s="45"/>
      <c r="AP10" s="45"/>
      <c r="AQ10" s="45"/>
      <c r="AR10" s="45"/>
      <c r="AS10" s="45"/>
      <c r="AT10" s="44">
        <f>データ!W6</f>
        <v>0.65</v>
      </c>
      <c r="AU10" s="44"/>
      <c r="AV10" s="44"/>
      <c r="AW10" s="44"/>
      <c r="AX10" s="44"/>
      <c r="AY10" s="44"/>
      <c r="AZ10" s="44"/>
      <c r="BA10" s="44"/>
      <c r="BB10" s="44">
        <f>データ!X6</f>
        <v>2509.23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t="13.25"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t="13.25"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GE1u+yJNQzWTNpY2Q7PNqsTeaGthV7h/is6mKLj08PJ2eAbLwnD1KRV1N4GtjtiDiaMAqcvWfxSRAjv34PPmA==" saltValue="ud9TwcwSDldi5JJe4b7S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433691</v>
      </c>
      <c r="D6" s="19">
        <f t="shared" si="3"/>
        <v>46</v>
      </c>
      <c r="E6" s="19">
        <f t="shared" si="3"/>
        <v>17</v>
      </c>
      <c r="F6" s="19">
        <f t="shared" si="3"/>
        <v>4</v>
      </c>
      <c r="G6" s="19">
        <f t="shared" si="3"/>
        <v>0</v>
      </c>
      <c r="H6" s="19" t="str">
        <f t="shared" si="3"/>
        <v>熊本県　和水町</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78.849999999999994</v>
      </c>
      <c r="P6" s="20">
        <f t="shared" si="3"/>
        <v>18</v>
      </c>
      <c r="Q6" s="20">
        <f t="shared" si="3"/>
        <v>100</v>
      </c>
      <c r="R6" s="20">
        <f t="shared" si="3"/>
        <v>4400</v>
      </c>
      <c r="S6" s="20">
        <f t="shared" si="3"/>
        <v>9104</v>
      </c>
      <c r="T6" s="20">
        <f t="shared" si="3"/>
        <v>98.78</v>
      </c>
      <c r="U6" s="20">
        <f t="shared" si="3"/>
        <v>92.16</v>
      </c>
      <c r="V6" s="20">
        <f t="shared" si="3"/>
        <v>1631</v>
      </c>
      <c r="W6" s="20">
        <f t="shared" si="3"/>
        <v>0.65</v>
      </c>
      <c r="X6" s="20">
        <f t="shared" si="3"/>
        <v>2509.23</v>
      </c>
      <c r="Y6" s="21" t="str">
        <f>IF(Y7="",NA(),Y7)</f>
        <v>-</v>
      </c>
      <c r="Z6" s="21" t="str">
        <f t="shared" ref="Z6:AH6" si="4">IF(Z7="",NA(),Z7)</f>
        <v>-</v>
      </c>
      <c r="AA6" s="21" t="str">
        <f t="shared" si="4"/>
        <v>-</v>
      </c>
      <c r="AB6" s="21" t="str">
        <f t="shared" si="4"/>
        <v>-</v>
      </c>
      <c r="AC6" s="21">
        <f t="shared" si="4"/>
        <v>120.06</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77.23</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820.75</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58.49</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311.08999999999997</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49.5</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71.67</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4.38</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2">
      <c r="A7" s="14"/>
      <c r="B7" s="23">
        <v>2023</v>
      </c>
      <c r="C7" s="23">
        <v>433691</v>
      </c>
      <c r="D7" s="23">
        <v>46</v>
      </c>
      <c r="E7" s="23">
        <v>17</v>
      </c>
      <c r="F7" s="23">
        <v>4</v>
      </c>
      <c r="G7" s="23">
        <v>0</v>
      </c>
      <c r="H7" s="23" t="s">
        <v>96</v>
      </c>
      <c r="I7" s="23" t="s">
        <v>97</v>
      </c>
      <c r="J7" s="23" t="s">
        <v>98</v>
      </c>
      <c r="K7" s="23" t="s">
        <v>99</v>
      </c>
      <c r="L7" s="23" t="s">
        <v>100</v>
      </c>
      <c r="M7" s="23" t="s">
        <v>101</v>
      </c>
      <c r="N7" s="24" t="s">
        <v>102</v>
      </c>
      <c r="O7" s="24">
        <v>78.849999999999994</v>
      </c>
      <c r="P7" s="24">
        <v>18</v>
      </c>
      <c r="Q7" s="24">
        <v>100</v>
      </c>
      <c r="R7" s="24">
        <v>4400</v>
      </c>
      <c r="S7" s="24">
        <v>9104</v>
      </c>
      <c r="T7" s="24">
        <v>98.78</v>
      </c>
      <c r="U7" s="24">
        <v>92.16</v>
      </c>
      <c r="V7" s="24">
        <v>1631</v>
      </c>
      <c r="W7" s="24">
        <v>0.65</v>
      </c>
      <c r="X7" s="24">
        <v>2509.23</v>
      </c>
      <c r="Y7" s="24" t="s">
        <v>102</v>
      </c>
      <c r="Z7" s="24" t="s">
        <v>102</v>
      </c>
      <c r="AA7" s="24" t="s">
        <v>102</v>
      </c>
      <c r="AB7" s="24" t="s">
        <v>102</v>
      </c>
      <c r="AC7" s="24">
        <v>120.06</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77.23</v>
      </c>
      <c r="AZ7" s="24" t="s">
        <v>102</v>
      </c>
      <c r="BA7" s="24" t="s">
        <v>102</v>
      </c>
      <c r="BB7" s="24" t="s">
        <v>102</v>
      </c>
      <c r="BC7" s="24" t="s">
        <v>102</v>
      </c>
      <c r="BD7" s="24">
        <v>50.63</v>
      </c>
      <c r="BE7" s="24">
        <v>48.91</v>
      </c>
      <c r="BF7" s="24" t="s">
        <v>102</v>
      </c>
      <c r="BG7" s="24" t="s">
        <v>102</v>
      </c>
      <c r="BH7" s="24" t="s">
        <v>102</v>
      </c>
      <c r="BI7" s="24" t="s">
        <v>102</v>
      </c>
      <c r="BJ7" s="24">
        <v>820.75</v>
      </c>
      <c r="BK7" s="24" t="s">
        <v>102</v>
      </c>
      <c r="BL7" s="24" t="s">
        <v>102</v>
      </c>
      <c r="BM7" s="24" t="s">
        <v>102</v>
      </c>
      <c r="BN7" s="24" t="s">
        <v>102</v>
      </c>
      <c r="BO7" s="24">
        <v>1168.69</v>
      </c>
      <c r="BP7" s="24">
        <v>1156.82</v>
      </c>
      <c r="BQ7" s="24" t="s">
        <v>102</v>
      </c>
      <c r="BR7" s="24" t="s">
        <v>102</v>
      </c>
      <c r="BS7" s="24" t="s">
        <v>102</v>
      </c>
      <c r="BT7" s="24" t="s">
        <v>102</v>
      </c>
      <c r="BU7" s="24">
        <v>58.49</v>
      </c>
      <c r="BV7" s="24" t="s">
        <v>102</v>
      </c>
      <c r="BW7" s="24" t="s">
        <v>102</v>
      </c>
      <c r="BX7" s="24" t="s">
        <v>102</v>
      </c>
      <c r="BY7" s="24" t="s">
        <v>102</v>
      </c>
      <c r="BZ7" s="24">
        <v>70.709999999999994</v>
      </c>
      <c r="CA7" s="24">
        <v>75.33</v>
      </c>
      <c r="CB7" s="24" t="s">
        <v>102</v>
      </c>
      <c r="CC7" s="24" t="s">
        <v>102</v>
      </c>
      <c r="CD7" s="24" t="s">
        <v>102</v>
      </c>
      <c r="CE7" s="24" t="s">
        <v>102</v>
      </c>
      <c r="CF7" s="24">
        <v>311.08999999999997</v>
      </c>
      <c r="CG7" s="24" t="s">
        <v>102</v>
      </c>
      <c r="CH7" s="24" t="s">
        <v>102</v>
      </c>
      <c r="CI7" s="24" t="s">
        <v>102</v>
      </c>
      <c r="CJ7" s="24" t="s">
        <v>102</v>
      </c>
      <c r="CK7" s="24">
        <v>233.15</v>
      </c>
      <c r="CL7" s="24">
        <v>215.73</v>
      </c>
      <c r="CM7" s="24" t="s">
        <v>102</v>
      </c>
      <c r="CN7" s="24" t="s">
        <v>102</v>
      </c>
      <c r="CO7" s="24" t="s">
        <v>102</v>
      </c>
      <c r="CP7" s="24" t="s">
        <v>102</v>
      </c>
      <c r="CQ7" s="24">
        <v>49.5</v>
      </c>
      <c r="CR7" s="24" t="s">
        <v>102</v>
      </c>
      <c r="CS7" s="24" t="s">
        <v>102</v>
      </c>
      <c r="CT7" s="24" t="s">
        <v>102</v>
      </c>
      <c r="CU7" s="24" t="s">
        <v>102</v>
      </c>
      <c r="CV7" s="24">
        <v>42.09</v>
      </c>
      <c r="CW7" s="24">
        <v>43.28</v>
      </c>
      <c r="CX7" s="24" t="s">
        <v>102</v>
      </c>
      <c r="CY7" s="24" t="s">
        <v>102</v>
      </c>
      <c r="CZ7" s="24" t="s">
        <v>102</v>
      </c>
      <c r="DA7" s="24" t="s">
        <v>102</v>
      </c>
      <c r="DB7" s="24">
        <v>71.67</v>
      </c>
      <c r="DC7" s="24" t="s">
        <v>102</v>
      </c>
      <c r="DD7" s="24" t="s">
        <v>102</v>
      </c>
      <c r="DE7" s="24" t="s">
        <v>102</v>
      </c>
      <c r="DF7" s="24" t="s">
        <v>102</v>
      </c>
      <c r="DG7" s="24">
        <v>84.73</v>
      </c>
      <c r="DH7" s="24">
        <v>86.21</v>
      </c>
      <c r="DI7" s="24" t="s">
        <v>102</v>
      </c>
      <c r="DJ7" s="24" t="s">
        <v>102</v>
      </c>
      <c r="DK7" s="24" t="s">
        <v>102</v>
      </c>
      <c r="DL7" s="24" t="s">
        <v>102</v>
      </c>
      <c r="DM7" s="24">
        <v>4.38</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2025-01-24T07:14:32Z</dcterms:created>
  <dcterms:modified xsi:type="dcterms:W3CDTF">2025-02-19T02:29:41Z</dcterms:modified>
  <cp:category/>
</cp:coreProperties>
</file>