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06 玉名市\下水道\"/>
    </mc:Choice>
  </mc:AlternateContent>
  <workbookProtection workbookAlgorithmName="SHA-512" workbookHashValue="7ZGWUtnf+f36Mza7O+EsiIyQNiDt0VOSy+lddTczuTVDNrHgT/p9vVnBsmegquMEcrX51yUOeewS6WR19+tWDw==" workbookSaltValue="EfyTa/WcPzTvaPlNc6r4mQ==" workbookSpinCount="100000" lockStructure="1"/>
  <bookViews>
    <workbookView xWindow="0" yWindow="0" windowWidth="28800" windowHeight="1247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I10" i="4"/>
  <c r="B10" i="4"/>
  <c r="AL8" i="4"/>
  <c r="P8" i="4"/>
  <c r="I8" i="4"/>
</calcChain>
</file>

<file path=xl/sharedStrings.xml><?xml version="1.0" encoding="utf-8"?>
<sst xmlns="http://schemas.openxmlformats.org/spreadsheetml/2006/main" count="231" uniqueCount="118">
  <si>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</si>
  <si>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</si>
  <si>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</si>
  <si>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</si>
  <si>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</si>
  <si>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</si>
  <si>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</si>
  <si>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</si>
  <si>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</si>
  <si>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</si>
  <si>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</si>
  <si>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</si>
  <si>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</si>
  <si>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</si>
  <si>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</si>
  <si>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</si>
  <si>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</si>
  <si>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</si>
  <si>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</si>
  <si>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</si>
  <si>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</si>
  <si>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</si>
  <si>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</si>
  <si>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</si>
  <si>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</si>
  <si>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</si>
  <si>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</si>
  <si>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</si>
  <si>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</si>
  <si>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</si>
  <si>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</si>
  <si>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</si>
  <si>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</si>
  <si>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</si>
  <si>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</si>
  <si>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</si>
  <si>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</si>
  <si>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</si>
  <si>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</si>
  <si>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</si>
  <si>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</si>
  <si>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</si>
  <si>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</si>
  <si>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</si>
  <si>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</si>
  <si>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</si>
  <si>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</si>
  <si>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</si>
  <si>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</si>
  <si>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</si>
  <si>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</si>
  <si>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</si>
  <si>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</si>
  <si>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</si>
  <si>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</si>
  <si>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</si>
  <si>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</si>
  <si>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</si>
  <si>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</si>
  <si>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</si>
  <si>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</si>
  <si>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</si>
  <si>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</si>
  <si>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</si>
  <si>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</si>
  <si>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</si>
  <si>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</si>
  <si>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</si>
  <si>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</si>
  <si>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</si>
  <si>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</si>
  <si>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</si>
  <si>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</si>
  <si>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</si>
  <si>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</si>
  <si>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</si>
  <si>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</si>
  <si>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</si>
  <si>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</si>
  <si>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</si>
  <si>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</si>
  <si>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</si>
  <si>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</si>
  <si>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</si>
  <si>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</si>
  <si>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</si>
  <si>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</si>
  <si>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</si>
  <si>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</si>
  <si>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</si>
  <si>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</si>
  <si>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</si>
  <si>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</si>
  <si>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</si>
  <si>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</si>
  <si>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</si>
  <si>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玉名市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</si>
  <si>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</si>
  <si>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</si>
  <si>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</si>
  <si>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</si>
  <si>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</si>
  <si>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</si>
  <si>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</si>
  <si>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</si>
  <si>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</si>
  <si>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</si>
  <si>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</si>
  <si>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</si>
  <si>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</si>
  <si>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</si>
  <si>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</si>
  <si>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</si>
  <si>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</si>
  <si>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</si>
  <si>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・有形固定資産減価償却率は、全国平均及び類似団体平均値を上回っており、増加傾向で推移しています。老朽化が進んでいる施設等の更新と適切な維持管理により下水道の機能確保に努めます。
・管渠老朽化率は、法定耐用年数を経過した管渠がないことから、管渠の健全性は確保できていると考えます。
・管渠改善率は、管渠カメラ調査を行い老朽管渠の改善箇所を発見した場合には速やかに更新を行っています。引き続き財源を考慮しながら適切に更新を行っていきます。</t>
    <rPh sb="1" eb="3">
      <t>ユウケイ</t>
    </rPh>
    <rPh sb="3" eb="5">
      <t>コテイ</t>
    </rPh>
    <rPh sb="5" eb="7">
      <t>シサン</t>
    </rPh>
    <rPh sb="7" eb="9">
      <t>ゲンカ</t>
    </rPh>
    <rPh sb="9" eb="11">
      <t>ショウキャク</t>
    </rPh>
    <rPh sb="11" eb="12">
      <t>リツ</t>
    </rPh>
    <rPh sb="14" eb="16">
      <t>ゼンコク</t>
    </rPh>
    <rPh sb="16" eb="18">
      <t>ヘイキン</t>
    </rPh>
    <rPh sb="18" eb="19">
      <t>オヨ</t>
    </rPh>
    <rPh sb="20" eb="22">
      <t>ルイジ</t>
    </rPh>
    <rPh sb="22" eb="24">
      <t>ダンタイ</t>
    </rPh>
    <rPh sb="24" eb="27">
      <t>ヘイキンチ</t>
    </rPh>
    <rPh sb="28" eb="30">
      <t>ウワマワ</t>
    </rPh>
    <rPh sb="35" eb="37">
      <t>ゾウカ</t>
    </rPh>
    <rPh sb="37" eb="39">
      <t>ケイコウ</t>
    </rPh>
    <rPh sb="40" eb="42">
      <t>スイイ</t>
    </rPh>
    <rPh sb="48" eb="51">
      <t>ロウキュウカ</t>
    </rPh>
    <rPh sb="52" eb="53">
      <t>スス</t>
    </rPh>
    <rPh sb="57" eb="59">
      <t>シセツ</t>
    </rPh>
    <rPh sb="59" eb="60">
      <t>トウ</t>
    </rPh>
    <rPh sb="61" eb="63">
      <t>コウシン</t>
    </rPh>
    <rPh sb="64" eb="66">
      <t>テキセツ</t>
    </rPh>
    <rPh sb="67" eb="69">
      <t>イジ</t>
    </rPh>
    <rPh sb="69" eb="71">
      <t>カンリ</t>
    </rPh>
    <rPh sb="74" eb="77">
      <t>ゲスイドウ</t>
    </rPh>
    <rPh sb="78" eb="80">
      <t>キノウ</t>
    </rPh>
    <rPh sb="80" eb="82">
      <t>カクホ</t>
    </rPh>
    <rPh sb="83" eb="84">
      <t>ツト</t>
    </rPh>
    <rPh sb="90" eb="92">
      <t>カンキョ</t>
    </rPh>
    <rPh sb="92" eb="94">
      <t>ロウキュウ</t>
    </rPh>
    <rPh sb="94" eb="95">
      <t>カ</t>
    </rPh>
    <rPh sb="95" eb="96">
      <t>リツ</t>
    </rPh>
    <rPh sb="98" eb="100">
      <t>ホウテイ</t>
    </rPh>
    <rPh sb="100" eb="102">
      <t>タイヨウ</t>
    </rPh>
    <rPh sb="102" eb="104">
      <t>ネンスウ</t>
    </rPh>
    <rPh sb="105" eb="107">
      <t>ケイカ</t>
    </rPh>
    <rPh sb="109" eb="111">
      <t>カンキョ</t>
    </rPh>
    <rPh sb="119" eb="121">
      <t>カンキョ</t>
    </rPh>
    <rPh sb="122" eb="125">
      <t>ケンゼンセイ</t>
    </rPh>
    <rPh sb="126" eb="128">
      <t>カクホ</t>
    </rPh>
    <rPh sb="134" eb="135">
      <t>カンガ</t>
    </rPh>
    <rPh sb="141" eb="143">
      <t>カンキョ</t>
    </rPh>
    <rPh sb="143" eb="145">
      <t>カイゼン</t>
    </rPh>
    <rPh sb="145" eb="146">
      <t>リツ</t>
    </rPh>
    <rPh sb="148" eb="150">
      <t>カンキョ</t>
    </rPh>
    <rPh sb="153" eb="155">
      <t>チョウサ</t>
    </rPh>
    <rPh sb="156" eb="157">
      <t>オコナ</t>
    </rPh>
    <rPh sb="158" eb="160">
      <t>ロウキュウ</t>
    </rPh>
    <rPh sb="160" eb="162">
      <t>カンキョ</t>
    </rPh>
    <rPh sb="163" eb="165">
      <t>カイゼン</t>
    </rPh>
    <rPh sb="165" eb="167">
      <t>カショ</t>
    </rPh>
    <rPh sb="168" eb="170">
      <t>ハッケン</t>
    </rPh>
    <rPh sb="172" eb="174">
      <t>バアイ</t>
    </rPh>
    <rPh sb="176" eb="177">
      <t>スミ</t>
    </rPh>
    <rPh sb="180" eb="182">
      <t>コウシン</t>
    </rPh>
    <rPh sb="183" eb="184">
      <t>オコナ</t>
    </rPh>
    <rPh sb="190" eb="191">
      <t>ヒ</t>
    </rPh>
    <rPh sb="192" eb="193">
      <t>ツヅ</t>
    </rPh>
    <rPh sb="194" eb="196">
      <t>ザイゲン</t>
    </rPh>
    <rPh sb="197" eb="199">
      <t>コウリョ</t>
    </rPh>
    <rPh sb="203" eb="205">
      <t>テキセツ</t>
    </rPh>
    <rPh sb="206" eb="208">
      <t>コウシン</t>
    </rPh>
    <rPh sb="209" eb="210">
      <t>オコナ</t>
    </rPh>
    <phoneticPr fontId="4"/>
  </si>
  <si>
    <t>・経常収支比率は、100％を超えており累積欠損金は生じていないが全国平均や類似団体平均値を下回っています。使用料収入も減少傾向にあることから、今後は更に経営状況が厳しくなると想定されます。
・流動比率は、全国平均及び類似団体平均値を大きく上回っており、支払能力は確保されているが、流動資産(現金預金)の減少に伴い、減少傾向であるため、今後も流動資産の値に注意する必要があります。
・企業債残高対事業規模比率は、全国平均及び類似団体平均値を大きく下回っており、適切な投資規模であると考えています。
・経費回収率は、100％で推移しており回収すべき経費については使用料で賄えている状況です。今後も適正な使用料収入の確保及び経費の効率化による汚水処理費の削減に努めます。
・汚水処理原価は、全国平均及び類似団体平均値を上回っています。令和4年度は使用料減免により減少となっています。引き続き投資の効率化や維持管理費の削減等の取組といった経営改善に努めます。
・施設利用率は、全国平均及び類似団体平均値を下回っています。将来の汚水処理人口の減少を踏まえ施設の非効率性を検証していきます。
・水洗化率は、人口の減少に伴い、全国平均及び類似団体平均値を大きく下回り推移しています。汚水処理の観点から水質保全に問題が生じる可能性もあることや使用料収入を確保するため、未接続世帯に対する接続勧奨を進め使用料の確保に努めます。</t>
    <rPh sb="1" eb="3">
      <t>ケイジョウ</t>
    </rPh>
    <rPh sb="3" eb="5">
      <t>シュウシ</t>
    </rPh>
    <rPh sb="5" eb="7">
      <t>ヒリツ</t>
    </rPh>
    <rPh sb="14" eb="15">
      <t>コ</t>
    </rPh>
    <rPh sb="19" eb="21">
      <t>ルイセキ</t>
    </rPh>
    <rPh sb="21" eb="23">
      <t>ケッソン</t>
    </rPh>
    <rPh sb="23" eb="24">
      <t>キン</t>
    </rPh>
    <rPh sb="25" eb="26">
      <t>ショウ</t>
    </rPh>
    <rPh sb="32" eb="34">
      <t>ゼンコク</t>
    </rPh>
    <rPh sb="34" eb="36">
      <t>ヘイキン</t>
    </rPh>
    <rPh sb="37" eb="39">
      <t>ルイジ</t>
    </rPh>
    <rPh sb="39" eb="41">
      <t>ダンタイ</t>
    </rPh>
    <rPh sb="41" eb="44">
      <t>ヘイキンチ</t>
    </rPh>
    <rPh sb="45" eb="47">
      <t>シタマワ</t>
    </rPh>
    <rPh sb="53" eb="56">
      <t>シヨウリョウ</t>
    </rPh>
    <rPh sb="56" eb="58">
      <t>シュウニュウ</t>
    </rPh>
    <rPh sb="59" eb="61">
      <t>ゲンショウ</t>
    </rPh>
    <rPh sb="61" eb="63">
      <t>ケイコウ</t>
    </rPh>
    <rPh sb="71" eb="73">
      <t>コンゴ</t>
    </rPh>
    <rPh sb="74" eb="75">
      <t>サラ</t>
    </rPh>
    <rPh sb="76" eb="78">
      <t>ケイエイ</t>
    </rPh>
    <rPh sb="78" eb="80">
      <t>ジョウキョウ</t>
    </rPh>
    <rPh sb="81" eb="82">
      <t>キビ</t>
    </rPh>
    <rPh sb="87" eb="89">
      <t>ソウテイ</t>
    </rPh>
    <rPh sb="96" eb="98">
      <t>リュウドウ</t>
    </rPh>
    <rPh sb="98" eb="100">
      <t>ヒリツ</t>
    </rPh>
    <rPh sb="102" eb="104">
      <t>ゼンコク</t>
    </rPh>
    <rPh sb="104" eb="106">
      <t>ヘイキン</t>
    </rPh>
    <rPh sb="106" eb="107">
      <t>オヨ</t>
    </rPh>
    <rPh sb="108" eb="110">
      <t>ルイジ</t>
    </rPh>
    <rPh sb="110" eb="112">
      <t>ダンタイ</t>
    </rPh>
    <rPh sb="112" eb="115">
      <t>ヘイキンチ</t>
    </rPh>
    <rPh sb="116" eb="117">
      <t>オオ</t>
    </rPh>
    <rPh sb="119" eb="121">
      <t>ウワマワ</t>
    </rPh>
    <rPh sb="126" eb="128">
      <t>シハラ</t>
    </rPh>
    <rPh sb="128" eb="130">
      <t>ノウリョク</t>
    </rPh>
    <rPh sb="131" eb="133">
      <t>カクホ</t>
    </rPh>
    <rPh sb="154" eb="155">
      <t>トモナ</t>
    </rPh>
    <rPh sb="157" eb="159">
      <t>ゲンショウ</t>
    </rPh>
    <rPh sb="159" eb="161">
      <t>ケイコウ</t>
    </rPh>
    <rPh sb="167" eb="169">
      <t>コンゴ</t>
    </rPh>
    <rPh sb="170" eb="172">
      <t>リュウドウ</t>
    </rPh>
    <rPh sb="172" eb="174">
      <t>シサン</t>
    </rPh>
    <rPh sb="175" eb="176">
      <t>アタイ</t>
    </rPh>
    <rPh sb="177" eb="179">
      <t>チュウイ</t>
    </rPh>
    <rPh sb="181" eb="183">
      <t>ヒツヨウ</t>
    </rPh>
    <rPh sb="191" eb="193">
      <t>キギョウ</t>
    </rPh>
    <rPh sb="193" eb="194">
      <t>サイ</t>
    </rPh>
    <rPh sb="194" eb="196">
      <t>ザンダカ</t>
    </rPh>
    <rPh sb="196" eb="197">
      <t>タイ</t>
    </rPh>
    <rPh sb="197" eb="199">
      <t>ジギョウ</t>
    </rPh>
    <rPh sb="199" eb="201">
      <t>キボ</t>
    </rPh>
    <rPh sb="201" eb="203">
      <t>ヒリツ</t>
    </rPh>
    <rPh sb="205" eb="207">
      <t>ゼンコク</t>
    </rPh>
    <rPh sb="207" eb="209">
      <t>ヘイキン</t>
    </rPh>
    <rPh sb="209" eb="210">
      <t>オヨ</t>
    </rPh>
    <rPh sb="211" eb="213">
      <t>ルイジ</t>
    </rPh>
    <rPh sb="213" eb="215">
      <t>ダンタイ</t>
    </rPh>
    <rPh sb="215" eb="218">
      <t>ヘイキンチ</t>
    </rPh>
    <rPh sb="219" eb="220">
      <t>オオ</t>
    </rPh>
    <rPh sb="222" eb="224">
      <t>シタマワ</t>
    </rPh>
    <rPh sb="229" eb="231">
      <t>テキセツ</t>
    </rPh>
    <rPh sb="232" eb="234">
      <t>トウシ</t>
    </rPh>
    <rPh sb="234" eb="236">
      <t>キボ</t>
    </rPh>
    <rPh sb="240" eb="241">
      <t>カンガ</t>
    </rPh>
    <rPh sb="249" eb="251">
      <t>ケイヒ</t>
    </rPh>
    <rPh sb="251" eb="253">
      <t>カイシュウ</t>
    </rPh>
    <rPh sb="253" eb="254">
      <t>リツ</t>
    </rPh>
    <rPh sb="261" eb="263">
      <t>スイイ</t>
    </rPh>
    <rPh sb="267" eb="269">
      <t>カイシュウ</t>
    </rPh>
    <rPh sb="272" eb="274">
      <t>ケイヒ</t>
    </rPh>
    <rPh sb="279" eb="282">
      <t>シヨウリョウ</t>
    </rPh>
    <rPh sb="283" eb="284">
      <t>マカナ</t>
    </rPh>
    <rPh sb="288" eb="290">
      <t>ジョウキョウ</t>
    </rPh>
    <rPh sb="293" eb="295">
      <t>コンゴ</t>
    </rPh>
    <rPh sb="296" eb="298">
      <t>テキセイ</t>
    </rPh>
    <rPh sb="299" eb="302">
      <t>シヨウリョウ</t>
    </rPh>
    <rPh sb="302" eb="304">
      <t>シュウニュウ</t>
    </rPh>
    <rPh sb="305" eb="307">
      <t>カクホ</t>
    </rPh>
    <rPh sb="307" eb="308">
      <t>オヨ</t>
    </rPh>
    <rPh sb="309" eb="311">
      <t>ケイヒ</t>
    </rPh>
    <rPh sb="312" eb="315">
      <t>コウリツカ</t>
    </rPh>
    <rPh sb="318" eb="320">
      <t>オスイ</t>
    </rPh>
    <rPh sb="320" eb="322">
      <t>ショリ</t>
    </rPh>
    <rPh sb="322" eb="323">
      <t>ヒ</t>
    </rPh>
    <rPh sb="324" eb="326">
      <t>サクゲン</t>
    </rPh>
    <rPh sb="327" eb="328">
      <t>ツト</t>
    </rPh>
    <rPh sb="334" eb="336">
      <t>オスイ</t>
    </rPh>
    <rPh sb="336" eb="338">
      <t>ショリ</t>
    </rPh>
    <rPh sb="338" eb="340">
      <t>ゲンカ</t>
    </rPh>
    <rPh sb="342" eb="344">
      <t>ゼンコク</t>
    </rPh>
    <rPh sb="344" eb="346">
      <t>ヘイキン</t>
    </rPh>
    <rPh sb="346" eb="347">
      <t>オヨ</t>
    </rPh>
    <rPh sb="348" eb="350">
      <t>ルイジ</t>
    </rPh>
    <rPh sb="350" eb="352">
      <t>ダンタイ</t>
    </rPh>
    <rPh sb="352" eb="354">
      <t>ヘイキン</t>
    </rPh>
    <rPh sb="354" eb="355">
      <t>チ</t>
    </rPh>
    <rPh sb="356" eb="358">
      <t>ウワマワ</t>
    </rPh>
    <rPh sb="364" eb="366">
      <t>レイワ</t>
    </rPh>
    <rPh sb="367" eb="369">
      <t>ネンド</t>
    </rPh>
    <rPh sb="370" eb="373">
      <t>シヨウリョウ</t>
    </rPh>
    <rPh sb="373" eb="375">
      <t>ゲンメン</t>
    </rPh>
    <rPh sb="378" eb="380">
      <t>ゲンショウ</t>
    </rPh>
    <rPh sb="388" eb="389">
      <t>ヒ</t>
    </rPh>
    <rPh sb="390" eb="391">
      <t>ツヅ</t>
    </rPh>
    <rPh sb="392" eb="394">
      <t>トウシ</t>
    </rPh>
    <rPh sb="395" eb="398">
      <t>コウリツカ</t>
    </rPh>
    <rPh sb="399" eb="401">
      <t>イジ</t>
    </rPh>
    <rPh sb="401" eb="404">
      <t>カンリヒ</t>
    </rPh>
    <rPh sb="405" eb="407">
      <t>サクゲン</t>
    </rPh>
    <rPh sb="407" eb="408">
      <t>ナド</t>
    </rPh>
    <rPh sb="409" eb="411">
      <t>トリクミ</t>
    </rPh>
    <rPh sb="415" eb="417">
      <t>ケイエイ</t>
    </rPh>
    <rPh sb="417" eb="419">
      <t>カイゼン</t>
    </rPh>
    <rPh sb="420" eb="421">
      <t>ツト</t>
    </rPh>
    <rPh sb="427" eb="429">
      <t>シセツ</t>
    </rPh>
    <rPh sb="429" eb="431">
      <t>リヨウ</t>
    </rPh>
    <rPh sb="431" eb="432">
      <t>リツ</t>
    </rPh>
    <rPh sb="434" eb="436">
      <t>ゼンコク</t>
    </rPh>
    <rPh sb="436" eb="438">
      <t>ヘイキン</t>
    </rPh>
    <rPh sb="438" eb="439">
      <t>オヨ</t>
    </rPh>
    <rPh sb="440" eb="442">
      <t>ルイジ</t>
    </rPh>
    <rPh sb="442" eb="444">
      <t>ダンタイ</t>
    </rPh>
    <rPh sb="444" eb="447">
      <t>ヘイキンチ</t>
    </rPh>
    <rPh sb="448" eb="450">
      <t>シタマワ</t>
    </rPh>
    <rPh sb="456" eb="458">
      <t>ショウライ</t>
    </rPh>
    <rPh sb="459" eb="461">
      <t>オスイ</t>
    </rPh>
    <rPh sb="461" eb="463">
      <t>ショリ</t>
    </rPh>
    <rPh sb="463" eb="465">
      <t>ジンコウ</t>
    </rPh>
    <rPh sb="466" eb="468">
      <t>ゲンショウ</t>
    </rPh>
    <rPh sb="469" eb="470">
      <t>フ</t>
    </rPh>
    <rPh sb="472" eb="474">
      <t>シセツ</t>
    </rPh>
    <rPh sb="475" eb="479">
      <t>ヒコウリツセイ</t>
    </rPh>
    <rPh sb="480" eb="482">
      <t>ケンショウ</t>
    </rPh>
    <rPh sb="491" eb="494">
      <t>スイセンカ</t>
    </rPh>
    <rPh sb="494" eb="495">
      <t>リツ</t>
    </rPh>
    <rPh sb="497" eb="499">
      <t>ジンコウ</t>
    </rPh>
    <rPh sb="500" eb="502">
      <t>ゲンショウ</t>
    </rPh>
    <rPh sb="503" eb="504">
      <t>トモナ</t>
    </rPh>
    <rPh sb="506" eb="508">
      <t>ゼンコク</t>
    </rPh>
    <rPh sb="508" eb="510">
      <t>ヘイキン</t>
    </rPh>
    <rPh sb="510" eb="511">
      <t>オヨ</t>
    </rPh>
    <rPh sb="512" eb="514">
      <t>ルイジ</t>
    </rPh>
    <rPh sb="514" eb="516">
      <t>ダンタイ</t>
    </rPh>
    <rPh sb="516" eb="519">
      <t>ヘイキンチ</t>
    </rPh>
    <rPh sb="520" eb="521">
      <t>オオ</t>
    </rPh>
    <rPh sb="523" eb="525">
      <t>シタマワ</t>
    </rPh>
    <rPh sb="526" eb="528">
      <t>スイイ</t>
    </rPh>
    <rPh sb="534" eb="536">
      <t>オスイ</t>
    </rPh>
    <rPh sb="536" eb="538">
      <t>ショリ</t>
    </rPh>
    <rPh sb="539" eb="541">
      <t>カンテン</t>
    </rPh>
    <rPh sb="543" eb="545">
      <t>スイシツ</t>
    </rPh>
    <rPh sb="545" eb="547">
      <t>ホゼン</t>
    </rPh>
    <rPh sb="548" eb="550">
      <t>モンダイ</t>
    </rPh>
    <rPh sb="551" eb="552">
      <t>ショウ</t>
    </rPh>
    <rPh sb="554" eb="557">
      <t>カノウセイ</t>
    </rPh>
    <rPh sb="563" eb="566">
      <t>シヨウリョウ</t>
    </rPh>
    <rPh sb="566" eb="568">
      <t>シュウニュウ</t>
    </rPh>
    <rPh sb="569" eb="571">
      <t>カクホ</t>
    </rPh>
    <rPh sb="576" eb="579">
      <t>ミセツゾク</t>
    </rPh>
    <rPh sb="579" eb="581">
      <t>セタイ</t>
    </rPh>
    <rPh sb="582" eb="583">
      <t>タイ</t>
    </rPh>
    <rPh sb="585" eb="587">
      <t>セツゾク</t>
    </rPh>
    <rPh sb="587" eb="589">
      <t>カンショウ</t>
    </rPh>
    <rPh sb="590" eb="591">
      <t>スス</t>
    </rPh>
    <rPh sb="592" eb="595">
      <t>シヨウリョウ</t>
    </rPh>
    <rPh sb="596" eb="598">
      <t>カクホ</t>
    </rPh>
    <rPh sb="599" eb="600">
      <t>ツト</t>
    </rPh>
    <phoneticPr fontId="4"/>
  </si>
  <si>
    <t>・令和2年度に策定したストックマネジメント計画を令和6年度に見直しを行い、新たな計画に沿った事業運営を行うこととしていますが、近年の状況として、人口減少及び節水型家電の普及などによる収入の減少や施設等の老朽化や物価の高騰による更新費用の増大により経営環境は更に厳しさを増しています。将来の安定経営に向けて使用料の見直しによる収入の確保に向けた検討を行うとともに、効率的な維持管理費の抑制など経営改善に取組んでいきたいと考えています。</t>
    <rPh sb="1" eb="3">
      <t>レイワ</t>
    </rPh>
    <rPh sb="4" eb="6">
      <t>ネンド</t>
    </rPh>
    <rPh sb="7" eb="9">
      <t>サクテイ</t>
    </rPh>
    <rPh sb="21" eb="23">
      <t>ケイカク</t>
    </rPh>
    <rPh sb="24" eb="26">
      <t>レイワ</t>
    </rPh>
    <rPh sb="27" eb="29">
      <t>ネンド</t>
    </rPh>
    <rPh sb="30" eb="32">
      <t>ミナオ</t>
    </rPh>
    <rPh sb="34" eb="35">
      <t>オコナ</t>
    </rPh>
    <rPh sb="37" eb="38">
      <t>アラ</t>
    </rPh>
    <rPh sb="40" eb="42">
      <t>ケイカク</t>
    </rPh>
    <rPh sb="43" eb="44">
      <t>ソ</t>
    </rPh>
    <rPh sb="46" eb="48">
      <t>ジギョウ</t>
    </rPh>
    <rPh sb="48" eb="50">
      <t>ウンエイ</t>
    </rPh>
    <rPh sb="51" eb="52">
      <t>オコナ</t>
    </rPh>
    <rPh sb="63" eb="65">
      <t>キンネン</t>
    </rPh>
    <rPh sb="66" eb="68">
      <t>ジョウキョウ</t>
    </rPh>
    <rPh sb="72" eb="74">
      <t>ジンコウ</t>
    </rPh>
    <rPh sb="74" eb="76">
      <t>ゲンショウ</t>
    </rPh>
    <rPh sb="76" eb="77">
      <t>オヨ</t>
    </rPh>
    <rPh sb="78" eb="81">
      <t>セッスイガタ</t>
    </rPh>
    <rPh sb="81" eb="83">
      <t>カデン</t>
    </rPh>
    <rPh sb="84" eb="86">
      <t>フキュウ</t>
    </rPh>
    <rPh sb="91" eb="93">
      <t>シュウニュウ</t>
    </rPh>
    <rPh sb="94" eb="96">
      <t>ゲンショウ</t>
    </rPh>
    <rPh sb="97" eb="99">
      <t>シセツ</t>
    </rPh>
    <rPh sb="99" eb="100">
      <t>トウ</t>
    </rPh>
    <rPh sb="101" eb="104">
      <t>ロウキュウカ</t>
    </rPh>
    <rPh sb="105" eb="107">
      <t>ブッカ</t>
    </rPh>
    <rPh sb="108" eb="110">
      <t>コウトウ</t>
    </rPh>
    <rPh sb="113" eb="115">
      <t>コウシン</t>
    </rPh>
    <rPh sb="115" eb="117">
      <t>ヒヨウ</t>
    </rPh>
    <rPh sb="118" eb="120">
      <t>ゾウダイ</t>
    </rPh>
    <rPh sb="123" eb="125">
      <t>ケイエイ</t>
    </rPh>
    <rPh sb="125" eb="127">
      <t>カンキョウ</t>
    </rPh>
    <rPh sb="128" eb="129">
      <t>サラ</t>
    </rPh>
    <rPh sb="130" eb="131">
      <t>キビ</t>
    </rPh>
    <rPh sb="134" eb="135">
      <t>マ</t>
    </rPh>
    <rPh sb="141" eb="143">
      <t>ショウライ</t>
    </rPh>
    <rPh sb="144" eb="146">
      <t>アンテイ</t>
    </rPh>
    <rPh sb="146" eb="148">
      <t>ケイエイ</t>
    </rPh>
    <rPh sb="149" eb="150">
      <t>ム</t>
    </rPh>
    <rPh sb="152" eb="155">
      <t>シヨウリョウ</t>
    </rPh>
    <rPh sb="156" eb="158">
      <t>ミナオ</t>
    </rPh>
    <rPh sb="162" eb="164">
      <t>シュウニュウ</t>
    </rPh>
    <rPh sb="165" eb="167">
      <t>カクホ</t>
    </rPh>
    <rPh sb="168" eb="169">
      <t>ム</t>
    </rPh>
    <rPh sb="171" eb="173">
      <t>ケントウ</t>
    </rPh>
    <rPh sb="174" eb="175">
      <t>オコナ</t>
    </rPh>
    <rPh sb="181" eb="184">
      <t>コウリツテキ</t>
    </rPh>
    <rPh sb="185" eb="187">
      <t>イジ</t>
    </rPh>
    <rPh sb="187" eb="190">
      <t>カンリヒ</t>
    </rPh>
    <rPh sb="191" eb="193">
      <t>ヨクセイ</t>
    </rPh>
    <rPh sb="195" eb="197">
      <t>ケイエイ</t>
    </rPh>
    <rPh sb="197" eb="199">
      <t>カイゼン</t>
    </rPh>
    <rPh sb="200" eb="202">
      <t>トリク</t>
    </rPh>
    <rPh sb="209" eb="210">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</si>
</sst>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formatCode="#,##0.00;&quot;△&quot;#,##0.00;&quot;-&quot;">
                  <c:v>0.03</c:v>
                </c:pt>
                <c:pt idx="4" formatCode="#,##0.00;&quot;△&quot;#,##0.00;&quot;-&quot;">
                  <c:v>0.03</c:v>
                </c:pt>
              </c:numCache>
            </c:numRef>
          </c:val>
          <c:extLst>
            <c:ext xmlns:c16="http://schemas.microsoft.com/office/drawing/2014/chart" uri="{C3380CC4-5D6E-409C-BE32-E72D297353CC}">
              <c16:uniqueId val="{00000000-2828-45A0-B670-3FD1DADE7DF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1-2828-45A0-B670-3FD1DADE7DF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54.42</c:v>
                </c:pt>
                <c:pt idx="1">
                  <c:v>53.39</c:v>
                </c:pt>
                <c:pt idx="2">
                  <c:v>62.29</c:v>
                </c:pt>
                <c:pt idx="3">
                  <c:v>64.42</c:v>
                </c:pt>
                <c:pt idx="4">
                  <c:v>54.28</c:v>
                </c:pt>
              </c:numCache>
            </c:numRef>
          </c:val>
          <c:extLst>
            <c:ext xmlns:c16="http://schemas.microsoft.com/office/drawing/2014/chart" uri="{C3380CC4-5D6E-409C-BE32-E72D297353CC}">
              <c16:uniqueId val="{00000000-0B13-4275-BA0D-DE6A4162655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0B13-4275-BA0D-DE6A4162655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90.53</c:v>
                </c:pt>
                <c:pt idx="1">
                  <c:v>90.43</c:v>
                </c:pt>
                <c:pt idx="2">
                  <c:v>88.87</c:v>
                </c:pt>
                <c:pt idx="3">
                  <c:v>87.79</c:v>
                </c:pt>
                <c:pt idx="4">
                  <c:v>87.89</c:v>
                </c:pt>
              </c:numCache>
            </c:numRef>
          </c:val>
          <c:extLst>
            <c:ext xmlns:c16="http://schemas.microsoft.com/office/drawing/2014/chart" uri="{C3380CC4-5D6E-409C-BE32-E72D297353CC}">
              <c16:uniqueId val="{00000000-A077-42CC-AD43-A3374C91B35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A077-42CC-AD43-A3374C91B35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105.33</c:v>
                </c:pt>
                <c:pt idx="1">
                  <c:v>101.87</c:v>
                </c:pt>
                <c:pt idx="2">
                  <c:v>102.45</c:v>
                </c:pt>
                <c:pt idx="3">
                  <c:v>102.95</c:v>
                </c:pt>
                <c:pt idx="4">
                  <c:v>100.12</c:v>
                </c:pt>
              </c:numCache>
            </c:numRef>
          </c:val>
          <c:extLst>
            <c:ext xmlns:c16="http://schemas.microsoft.com/office/drawing/2014/chart" uri="{C3380CC4-5D6E-409C-BE32-E72D297353CC}">
              <c16:uniqueId val="{00000000-3192-44F3-94C9-FF5F0FD1987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3192-44F3-94C9-FF5F0FD1987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39.1</c:v>
                </c:pt>
                <c:pt idx="1">
                  <c:v>41.51</c:v>
                </c:pt>
                <c:pt idx="2">
                  <c:v>42.69</c:v>
                </c:pt>
                <c:pt idx="3">
                  <c:v>44.9</c:v>
                </c:pt>
                <c:pt idx="4">
                  <c:v>47.09</c:v>
                </c:pt>
              </c:numCache>
            </c:numRef>
          </c:val>
          <c:extLst>
            <c:ext xmlns:c16="http://schemas.microsoft.com/office/drawing/2014/chart" uri="{C3380CC4-5D6E-409C-BE32-E72D297353CC}">
              <c16:uniqueId val="{00000000-AE9E-42A8-9F11-E5AAF8D349C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AE9E-42A8-9F11-E5AAF8D349C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20-422D-98D8-2020BA09542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EC20-422D-98D8-2020BA09542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2F-40BD-8078-61C5BC63167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C42F-40BD-8078-61C5BC63167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196.84</c:v>
                </c:pt>
                <c:pt idx="1">
                  <c:v>188.46</c:v>
                </c:pt>
                <c:pt idx="2">
                  <c:v>165.48</c:v>
                </c:pt>
                <c:pt idx="3">
                  <c:v>155.82</c:v>
                </c:pt>
                <c:pt idx="4">
                  <c:v>140.96</c:v>
                </c:pt>
              </c:numCache>
            </c:numRef>
          </c:val>
          <c:extLst>
            <c:ext xmlns:c16="http://schemas.microsoft.com/office/drawing/2014/chart" uri="{C3380CC4-5D6E-409C-BE32-E72D297353CC}">
              <c16:uniqueId val="{00000000-A052-4D74-A22E-03F1CCFA692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A052-4D74-A22E-03F1CCFA692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506.94</c:v>
                </c:pt>
                <c:pt idx="1">
                  <c:v>464.03</c:v>
                </c:pt>
                <c:pt idx="2">
                  <c:v>457.8</c:v>
                </c:pt>
                <c:pt idx="3">
                  <c:v>433.91</c:v>
                </c:pt>
                <c:pt idx="4">
                  <c:v>385.47</c:v>
                </c:pt>
              </c:numCache>
            </c:numRef>
          </c:val>
          <c:extLst>
            <c:ext xmlns:c16="http://schemas.microsoft.com/office/drawing/2014/chart" uri="{C3380CC4-5D6E-409C-BE32-E72D297353CC}">
              <c16:uniqueId val="{00000000-119B-49AB-94D1-662DA1D0DAC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119B-49AB-94D1-662DA1D0DAC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AE6-4A09-A9F0-32C40A3687C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CAE6-4A09-A9F0-32C40A3687C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173.53</c:v>
                </c:pt>
                <c:pt idx="1">
                  <c:v>173.73</c:v>
                </c:pt>
                <c:pt idx="2">
                  <c:v>173.72</c:v>
                </c:pt>
                <c:pt idx="3">
                  <c:v>166.02</c:v>
                </c:pt>
                <c:pt idx="4">
                  <c:v>174.68</c:v>
                </c:pt>
              </c:numCache>
            </c:numRef>
          </c:val>
          <c:extLst>
            <c:ext xmlns:c16="http://schemas.microsoft.com/office/drawing/2014/chart" uri="{C3380CC4-5D6E-409C-BE32-E72D297353CC}">
              <c16:uniqueId val="{00000000-B5FD-4918-A7CE-5C98B30F2A5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B5FD-4918-A7CE-5C98B30F2A5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熊本県　玉名市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63537</v>
      </c>
      <c r="AM8" s="41"/>
      <c r="AN8" s="41"/>
      <c r="AO8" s="41"/>
      <c r="AP8" s="41"/>
      <c r="AQ8" s="41"/>
      <c r="AR8" s="41"/>
      <c r="AS8" s="41"/>
      <c r="AT8" s="34">
        <f>データ!T6</f>
        <v>152.6</v>
      </c>
      <c r="AU8" s="34"/>
      <c r="AV8" s="34"/>
      <c r="AW8" s="34"/>
      <c r="AX8" s="34"/>
      <c r="AY8" s="34"/>
      <c r="AZ8" s="34"/>
      <c r="BA8" s="34"/>
      <c r="BB8" s="34">
        <f>データ!U6</f>
        <v>416.36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63.73</v>
      </c>
      <c r="J10" s="34"/>
      <c r="K10" s="34"/>
      <c r="L10" s="34"/>
      <c r="M10" s="34"/>
      <c r="N10" s="34"/>
      <c r="O10" s="34"/>
      <c r="P10" s="34">
        <f>データ!P6</f>
        <v>56.14</v>
      </c>
      <c r="Q10" s="34"/>
      <c r="R10" s="34"/>
      <c r="S10" s="34"/>
      <c r="T10" s="34"/>
      <c r="U10" s="34"/>
      <c r="V10" s="34"/>
      <c r="W10" s="34">
        <f>データ!Q6</f>
        <v>75.069999999999993</v>
      </c>
      <c r="X10" s="34"/>
      <c r="Y10" s="34"/>
      <c r="Z10" s="34"/>
      <c r="AA10" s="34"/>
      <c r="AB10" s="34"/>
      <c r="AC10" s="34"/>
      <c r="AD10" s="41">
        <f>データ!R6</f>
        <v>3610</v>
      </c>
      <c r="AE10" s="41"/>
      <c r="AF10" s="41"/>
      <c r="AG10" s="41"/>
      <c r="AH10" s="41"/>
      <c r="AI10" s="41"/>
      <c r="AJ10" s="41"/>
      <c r="AK10" s="2"/>
      <c r="AL10" s="41">
        <f>データ!V6</f>
        <v>35384</v>
      </c>
      <c r="AM10" s="41"/>
      <c r="AN10" s="41"/>
      <c r="AO10" s="41"/>
      <c r="AP10" s="41"/>
      <c r="AQ10" s="41"/>
      <c r="AR10" s="41"/>
      <c r="AS10" s="41"/>
      <c r="AT10" s="34">
        <f>データ!W6</f>
        <v>11.8</v>
      </c>
      <c r="AU10" s="34"/>
      <c r="AV10" s="34"/>
      <c r="AW10" s="34"/>
      <c r="AX10" s="34"/>
      <c r="AY10" s="34"/>
      <c r="AZ10" s="34"/>
      <c r="BA10" s="34"/>
      <c r="BB10" s="34">
        <f>データ!X6</f>
        <v>2998.64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116</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NmyZiSuxVi8yYoxLBgKVzBPxTB/fqeJoYeMlf5+YMXkHHf100hs7H8GFqh43pp/VExiGJmrmyaTbZrEPQHqcag==" saltValue="LskjYkBOshD4GLJq2Mzcp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432067</v>
      </c>
      <c r="D6" s="19">
        <f t="shared" si="3"/>
        <v>46</v>
      </c>
      <c r="E6" s="19">
        <f t="shared" si="3"/>
        <v>17</v>
      </c>
      <c r="F6" s="19">
        <f t="shared" si="3"/>
        <v>1</v>
      </c>
      <c r="G6" s="19">
        <f t="shared" si="3"/>
        <v>0</v>
      </c>
      <c r="H6" s="19" t="str">
        <f t="shared" si="3"/>
        <v>熊本県　玉名市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63.73</v>
      </c>
      <c r="P6" s="20">
        <f t="shared" si="3"/>
        <v>56.14</v>
      </c>
      <c r="Q6" s="20">
        <f t="shared" si="3"/>
        <v>75.069999999999993</v>
      </c>
      <c r="R6" s="20">
        <f t="shared" si="3"/>
        <v>3610</v>
      </c>
      <c r="S6" s="20">
        <f t="shared" si="3"/>
        <v>63537</v>
      </c>
      <c r="T6" s="20">
        <f t="shared" si="3"/>
        <v>152.6</v>
      </c>
      <c r="U6" s="20">
        <f t="shared" si="3"/>
        <v>416.36</v>
      </c>
      <c r="V6" s="20">
        <f t="shared" si="3"/>
        <v>35384</v>
      </c>
      <c r="W6" s="20">
        <f t="shared" si="3"/>
        <v>11.8</v>
      </c>
      <c r="X6" s="20">
        <f t="shared" si="3"/>
        <v>2998.64</v>
      </c>
      <c r="Y6" s="21">
        <f>IF(Y7="",NA(),Y7)</f>
        <v>105.33</v>
      </c>
      <c r="Z6" s="21">
        <f t="shared" ref="Z6:AH6" si="4">IF(Z7="",NA(),Z7)</f>
        <v>101.87</v>
      </c>
      <c r="AA6" s="21">
        <f t="shared" si="4"/>
        <v>102.45</v>
      </c>
      <c r="AB6" s="21">
        <f t="shared" si="4"/>
        <v>102.95</v>
      </c>
      <c r="AC6" s="21">
        <f t="shared" si="4"/>
        <v>100.12</v>
      </c>
      <c r="AD6" s="21">
        <f t="shared" si="4"/>
        <v>106.99</v>
      </c>
      <c r="AE6" s="21">
        <f t="shared" si="4"/>
        <v>107.85</v>
      </c>
      <c r="AF6" s="21">
        <f t="shared" si="4"/>
        <v>108.04</v>
      </c>
      <c r="AG6" s="21">
        <f t="shared" si="4"/>
        <v>107.49</v>
      </c>
      <c r="AH6" s="21">
        <f t="shared" si="4"/>
        <v>107.64</v>
      </c>
      <c r="AI6" s="20" t="str">
        <f>IF(AI7="","",IF(AI7="-","【-】","【"&amp;SUBSTITUTE(TEXT(AI7,"#,##0.00"),"-","△")&amp;"】"))</f>
        <v>【105.91】</v>
      </c>
      <c r="AJ6" s="20">
        <f>IF(AJ7="",NA(),AJ7)</f>
        <v>0</v>
      </c>
      <c r="AK6" s="20">
        <f t="shared" ref="AK6:AS6" si="5">IF(AK7="",NA(),AK7)</f>
        <v>0</v>
      </c>
      <c r="AL6" s="20">
        <f t="shared" si="5"/>
        <v>0</v>
      </c>
      <c r="AM6" s="20">
        <f t="shared" si="5"/>
        <v>0</v>
      </c>
      <c r="AN6" s="20">
        <f t="shared" si="5"/>
        <v>0</v>
      </c>
      <c r="AO6" s="21">
        <f t="shared" si="5"/>
        <v>7.42</v>
      </c>
      <c r="AP6" s="21">
        <f t="shared" si="5"/>
        <v>4.72</v>
      </c>
      <c r="AQ6" s="21">
        <f t="shared" si="5"/>
        <v>4.49</v>
      </c>
      <c r="AR6" s="21">
        <f t="shared" si="5"/>
        <v>5.41</v>
      </c>
      <c r="AS6" s="21">
        <f t="shared" si="5"/>
        <v>5.61</v>
      </c>
      <c r="AT6" s="20" t="str">
        <f>IF(AT7="","",IF(AT7="-","【-】","【"&amp;SUBSTITUTE(TEXT(AT7,"#,##0.00"),"-","△")&amp;"】"))</f>
        <v>【3.03】</v>
      </c>
      <c r="AU6" s="21">
        <f>IF(AU7="",NA(),AU7)</f>
        <v>196.84</v>
      </c>
      <c r="AV6" s="21">
        <f t="shared" ref="AV6:BD6" si="6">IF(AV7="",NA(),AV7)</f>
        <v>188.46</v>
      </c>
      <c r="AW6" s="21">
        <f t="shared" si="6"/>
        <v>165.48</v>
      </c>
      <c r="AX6" s="21">
        <f t="shared" si="6"/>
        <v>155.82</v>
      </c>
      <c r="AY6" s="21">
        <f t="shared" si="6"/>
        <v>140.96</v>
      </c>
      <c r="AZ6" s="21">
        <f t="shared" si="6"/>
        <v>68.180000000000007</v>
      </c>
      <c r="BA6" s="21">
        <f t="shared" si="6"/>
        <v>67.930000000000007</v>
      </c>
      <c r="BB6" s="21">
        <f t="shared" si="6"/>
        <v>68.53</v>
      </c>
      <c r="BC6" s="21">
        <f t="shared" si="6"/>
        <v>69.180000000000007</v>
      </c>
      <c r="BD6" s="21">
        <f t="shared" si="6"/>
        <v>76.319999999999993</v>
      </c>
      <c r="BE6" s="20" t="str">
        <f>IF(BE7="","",IF(BE7="-","【-】","【"&amp;SUBSTITUTE(TEXT(BE7,"#,##0.00"),"-","△")&amp;"】"))</f>
        <v>【78.43】</v>
      </c>
      <c r="BF6" s="21">
        <f>IF(BF7="",NA(),BF7)</f>
        <v>506.94</v>
      </c>
      <c r="BG6" s="21">
        <f t="shared" ref="BG6:BO6" si="7">IF(BG7="",NA(),BG7)</f>
        <v>464.03</v>
      </c>
      <c r="BH6" s="21">
        <f t="shared" si="7"/>
        <v>457.8</v>
      </c>
      <c r="BI6" s="21">
        <f t="shared" si="7"/>
        <v>433.91</v>
      </c>
      <c r="BJ6" s="21">
        <f t="shared" si="7"/>
        <v>385.47</v>
      </c>
      <c r="BK6" s="21">
        <f t="shared" si="7"/>
        <v>847.44</v>
      </c>
      <c r="BL6" s="21">
        <f t="shared" si="7"/>
        <v>857.88</v>
      </c>
      <c r="BM6" s="21">
        <f t="shared" si="7"/>
        <v>825.1</v>
      </c>
      <c r="BN6" s="21">
        <f t="shared" si="7"/>
        <v>789.87</v>
      </c>
      <c r="BO6" s="21">
        <f t="shared" si="7"/>
        <v>749.43</v>
      </c>
      <c r="BP6" s="20" t="str">
        <f>IF(BP7="","",IF(BP7="-","【-】","【"&amp;SUBSTITUTE(TEXT(BP7,"#,##0.00"),"-","△")&amp;"】"))</f>
        <v>【630.82】</v>
      </c>
      <c r="BQ6" s="21">
        <f>IF(BQ7="",NA(),BQ7)</f>
        <v>100</v>
      </c>
      <c r="BR6" s="21">
        <f t="shared" ref="BR6:BZ6" si="8">IF(BR7="",NA(),BR7)</f>
        <v>100</v>
      </c>
      <c r="BS6" s="21">
        <f t="shared" si="8"/>
        <v>100</v>
      </c>
      <c r="BT6" s="21">
        <f t="shared" si="8"/>
        <v>100</v>
      </c>
      <c r="BU6" s="21">
        <f t="shared" si="8"/>
        <v>100</v>
      </c>
      <c r="BV6" s="21">
        <f t="shared" si="8"/>
        <v>94.69</v>
      </c>
      <c r="BW6" s="21">
        <f t="shared" si="8"/>
        <v>94.97</v>
      </c>
      <c r="BX6" s="21">
        <f t="shared" si="8"/>
        <v>97.07</v>
      </c>
      <c r="BY6" s="21">
        <f t="shared" si="8"/>
        <v>98.06</v>
      </c>
      <c r="BZ6" s="21">
        <f t="shared" si="8"/>
        <v>98.46</v>
      </c>
      <c r="CA6" s="20" t="str">
        <f>IF(CA7="","",IF(CA7="-","【-】","【"&amp;SUBSTITUTE(TEXT(CA7,"#,##0.00"),"-","△")&amp;"】"))</f>
        <v>【97.81】</v>
      </c>
      <c r="CB6" s="21">
        <f>IF(CB7="",NA(),CB7)</f>
        <v>173.53</v>
      </c>
      <c r="CC6" s="21">
        <f t="shared" ref="CC6:CK6" si="9">IF(CC7="",NA(),CC7)</f>
        <v>173.73</v>
      </c>
      <c r="CD6" s="21">
        <f t="shared" si="9"/>
        <v>173.72</v>
      </c>
      <c r="CE6" s="21">
        <f t="shared" si="9"/>
        <v>166.02</v>
      </c>
      <c r="CF6" s="21">
        <f t="shared" si="9"/>
        <v>174.68</v>
      </c>
      <c r="CG6" s="21">
        <f t="shared" si="9"/>
        <v>159.78</v>
      </c>
      <c r="CH6" s="21">
        <f t="shared" si="9"/>
        <v>159.49</v>
      </c>
      <c r="CI6" s="21">
        <f t="shared" si="9"/>
        <v>157.81</v>
      </c>
      <c r="CJ6" s="21">
        <f t="shared" si="9"/>
        <v>157.37</v>
      </c>
      <c r="CK6" s="21">
        <f t="shared" si="9"/>
        <v>157.44999999999999</v>
      </c>
      <c r="CL6" s="20" t="str">
        <f>IF(CL7="","",IF(CL7="-","【-】","【"&amp;SUBSTITUTE(TEXT(CL7,"#,##0.00"),"-","△")&amp;"】"))</f>
        <v>【138.75】</v>
      </c>
      <c r="CM6" s="21">
        <f>IF(CM7="",NA(),CM7)</f>
        <v>54.42</v>
      </c>
      <c r="CN6" s="21">
        <f t="shared" ref="CN6:CV6" si="10">IF(CN7="",NA(),CN7)</f>
        <v>53.39</v>
      </c>
      <c r="CO6" s="21">
        <f t="shared" si="10"/>
        <v>62.29</v>
      </c>
      <c r="CP6" s="21">
        <f t="shared" si="10"/>
        <v>64.42</v>
      </c>
      <c r="CQ6" s="21">
        <f t="shared" si="10"/>
        <v>54.28</v>
      </c>
      <c r="CR6" s="21">
        <f t="shared" si="10"/>
        <v>68.31</v>
      </c>
      <c r="CS6" s="21">
        <f t="shared" si="10"/>
        <v>65.28</v>
      </c>
      <c r="CT6" s="21">
        <f t="shared" si="10"/>
        <v>64.92</v>
      </c>
      <c r="CU6" s="21">
        <f t="shared" si="10"/>
        <v>64.14</v>
      </c>
      <c r="CV6" s="21">
        <f t="shared" si="10"/>
        <v>63.71</v>
      </c>
      <c r="CW6" s="20" t="str">
        <f>IF(CW7="","",IF(CW7="-","【-】","【"&amp;SUBSTITUTE(TEXT(CW7,"#,##0.00"),"-","△")&amp;"】"))</f>
        <v>【58.94】</v>
      </c>
      <c r="CX6" s="21">
        <f>IF(CX7="",NA(),CX7)</f>
        <v>90.53</v>
      </c>
      <c r="CY6" s="21">
        <f t="shared" ref="CY6:DG6" si="11">IF(CY7="",NA(),CY7)</f>
        <v>90.43</v>
      </c>
      <c r="CZ6" s="21">
        <f t="shared" si="11"/>
        <v>88.87</v>
      </c>
      <c r="DA6" s="21">
        <f t="shared" si="11"/>
        <v>87.79</v>
      </c>
      <c r="DB6" s="21">
        <f t="shared" si="11"/>
        <v>87.89</v>
      </c>
      <c r="DC6" s="21">
        <f t="shared" si="11"/>
        <v>92.62</v>
      </c>
      <c r="DD6" s="21">
        <f t="shared" si="11"/>
        <v>92.72</v>
      </c>
      <c r="DE6" s="21">
        <f t="shared" si="11"/>
        <v>92.88</v>
      </c>
      <c r="DF6" s="21">
        <f t="shared" si="11"/>
        <v>92.9</v>
      </c>
      <c r="DG6" s="21">
        <f t="shared" si="11"/>
        <v>92.89</v>
      </c>
      <c r="DH6" s="20" t="str">
        <f>IF(DH7="","",IF(DH7="-","【-】","【"&amp;SUBSTITUTE(TEXT(DH7,"#,##0.00"),"-","△")&amp;"】"))</f>
        <v>【95.91】</v>
      </c>
      <c r="DI6" s="21">
        <f>IF(DI7="",NA(),DI7)</f>
        <v>39.1</v>
      </c>
      <c r="DJ6" s="21">
        <f t="shared" ref="DJ6:DR6" si="12">IF(DJ7="",NA(),DJ7)</f>
        <v>41.51</v>
      </c>
      <c r="DK6" s="21">
        <f t="shared" si="12"/>
        <v>42.69</v>
      </c>
      <c r="DL6" s="21">
        <f t="shared" si="12"/>
        <v>44.9</v>
      </c>
      <c r="DM6" s="21">
        <f t="shared" si="12"/>
        <v>47.09</v>
      </c>
      <c r="DN6" s="21">
        <f t="shared" si="12"/>
        <v>26.36</v>
      </c>
      <c r="DO6" s="21">
        <f t="shared" si="12"/>
        <v>23.79</v>
      </c>
      <c r="DP6" s="21">
        <f t="shared" si="12"/>
        <v>25.66</v>
      </c>
      <c r="DQ6" s="21">
        <f t="shared" si="12"/>
        <v>27.46</v>
      </c>
      <c r="DR6" s="21">
        <f t="shared" si="12"/>
        <v>29.93</v>
      </c>
      <c r="DS6" s="20" t="str">
        <f>IF(DS7="","",IF(DS7="-","【-】","【"&amp;SUBSTITUTE(TEXT(DS7,"#,##0.00"),"-","△")&amp;"】"))</f>
        <v>【41.09】</v>
      </c>
      <c r="DT6" s="20">
        <f>IF(DT7="",NA(),DT7)</f>
        <v>0</v>
      </c>
      <c r="DU6" s="20">
        <f t="shared" ref="DU6:EC6" si="13">IF(DU7="",NA(),DU7)</f>
        <v>0</v>
      </c>
      <c r="DV6" s="20">
        <f t="shared" si="13"/>
        <v>0</v>
      </c>
      <c r="DW6" s="20">
        <f t="shared" si="13"/>
        <v>0</v>
      </c>
      <c r="DX6" s="20">
        <f t="shared" si="13"/>
        <v>0</v>
      </c>
      <c r="DY6" s="21">
        <f t="shared" si="13"/>
        <v>1.43</v>
      </c>
      <c r="DZ6" s="21">
        <f t="shared" si="13"/>
        <v>1.22</v>
      </c>
      <c r="EA6" s="21">
        <f t="shared" si="13"/>
        <v>1.61</v>
      </c>
      <c r="EB6" s="21">
        <f t="shared" si="13"/>
        <v>2.08</v>
      </c>
      <c r="EC6" s="21">
        <f t="shared" si="13"/>
        <v>2.74</v>
      </c>
      <c r="ED6" s="20" t="str">
        <f>IF(ED7="","",IF(ED7="-","【-】","【"&amp;SUBSTITUTE(TEXT(ED7,"#,##0.00"),"-","△")&amp;"】"))</f>
        <v>【8.68】</v>
      </c>
      <c r="EE6" s="20">
        <f>IF(EE7="",NA(),EE7)</f>
        <v>0</v>
      </c>
      <c r="EF6" s="20">
        <f t="shared" ref="EF6:EN6" si="14">IF(EF7="",NA(),EF7)</f>
        <v>0</v>
      </c>
      <c r="EG6" s="20">
        <f t="shared" si="14"/>
        <v>0</v>
      </c>
      <c r="EH6" s="21">
        <f t="shared" si="14"/>
        <v>0.03</v>
      </c>
      <c r="EI6" s="21">
        <f t="shared" si="14"/>
        <v>0.03</v>
      </c>
      <c r="EJ6" s="21">
        <f t="shared" si="14"/>
        <v>0.09</v>
      </c>
      <c r="EK6" s="21">
        <f t="shared" si="14"/>
        <v>0.09</v>
      </c>
      <c r="EL6" s="21">
        <f t="shared" si="14"/>
        <v>0.17</v>
      </c>
      <c r="EM6" s="21">
        <f t="shared" si="14"/>
        <v>0.13</v>
      </c>
      <c r="EN6" s="21">
        <f t="shared" si="14"/>
        <v>0.06</v>
      </c>
      <c r="EO6" s="20" t="str">
        <f>IF(EO7="","",IF(EO7="-","【-】","【"&amp;SUBSTITUTE(TEXT(EO7,"#,##0.00"),"-","△")&amp;"】"))</f>
        <v>【0.22】</v>
      </c>
    </row>
    <row r="7" spans="1:148" s="22" customFormat="1" x14ac:dyDescent="0.2">
      <c r="A7" s="14"/>
      <c r="B7" s="23">
        <v>2023</v>
      </c>
      <c r="C7" s="23">
        <v>432067</v>
      </c>
      <c r="D7" s="23">
        <v>46</v>
      </c>
      <c r="E7" s="23">
        <v>17</v>
      </c>
      <c r="F7" s="23">
        <v>1</v>
      </c>
      <c r="G7" s="23">
        <v>0</v>
      </c>
      <c r="H7" s="23" t="s">
        <v>96</v>
      </c>
      <c r="I7" s="23" t="s">
        <v>97</v>
      </c>
      <c r="J7" s="23" t="s">
        <v>98</v>
      </c>
      <c r="K7" s="23" t="s">
        <v>99</v>
      </c>
      <c r="L7" s="23" t="s">
        <v>100</v>
      </c>
      <c r="M7" s="23" t="s">
        <v>101</v>
      </c>
      <c r="N7" s="24" t="s">
        <v>102</v>
      </c>
      <c r="O7" s="24">
        <v>63.73</v>
      </c>
      <c r="P7" s="24">
        <v>56.14</v>
      </c>
      <c r="Q7" s="24">
        <v>75.069999999999993</v>
      </c>
      <c r="R7" s="24">
        <v>3610</v>
      </c>
      <c r="S7" s="24">
        <v>63537</v>
      </c>
      <c r="T7" s="24">
        <v>152.6</v>
      </c>
      <c r="U7" s="24">
        <v>416.36</v>
      </c>
      <c r="V7" s="24">
        <v>35384</v>
      </c>
      <c r="W7" s="24">
        <v>11.8</v>
      </c>
      <c r="X7" s="24">
        <v>2998.64</v>
      </c>
      <c r="Y7" s="24">
        <v>105.33</v>
      </c>
      <c r="Z7" s="24">
        <v>101.87</v>
      </c>
      <c r="AA7" s="24">
        <v>102.45</v>
      </c>
      <c r="AB7" s="24">
        <v>102.95</v>
      </c>
      <c r="AC7" s="24">
        <v>100.12</v>
      </c>
      <c r="AD7" s="24">
        <v>106.99</v>
      </c>
      <c r="AE7" s="24">
        <v>107.85</v>
      </c>
      <c r="AF7" s="24">
        <v>108.04</v>
      </c>
      <c r="AG7" s="24">
        <v>107.49</v>
      </c>
      <c r="AH7" s="24">
        <v>107.64</v>
      </c>
      <c r="AI7" s="24">
        <v>105.91</v>
      </c>
      <c r="AJ7" s="24">
        <v>0</v>
      </c>
      <c r="AK7" s="24">
        <v>0</v>
      </c>
      <c r="AL7" s="24">
        <v>0</v>
      </c>
      <c r="AM7" s="24">
        <v>0</v>
      </c>
      <c r="AN7" s="24">
        <v>0</v>
      </c>
      <c r="AO7" s="24">
        <v>7.42</v>
      </c>
      <c r="AP7" s="24">
        <v>4.72</v>
      </c>
      <c r="AQ7" s="24">
        <v>4.49</v>
      </c>
      <c r="AR7" s="24">
        <v>5.41</v>
      </c>
      <c r="AS7" s="24">
        <v>5.61</v>
      </c>
      <c r="AT7" s="24">
        <v>3.03</v>
      </c>
      <c r="AU7" s="24">
        <v>196.84</v>
      </c>
      <c r="AV7" s="24">
        <v>188.46</v>
      </c>
      <c r="AW7" s="24">
        <v>165.48</v>
      </c>
      <c r="AX7" s="24">
        <v>155.82</v>
      </c>
      <c r="AY7" s="24">
        <v>140.96</v>
      </c>
      <c r="AZ7" s="24">
        <v>68.180000000000007</v>
      </c>
      <c r="BA7" s="24">
        <v>67.930000000000007</v>
      </c>
      <c r="BB7" s="24">
        <v>68.53</v>
      </c>
      <c r="BC7" s="24">
        <v>69.180000000000007</v>
      </c>
      <c r="BD7" s="24">
        <v>76.319999999999993</v>
      </c>
      <c r="BE7" s="24">
        <v>78.430000000000007</v>
      </c>
      <c r="BF7" s="24">
        <v>506.94</v>
      </c>
      <c r="BG7" s="24">
        <v>464.03</v>
      </c>
      <c r="BH7" s="24">
        <v>457.8</v>
      </c>
      <c r="BI7" s="24">
        <v>433.91</v>
      </c>
      <c r="BJ7" s="24">
        <v>385.47</v>
      </c>
      <c r="BK7" s="24">
        <v>847.44</v>
      </c>
      <c r="BL7" s="24">
        <v>857.88</v>
      </c>
      <c r="BM7" s="24">
        <v>825.1</v>
      </c>
      <c r="BN7" s="24">
        <v>789.87</v>
      </c>
      <c r="BO7" s="24">
        <v>749.43</v>
      </c>
      <c r="BP7" s="24">
        <v>630.82000000000005</v>
      </c>
      <c r="BQ7" s="24">
        <v>100</v>
      </c>
      <c r="BR7" s="24">
        <v>100</v>
      </c>
      <c r="BS7" s="24">
        <v>100</v>
      </c>
      <c r="BT7" s="24">
        <v>100</v>
      </c>
      <c r="BU7" s="24">
        <v>100</v>
      </c>
      <c r="BV7" s="24">
        <v>94.69</v>
      </c>
      <c r="BW7" s="24">
        <v>94.97</v>
      </c>
      <c r="BX7" s="24">
        <v>97.07</v>
      </c>
      <c r="BY7" s="24">
        <v>98.06</v>
      </c>
      <c r="BZ7" s="24">
        <v>98.46</v>
      </c>
      <c r="CA7" s="24">
        <v>97.81</v>
      </c>
      <c r="CB7" s="24">
        <v>173.53</v>
      </c>
      <c r="CC7" s="24">
        <v>173.73</v>
      </c>
      <c r="CD7" s="24">
        <v>173.72</v>
      </c>
      <c r="CE7" s="24">
        <v>166.02</v>
      </c>
      <c r="CF7" s="24">
        <v>174.68</v>
      </c>
      <c r="CG7" s="24">
        <v>159.78</v>
      </c>
      <c r="CH7" s="24">
        <v>159.49</v>
      </c>
      <c r="CI7" s="24">
        <v>157.81</v>
      </c>
      <c r="CJ7" s="24">
        <v>157.37</v>
      </c>
      <c r="CK7" s="24">
        <v>157.44999999999999</v>
      </c>
      <c r="CL7" s="24">
        <v>138.75</v>
      </c>
      <c r="CM7" s="24">
        <v>54.42</v>
      </c>
      <c r="CN7" s="24">
        <v>53.39</v>
      </c>
      <c r="CO7" s="24">
        <v>62.29</v>
      </c>
      <c r="CP7" s="24">
        <v>64.42</v>
      </c>
      <c r="CQ7" s="24">
        <v>54.28</v>
      </c>
      <c r="CR7" s="24">
        <v>68.31</v>
      </c>
      <c r="CS7" s="24">
        <v>65.28</v>
      </c>
      <c r="CT7" s="24">
        <v>64.92</v>
      </c>
      <c r="CU7" s="24">
        <v>64.14</v>
      </c>
      <c r="CV7" s="24">
        <v>63.71</v>
      </c>
      <c r="CW7" s="24">
        <v>58.94</v>
      </c>
      <c r="CX7" s="24">
        <v>90.53</v>
      </c>
      <c r="CY7" s="24">
        <v>90.43</v>
      </c>
      <c r="CZ7" s="24">
        <v>88.87</v>
      </c>
      <c r="DA7" s="24">
        <v>87.79</v>
      </c>
      <c r="DB7" s="24">
        <v>87.89</v>
      </c>
      <c r="DC7" s="24">
        <v>92.62</v>
      </c>
      <c r="DD7" s="24">
        <v>92.72</v>
      </c>
      <c r="DE7" s="24">
        <v>92.88</v>
      </c>
      <c r="DF7" s="24">
        <v>92.9</v>
      </c>
      <c r="DG7" s="24">
        <v>92.89</v>
      </c>
      <c r="DH7" s="24">
        <v>95.91</v>
      </c>
      <c r="DI7" s="24">
        <v>39.1</v>
      </c>
      <c r="DJ7" s="24">
        <v>41.51</v>
      </c>
      <c r="DK7" s="24">
        <v>42.69</v>
      </c>
      <c r="DL7" s="24">
        <v>44.9</v>
      </c>
      <c r="DM7" s="24">
        <v>47.09</v>
      </c>
      <c r="DN7" s="24">
        <v>26.36</v>
      </c>
      <c r="DO7" s="24">
        <v>23.79</v>
      </c>
      <c r="DP7" s="24">
        <v>25.66</v>
      </c>
      <c r="DQ7" s="24">
        <v>27.46</v>
      </c>
      <c r="DR7" s="24">
        <v>29.93</v>
      </c>
      <c r="DS7" s="24">
        <v>41.09</v>
      </c>
      <c r="DT7" s="24">
        <v>0</v>
      </c>
      <c r="DU7" s="24">
        <v>0</v>
      </c>
      <c r="DV7" s="24">
        <v>0</v>
      </c>
      <c r="DW7" s="24">
        <v>0</v>
      </c>
      <c r="DX7" s="24">
        <v>0</v>
      </c>
      <c r="DY7" s="24">
        <v>1.43</v>
      </c>
      <c r="DZ7" s="24">
        <v>1.22</v>
      </c>
      <c r="EA7" s="24">
        <v>1.61</v>
      </c>
      <c r="EB7" s="24">
        <v>2.08</v>
      </c>
      <c r="EC7" s="24">
        <v>2.74</v>
      </c>
      <c r="ED7" s="24">
        <v>8.68</v>
      </c>
      <c r="EE7" s="24">
        <v>0</v>
      </c>
      <c r="EF7" s="24">
        <v>0</v>
      </c>
      <c r="EG7" s="24">
        <v>0</v>
      </c>
      <c r="EH7" s="24">
        <v>0.03</v>
      </c>
      <c r="EI7" s="24">
        <v>0.03</v>
      </c>
      <c r="EJ7" s="24">
        <v>0.09</v>
      </c>
      <c r="EK7" s="24">
        <v>0.09</v>
      </c>
      <c r="EL7" s="24">
        <v>0.17</v>
      </c>
      <c r="EM7" s="24">
        <v>0.13</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2025-02-18T02:06:11Z</cp:lastPrinted>
  <dcterms:created xsi:type="dcterms:W3CDTF">2025-01-24T07:07:16Z</dcterms:created>
  <dcterms:modified xsi:type="dcterms:W3CDTF">2025-02-19T02:33:28Z</dcterms:modified>
  <cp:category/>
</cp:coreProperties>
</file>