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05 水俣市\【完】病院\"/>
    </mc:Choice>
  </mc:AlternateContent>
  <workbookProtection workbookAlgorithmName="SHA-512" workbookHashValue="ZHSmB6sMbI2XLNmmnuTAzaKj5jd52TPILywF6J7CnrDdSVAptElrAnAfi1aYdaqd4gzdhaas8WLnlU1oh6DQbg==" workbookSaltValue="f8Dof2xrLm0+CfwHhoP3BA==" workbookSpinCount="100000" lockStructure="1"/>
  <bookViews>
    <workbookView xWindow="0" yWindow="0" windowWidth="28800" windowHeight="12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KG80" i="4" s="1"/>
  <c r="FD7" i="5"/>
  <c r="FC7" i="5"/>
  <c r="FB7" i="5"/>
  <c r="LK79" i="4" s="1"/>
  <c r="FA7" i="5"/>
  <c r="EZ7" i="5"/>
  <c r="EX7" i="5"/>
  <c r="JB80" i="4" s="1"/>
  <c r="EW7" i="5"/>
  <c r="EV7" i="5"/>
  <c r="EU7" i="5"/>
  <c r="ET7" i="5"/>
  <c r="GT80" i="4" s="1"/>
  <c r="ES7" i="5"/>
  <c r="JB79" i="4" s="1"/>
  <c r="ER7" i="5"/>
  <c r="EQ7" i="5"/>
  <c r="EP7" i="5"/>
  <c r="EO7" i="5"/>
  <c r="GT79" i="4" s="1"/>
  <c r="EM7" i="5"/>
  <c r="FO80" i="4" s="1"/>
  <c r="EL7" i="5"/>
  <c r="EZ80" i="4" s="1"/>
  <c r="EK7" i="5"/>
  <c r="EK80" i="4" s="1"/>
  <c r="EJ7" i="5"/>
  <c r="DV80" i="4" s="1"/>
  <c r="EI7" i="5"/>
  <c r="EH7" i="5"/>
  <c r="FO79" i="4" s="1"/>
  <c r="EG7" i="5"/>
  <c r="EZ79" i="4" s="1"/>
  <c r="EF7" i="5"/>
  <c r="EE7" i="5"/>
  <c r="ED7" i="5"/>
  <c r="EB7" i="5"/>
  <c r="BX80" i="4" s="1"/>
  <c r="EA7" i="5"/>
  <c r="BI80" i="4" s="1"/>
  <c r="DZ7" i="5"/>
  <c r="DY7" i="5"/>
  <c r="DX7" i="5"/>
  <c r="P80" i="4" s="1"/>
  <c r="DW7" i="5"/>
  <c r="DV7" i="5"/>
  <c r="DU7" i="5"/>
  <c r="DT7" i="5"/>
  <c r="DS7" i="5"/>
  <c r="P79" i="4" s="1"/>
  <c r="DQ7" i="5"/>
  <c r="DP7" i="5"/>
  <c r="DO7" i="5"/>
  <c r="DN7" i="5"/>
  <c r="DM7" i="5"/>
  <c r="KF56" i="4" s="1"/>
  <c r="DL7" i="5"/>
  <c r="DK7" i="5"/>
  <c r="DJ7" i="5"/>
  <c r="LJ55" i="4" s="1"/>
  <c r="DI7" i="5"/>
  <c r="DH7" i="5"/>
  <c r="DF7" i="5"/>
  <c r="DE7" i="5"/>
  <c r="IK56" i="4" s="1"/>
  <c r="DD7" i="5"/>
  <c r="HV56" i="4" s="1"/>
  <c r="DC7" i="5"/>
  <c r="DB7" i="5"/>
  <c r="GR56" i="4" s="1"/>
  <c r="DA7" i="5"/>
  <c r="IZ55" i="4" s="1"/>
  <c r="CZ7" i="5"/>
  <c r="CY7" i="5"/>
  <c r="CX7" i="5"/>
  <c r="HG55" i="4" s="1"/>
  <c r="CW7" i="5"/>
  <c r="CU7" i="5"/>
  <c r="CT7" i="5"/>
  <c r="CS7" i="5"/>
  <c r="EH56" i="4" s="1"/>
  <c r="CR7" i="5"/>
  <c r="DS56" i="4" s="1"/>
  <c r="CQ7" i="5"/>
  <c r="CP7" i="5"/>
  <c r="CO7" i="5"/>
  <c r="EW55" i="4" s="1"/>
  <c r="CN7" i="5"/>
  <c r="CM7" i="5"/>
  <c r="CL7" i="5"/>
  <c r="DD55" i="4" s="1"/>
  <c r="CJ7" i="5"/>
  <c r="BX56" i="4" s="1"/>
  <c r="CI7" i="5"/>
  <c r="BI56" i="4" s="1"/>
  <c r="CH7" i="5"/>
  <c r="CG7" i="5"/>
  <c r="CF7" i="5"/>
  <c r="P56" i="4" s="1"/>
  <c r="CE7" i="5"/>
  <c r="CD7" i="5"/>
  <c r="CC7" i="5"/>
  <c r="CB7" i="5"/>
  <c r="CA7" i="5"/>
  <c r="P55" i="4" s="1"/>
  <c r="BY7" i="5"/>
  <c r="BX7" i="5"/>
  <c r="BW7" i="5"/>
  <c r="BV7" i="5"/>
  <c r="BU7" i="5"/>
  <c r="BT7" i="5"/>
  <c r="MN33" i="4" s="1"/>
  <c r="BS7" i="5"/>
  <c r="LY33" i="4" s="1"/>
  <c r="BR7" i="5"/>
  <c r="LJ33" i="4" s="1"/>
  <c r="BQ7" i="5"/>
  <c r="BP7" i="5"/>
  <c r="BN7" i="5"/>
  <c r="IZ34" i="4" s="1"/>
  <c r="BM7" i="5"/>
  <c r="BL7" i="5"/>
  <c r="BK7" i="5"/>
  <c r="BJ7" i="5"/>
  <c r="GR34" i="4" s="1"/>
  <c r="BI7" i="5"/>
  <c r="IZ33" i="4" s="1"/>
  <c r="BH7" i="5"/>
  <c r="BG7" i="5"/>
  <c r="BF7" i="5"/>
  <c r="BE7" i="5"/>
  <c r="BC7" i="5"/>
  <c r="FL34" i="4" s="1"/>
  <c r="BB7" i="5"/>
  <c r="EW34" i="4" s="1"/>
  <c r="BA7" i="5"/>
  <c r="AZ7" i="5"/>
  <c r="AY7" i="5"/>
  <c r="AX7" i="5"/>
  <c r="AW7" i="5"/>
  <c r="EW33" i="4" s="1"/>
  <c r="AV7" i="5"/>
  <c r="AU7" i="5"/>
  <c r="AT7" i="5"/>
  <c r="DD33" i="4" s="1"/>
  <c r="AR7" i="5"/>
  <c r="BX34" i="4" s="1"/>
  <c r="AQ7" i="5"/>
  <c r="BI34" i="4" s="1"/>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JW10" i="4" s="1"/>
  <c r="AC6" i="5"/>
  <c r="ID10" i="4" s="1"/>
  <c r="AB6" i="5"/>
  <c r="LP8" i="4" s="1"/>
  <c r="AA6" i="5"/>
  <c r="Z6" i="5"/>
  <c r="Y6" i="5"/>
  <c r="FZ12" i="4" s="1"/>
  <c r="X6" i="5"/>
  <c r="EG12" i="4" s="1"/>
  <c r="W6" i="5"/>
  <c r="V6" i="5"/>
  <c r="U6" i="5"/>
  <c r="B12" i="4" s="1"/>
  <c r="T6" i="5"/>
  <c r="FZ10" i="4" s="1"/>
  <c r="S6" i="5"/>
  <c r="R6" i="5"/>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C90" i="4"/>
  <c r="MO80" i="4"/>
  <c r="LZ80" i="4"/>
  <c r="LK80" i="4"/>
  <c r="KV80" i="4"/>
  <c r="IM80" i="4"/>
  <c r="HX80" i="4"/>
  <c r="HI80" i="4"/>
  <c r="DG80" i="4"/>
  <c r="AT80" i="4"/>
  <c r="AE80" i="4"/>
  <c r="MO79" i="4"/>
  <c r="LZ79" i="4"/>
  <c r="KV79" i="4"/>
  <c r="KG79" i="4"/>
  <c r="IM79" i="4"/>
  <c r="HX79" i="4"/>
  <c r="HI79" i="4"/>
  <c r="EK79" i="4"/>
  <c r="DV79" i="4"/>
  <c r="DG79" i="4"/>
  <c r="BX79" i="4"/>
  <c r="BI79" i="4"/>
  <c r="AT79" i="4"/>
  <c r="AE79" i="4"/>
  <c r="MN56" i="4"/>
  <c r="LY56" i="4"/>
  <c r="LJ56" i="4"/>
  <c r="KU56" i="4"/>
  <c r="IZ56" i="4"/>
  <c r="HG56" i="4"/>
  <c r="FL56" i="4"/>
  <c r="EW56" i="4"/>
  <c r="DD56" i="4"/>
  <c r="AT56" i="4"/>
  <c r="AE56" i="4"/>
  <c r="MN55" i="4"/>
  <c r="LY55" i="4"/>
  <c r="KU55" i="4"/>
  <c r="KF55" i="4"/>
  <c r="IK55" i="4"/>
  <c r="HV55" i="4"/>
  <c r="GR55" i="4"/>
  <c r="FL55" i="4"/>
  <c r="EH55" i="4"/>
  <c r="DS55" i="4"/>
  <c r="BX55" i="4"/>
  <c r="BI55" i="4"/>
  <c r="AT55" i="4"/>
  <c r="AE55" i="4"/>
  <c r="MN34" i="4"/>
  <c r="LY34" i="4"/>
  <c r="LJ34" i="4"/>
  <c r="KU34" i="4"/>
  <c r="KF34" i="4"/>
  <c r="IK34" i="4"/>
  <c r="HV34" i="4"/>
  <c r="HG34" i="4"/>
  <c r="EH34" i="4"/>
  <c r="DS34" i="4"/>
  <c r="DD34" i="4"/>
  <c r="AT34" i="4"/>
  <c r="AE34" i="4"/>
  <c r="KU33" i="4"/>
  <c r="KF33" i="4"/>
  <c r="IK33" i="4"/>
  <c r="HV33" i="4"/>
  <c r="HG33" i="4"/>
  <c r="GR33" i="4"/>
  <c r="FL33" i="4"/>
  <c r="EH33" i="4"/>
  <c r="DS33" i="4"/>
  <c r="JW12" i="4"/>
  <c r="ID12" i="4"/>
  <c r="CN12" i="4"/>
  <c r="AU12" i="4"/>
  <c r="EG10" i="4"/>
  <c r="CN10" i="4"/>
  <c r="AU10" i="4"/>
  <c r="JW8" i="4"/>
  <c r="ID8" i="4"/>
  <c r="FZ8" i="4"/>
  <c r="AU8" i="4"/>
  <c r="B8" i="4"/>
  <c r="B6" i="4"/>
  <c r="BX78" i="4" l="1"/>
  <c r="BX54" i="4"/>
  <c r="BX32" i="4"/>
  <c r="MO78" i="4"/>
  <c r="MN54" i="4"/>
  <c r="MN32" i="4"/>
  <c r="JB78" i="4"/>
  <c r="IZ54" i="4"/>
  <c r="IZ32" i="4"/>
  <c r="FO78" i="4"/>
  <c r="FL54" i="4"/>
  <c r="FL32" i="4"/>
  <c r="C11" i="5"/>
  <c r="D11" i="5"/>
  <c r="E11" i="5"/>
  <c r="B11" i="5"/>
  <c r="LJ32" i="4" l="1"/>
  <c r="HX78" i="4"/>
  <c r="HV54" i="4"/>
  <c r="HV32" i="4"/>
  <c r="EK78" i="4"/>
  <c r="EH54" i="4"/>
  <c r="EH32" i="4"/>
  <c r="AT78" i="4"/>
  <c r="AT54" i="4"/>
  <c r="LK78" i="4"/>
  <c r="LJ54" i="4"/>
  <c r="AT32" i="4"/>
  <c r="P78" i="4"/>
  <c r="P54" i="4"/>
  <c r="P32" i="4"/>
  <c r="KG78" i="4"/>
  <c r="KF54" i="4"/>
  <c r="KF32" i="4"/>
  <c r="GT78" i="4"/>
  <c r="GR54" i="4"/>
  <c r="GR32" i="4"/>
  <c r="DG78" i="4"/>
  <c r="DD54" i="4"/>
  <c r="DD32" i="4"/>
  <c r="LY54" i="4"/>
  <c r="IM78" i="4"/>
  <c r="EZ78" i="4"/>
  <c r="EW54" i="4"/>
  <c r="EW32" i="4"/>
  <c r="BI78" i="4"/>
  <c r="BI54" i="4"/>
  <c r="BI32" i="4"/>
  <c r="LY32" i="4"/>
  <c r="IK32" i="4"/>
  <c r="LZ78" i="4"/>
  <c r="IK54"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<sst xmlns="http://schemas.openxmlformats.org/spreadsheetml/2006/main" count="343" uniqueCount="190">
  <si>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</si>
  <si>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</si>
  <si>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</si>
  <si>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</si>
  <si>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</si>
  <si>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</si>
  <si>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</si>
  <si>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</si>
  <si>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</si>
  <si>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</si>
  <si>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</si>
  <si>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</si>
  <si>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</si>
  <si>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</si>
  <si>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</si>
  <si>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</si>
  <si>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</si>
  <si>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</si>
  <si>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</si>
  <si>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</si>
  <si>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</si>
  <si>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</si>
  <si>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</si>
  <si>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</si>
  <si>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</si>
  <si>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</si>
  <si>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</si>
  <si>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</si>
  <si>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</si>
  <si>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</si>
  <si>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</si>
  <si>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</si>
  <si>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</si>
  <si>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</si>
  <si>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</si>
  <si>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</si>
  <si>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</si>
  <si>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</si>
  <si>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</si>
  <si>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</si>
  <si>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</si>
  <si>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</si>
  <si>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</si>
  <si>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</si>
  <si>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</si>
  <si>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</si>
  <si>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</si>
  <si>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</si>
  <si>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</si>
  <si>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</si>
  <si>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</si>
  <si>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</si>
  <si>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</si>
  <si>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</si>
  <si>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</si>
  <si>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</si>
  <si>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</si>
  <si>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</si>
  <si>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</si>
  <si>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</si>
  <si>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</si>
  <si>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</si>
  <si>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</si>
  <si>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</si>
  <si>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</si>
  <si>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</si>
  <si>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</si>
  <si>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</si>
  <si>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</si>
  <si>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</si>
  <si>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</si>
  <si>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</si>
  <si>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</si>
  <si>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</si>
  <si>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</si>
  <si>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</si>
  <si>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</si>
  <si>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</si>
  <si>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</si>
  <si>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</si>
  <si>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</si>
  <si>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</si>
  <si>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</si>
  <si>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</si>
  <si>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</si>
  <si>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</si>
  <si>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</si>
  <si>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</si>
  <si>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</si>
  <si>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</si>
  <si>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</si>
  <si>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</si>
  <si>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</si>
  <si>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</si>
  <si>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</si>
  <si>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</si>
  <si>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</si>
  <si>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</si>
  <si>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</si>
  <si>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</si>
  <si>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</si>
  <si>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</si>
  <si>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</si>
  <si>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</si>
  <si>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</si>
  <si>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</si>
  <si>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</si>
  <si>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</si>
  <si>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</si>
  <si>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</si>
  <si>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</si>
  <si>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</si>
  <si>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</si>
  <si>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</si>
  <si>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</si>
  <si>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</si>
  <si>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</si>
  <si>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</si>
  <si>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</si>
  <si>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</si>
  <si>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</si>
  <si>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</si>
  <si>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</si>
  <si>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</si>
  <si>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</si>
  <si>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</si>
  <si>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</si>
  <si>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</si>
  <si>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</si>
  <si>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</si>
  <si>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</si>
  <si>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</si>
  <si>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</si>
  <si>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</si>
  <si>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</si>
  <si>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</si>
  <si>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</si>
  <si>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</si>
  <si>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</si>
  <si>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</si>
  <si>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</si>
  <si>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</si>
  <si>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</si>
  <si>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</si>
  <si>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</si>
  <si>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</si>
  <si>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</si>
  <si>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</si>
  <si>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</si>
  <si>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</si>
  <si>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</si>
  <si>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</si>
  <si>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</si>
  <si>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</si>
  <si>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</si>
  <si>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</si>
  <si>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</si>
  <si>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</si>
  <si>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</si>
  <si>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</si>
  <si>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</si>
  <si>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</si>
  <si>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</si>
  <si>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</si>
  <si>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</si>
  <si>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</si>
  <si>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</si>
  <si>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</si>
  <si>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水俣市</t>
  </si>
  <si>
    <t>国保水俣市立総合医療センター</t>
  </si>
  <si>
    <t>条例全部</t>
  </si>
  <si>
    <t>病院事業</t>
  </si>
  <si>
    <t>一般病院</t>
  </si>
  <si>
    <t>300床以上～400床未満</t>
  </si>
  <si>
    <t>自治体職員</t>
  </si>
  <si>
    <t>直営</t>
  </si>
  <si>
    <t>対象</t>
  </si>
  <si>
    <t>ド 透 訓</t>
  </si>
  <si>
    <t>救 臨 感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</si>
  <si>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</si>
  <si>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</si>
  <si>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</si>
  <si>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</si>
  <si>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</si>
  <si>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</si>
  <si>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</si>
  <si>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①過疎地域の持続的発展の支援に関する特別措置法に規定する過疎地域に立地しており、一般医療の提供を行っている。また中山間地域のへき地診療所(附属久木野診療所)も運営している。
②24時間365日の救急医療、小児・周産期医療の提供、災害拠点病院、第二種感染症指定医療機関（新興感染症受入医療機関）としての運営を行っている。
③高額医療機器の整備を計画的に行い高度医療の提供に努めている。
④地域医療支援病院の承認を受けており、地域の医療従事者の教育研修の拠点としての役割がある。</t>
    <rPh sb="6" eb="9">
      <t>ジゾクテキ</t>
    </rPh>
    <rPh sb="9" eb="11">
      <t>ハッテン</t>
    </rPh>
    <rPh sb="12" eb="14">
      <t>シエン</t>
    </rPh>
    <rPh sb="15" eb="16">
      <t>カン</t>
    </rPh>
    <rPh sb="121" eb="123">
      <t>ダイニ</t>
    </rPh>
    <rPh sb="123" eb="124">
      <t>シュ</t>
    </rPh>
    <rPh sb="124" eb="126">
      <t>カンセン</t>
    </rPh>
    <rPh sb="126" eb="127">
      <t>ショウ</t>
    </rPh>
    <rPh sb="127" eb="129">
      <t>シテイ</t>
    </rPh>
    <rPh sb="129" eb="131">
      <t>イリョウ</t>
    </rPh>
    <rPh sb="131" eb="133">
      <t>キカン</t>
    </rPh>
    <rPh sb="134" eb="136">
      <t>シンコウ</t>
    </rPh>
    <rPh sb="136" eb="139">
      <t>カンセンショウ</t>
    </rPh>
    <rPh sb="139" eb="141">
      <t>ウケイレ</t>
    </rPh>
    <rPh sb="141" eb="143">
      <t>イリョウ</t>
    </rPh>
    <rPh sb="143" eb="145">
      <t>キカン</t>
    </rPh>
    <rPh sb="202" eb="204">
      <t>ショウニン</t>
    </rPh>
    <rPh sb="205" eb="206">
      <t>ウ</t>
    </rPh>
    <phoneticPr fontId="5"/>
  </si>
  <si>
    <t>新型コロナウイルス感染症に対する感染法上の分類が５類相当に移行したが、感染対策や感染流行時の病床確保及び入院制限の対応を引き続き実施する必要があり、病院機能の正常化には程遠い状況であることは変わらず、診療実績はコロナ前の状態に回復しきれていない状況が続いている。また、当院が位置する医療圏の人口減少は避けられない状況にある中で、大幅な患者数の増加は見込めないものと考えている。
診療報酬制度へ適切に対応し、新たな施設基準の取得や医療の質を高める取組み、病床利用の効率化を図り収益性を高めることで、医業収益の確保に努めていきたい。また、人件費や光熱水費、物価等の上昇にともない全般的に費用も増加しているが、業務の効率化や集約化により費用を抑制し、健全経営の確保に努めていきたい。
経営環境は厳しいが、健全経営を確保していくことで、救急医療等の地域において求められている役割の維持、継続を図っていきたい。</t>
    <rPh sb="13" eb="14">
      <t>タイ</t>
    </rPh>
    <rPh sb="16" eb="18">
      <t>カンセン</t>
    </rPh>
    <rPh sb="18" eb="19">
      <t>ホウ</t>
    </rPh>
    <rPh sb="19" eb="20">
      <t>ウエ</t>
    </rPh>
    <rPh sb="21" eb="23">
      <t>ブンルイ</t>
    </rPh>
    <rPh sb="25" eb="26">
      <t>ルイ</t>
    </rPh>
    <rPh sb="26" eb="28">
      <t>ソウトウ</t>
    </rPh>
    <rPh sb="29" eb="31">
      <t>イコウ</t>
    </rPh>
    <rPh sb="134" eb="136">
      <t>トウイン</t>
    </rPh>
    <rPh sb="137" eb="139">
      <t>イチ</t>
    </rPh>
    <rPh sb="141" eb="143">
      <t>イリョウ</t>
    </rPh>
    <rPh sb="143" eb="144">
      <t>ケン</t>
    </rPh>
    <rPh sb="145" eb="147">
      <t>ジンコウ</t>
    </rPh>
    <rPh sb="147" eb="149">
      <t>ゲンショウ</t>
    </rPh>
    <rPh sb="150" eb="151">
      <t>サ</t>
    </rPh>
    <rPh sb="156" eb="158">
      <t>ジョウキョウ</t>
    </rPh>
    <rPh sb="161" eb="162">
      <t>ナカ</t>
    </rPh>
    <rPh sb="164" eb="166">
      <t>オオハバ</t>
    </rPh>
    <rPh sb="167" eb="170">
      <t>カンジャスウ</t>
    </rPh>
    <rPh sb="171" eb="173">
      <t>ゾウカ</t>
    </rPh>
    <rPh sb="174" eb="176">
      <t>ミコ</t>
    </rPh>
    <rPh sb="182" eb="183">
      <t>カンガ</t>
    </rPh>
    <rPh sb="226" eb="228">
      <t>ビョウショウ</t>
    </rPh>
    <rPh sb="228" eb="230">
      <t>リヨウ</t>
    </rPh>
    <rPh sb="231" eb="234">
      <t>コウリツカ</t>
    </rPh>
    <rPh sb="235" eb="236">
      <t>ハカ</t>
    </rPh>
    <rPh sb="267" eb="270">
      <t>ジンケンヒ</t>
    </rPh>
    <rPh sb="271" eb="275">
      <t>コウネツスイヒ</t>
    </rPh>
    <rPh sb="276" eb="278">
      <t>ブッカ</t>
    </rPh>
    <rPh sb="278" eb="279">
      <t>トウ</t>
    </rPh>
    <rPh sb="280" eb="282">
      <t>ジョウショウ</t>
    </rPh>
    <rPh sb="287" eb="290">
      <t>ゼンパンテキ</t>
    </rPh>
    <rPh sb="291" eb="293">
      <t>ヒヨウ</t>
    </rPh>
    <rPh sb="294" eb="296">
      <t>ゾウカ</t>
    </rPh>
    <rPh sb="302" eb="304">
      <t>ギョウム</t>
    </rPh>
    <rPh sb="305" eb="308">
      <t>コウリツカ</t>
    </rPh>
    <rPh sb="309" eb="312">
      <t>シュウヤクカ</t>
    </rPh>
    <rPh sb="315" eb="317">
      <t>ヒヨウ</t>
    </rPh>
    <rPh sb="318" eb="320">
      <t>ヨクセイ</t>
    </rPh>
    <rPh sb="327" eb="329">
      <t>カクホ</t>
    </rPh>
    <rPh sb="330" eb="331">
      <t>ツト</t>
    </rPh>
    <rPh sb="339" eb="341">
      <t>ケイエイ</t>
    </rPh>
    <rPh sb="341" eb="343">
      <t>カンキョウ</t>
    </rPh>
    <rPh sb="344" eb="345">
      <t>キビ</t>
    </rPh>
    <rPh sb="349" eb="351">
      <t>ケンゼン</t>
    </rPh>
    <rPh sb="351" eb="353">
      <t>ケイエイ</t>
    </rPh>
    <rPh sb="354" eb="356">
      <t>カクホ</t>
    </rPh>
    <rPh sb="392" eb="393">
      <t>ハカ</t>
    </rPh>
    <phoneticPr fontId="5"/>
  </si>
  <si>
    <t>老朽化した施設の改修、低年式となった高額医療機器の更新時期となっている。器械備品減価償却率については、器械の更新に伴い、類似病院平均値を下回っている状況となっている。
１床当たり有形固定資産の値は類似病院平均値を下回っているが、厳しい経営状況も踏まえ、設備投資についてはこれまで以上に慎重に判断していきたい。</t>
    <rPh sb="0" eb="3">
      <t>ロウキュウカ</t>
    </rPh>
    <rPh sb="5" eb="7">
      <t>シセツ</t>
    </rPh>
    <rPh sb="8" eb="10">
      <t>カイシュウ</t>
    </rPh>
    <rPh sb="11" eb="14">
      <t>テイネンシキ</t>
    </rPh>
    <rPh sb="18" eb="20">
      <t>コウガク</t>
    </rPh>
    <rPh sb="20" eb="22">
      <t>イリョウ</t>
    </rPh>
    <rPh sb="22" eb="24">
      <t>キキ</t>
    </rPh>
    <rPh sb="25" eb="27">
      <t>コウシン</t>
    </rPh>
    <rPh sb="27" eb="29">
      <t>ジキ</t>
    </rPh>
    <rPh sb="36" eb="38">
      <t>キカイ</t>
    </rPh>
    <rPh sb="38" eb="40">
      <t>ビヒン</t>
    </rPh>
    <rPh sb="40" eb="42">
      <t>ゲンカ</t>
    </rPh>
    <rPh sb="42" eb="44">
      <t>ショウキャク</t>
    </rPh>
    <rPh sb="44" eb="45">
      <t>リツ</t>
    </rPh>
    <rPh sb="51" eb="53">
      <t>キカイ</t>
    </rPh>
    <rPh sb="54" eb="56">
      <t>コウシン</t>
    </rPh>
    <rPh sb="57" eb="58">
      <t>トモナ</t>
    </rPh>
    <rPh sb="64" eb="66">
      <t>ヘイキン</t>
    </rPh>
    <rPh sb="66" eb="67">
      <t>チ</t>
    </rPh>
    <rPh sb="68" eb="70">
      <t>シタマワ</t>
    </rPh>
    <rPh sb="74" eb="76">
      <t>ジョウキョウ</t>
    </rPh>
    <rPh sb="85" eb="86">
      <t>ユカ</t>
    </rPh>
    <rPh sb="86" eb="87">
      <t>ア</t>
    </rPh>
    <rPh sb="89" eb="91">
      <t>ユウケイ</t>
    </rPh>
    <rPh sb="91" eb="93">
      <t>コテイ</t>
    </rPh>
    <rPh sb="93" eb="95">
      <t>シサン</t>
    </rPh>
    <rPh sb="102" eb="104">
      <t>ヘイキン</t>
    </rPh>
    <rPh sb="104" eb="105">
      <t>チ</t>
    </rPh>
    <rPh sb="106" eb="108">
      <t>シタマワ</t>
    </rPh>
    <rPh sb="114" eb="115">
      <t>キビ</t>
    </rPh>
    <rPh sb="117" eb="121">
      <t>ケイエイジョウキョウ</t>
    </rPh>
    <rPh sb="122" eb="123">
      <t>フ</t>
    </rPh>
    <rPh sb="126" eb="128">
      <t>セツビ</t>
    </rPh>
    <rPh sb="128" eb="130">
      <t>トウシ</t>
    </rPh>
    <rPh sb="139" eb="141">
      <t>イジョウ</t>
    </rPh>
    <rPh sb="142" eb="144">
      <t>シンチョウ</t>
    </rPh>
    <rPh sb="145" eb="147">
      <t>ハンダン</t>
    </rPh>
    <phoneticPr fontId="5"/>
  </si>
  <si>
    <t>令和５年度は、５月に新型コロナウイルス感染症の感染症法上の分類が５類感染症に変更となったことに伴い、病床確保事業等の交付金が減少し、事業収益が減収したため、経常収支比率は令和４年度比で△15.6％と類似病院平均値を下回った。なお、医業収支比率や修正医業収支比率は類似病院平均値をやや上回っており、累積欠損金も発生していない。
１人１日当たりの収益は、入院患者では減少、外来患者では増加しているものの、類似病院平均値と比較するといずれも低く、病床利用率も伸び悩んでおり、収益の確保に努めていく必要がある。
また、費用全般について増加傾向にあり、特に職員給与費対医業収益比率は類似病院平均値を上回っている。収益の確保するとともに、費用抑制のための取組みもあわせて必要となっている。</t>
    <rPh sb="0" eb="2">
      <t>レイワ</t>
    </rPh>
    <rPh sb="3" eb="4">
      <t>ネン</t>
    </rPh>
    <rPh sb="4" eb="5">
      <t>ド</t>
    </rPh>
    <rPh sb="8" eb="9">
      <t>ガツ</t>
    </rPh>
    <rPh sb="10" eb="12">
      <t>シンガタ</t>
    </rPh>
    <rPh sb="19" eb="21">
      <t>カンセン</t>
    </rPh>
    <rPh sb="21" eb="22">
      <t>ショウ</t>
    </rPh>
    <rPh sb="23" eb="25">
      <t>カンセン</t>
    </rPh>
    <rPh sb="25" eb="26">
      <t>ショウ</t>
    </rPh>
    <rPh sb="26" eb="27">
      <t>ホウ</t>
    </rPh>
    <rPh sb="27" eb="28">
      <t>ウエ</t>
    </rPh>
    <rPh sb="29" eb="31">
      <t>ブンルイ</t>
    </rPh>
    <rPh sb="33" eb="34">
      <t>ルイ</t>
    </rPh>
    <rPh sb="34" eb="36">
      <t>カンセン</t>
    </rPh>
    <rPh sb="36" eb="37">
      <t>ショウ</t>
    </rPh>
    <rPh sb="38" eb="40">
      <t>ヘンコウ</t>
    </rPh>
    <rPh sb="47" eb="48">
      <t>トモナ</t>
    </rPh>
    <rPh sb="50" eb="52">
      <t>ビョウショウ</t>
    </rPh>
    <rPh sb="52" eb="54">
      <t>カクホ</t>
    </rPh>
    <rPh sb="54" eb="56">
      <t>ジギョウ</t>
    </rPh>
    <rPh sb="56" eb="57">
      <t>トウ</t>
    </rPh>
    <rPh sb="58" eb="61">
      <t>コウフキン</t>
    </rPh>
    <rPh sb="62" eb="64">
      <t>ゲンショウ</t>
    </rPh>
    <rPh sb="66" eb="68">
      <t>ジギョウ</t>
    </rPh>
    <rPh sb="68" eb="70">
      <t>シュウエキ</t>
    </rPh>
    <rPh sb="71" eb="73">
      <t>ゲンシュウ</t>
    </rPh>
    <rPh sb="78" eb="80">
      <t>ケイジョウ</t>
    </rPh>
    <rPh sb="80" eb="82">
      <t>シュウシ</t>
    </rPh>
    <rPh sb="82" eb="84">
      <t>ヒリツ</t>
    </rPh>
    <rPh sb="85" eb="86">
      <t>レイ</t>
    </rPh>
    <rPh sb="86" eb="87">
      <t>ワ</t>
    </rPh>
    <rPh sb="88" eb="89">
      <t>ネン</t>
    </rPh>
    <rPh sb="89" eb="90">
      <t>ド</t>
    </rPh>
    <rPh sb="90" eb="91">
      <t>ヒ</t>
    </rPh>
    <rPh sb="103" eb="105">
      <t>ヘイキン</t>
    </rPh>
    <rPh sb="105" eb="106">
      <t>チ</t>
    </rPh>
    <rPh sb="107" eb="109">
      <t>シタマワ</t>
    </rPh>
    <rPh sb="255" eb="257">
      <t>ヒヨウ</t>
    </rPh>
    <rPh sb="257" eb="259">
      <t>ゼンパン</t>
    </rPh>
    <rPh sb="263" eb="265">
      <t>ゾウカ</t>
    </rPh>
    <rPh sb="265" eb="267">
      <t>ケイコウ</t>
    </rPh>
    <rPh sb="271" eb="272">
      <t>トク</t>
    </rPh>
    <rPh sb="273" eb="275">
      <t>ショクイン</t>
    </rPh>
    <rPh sb="275" eb="277">
      <t>キュウヨ</t>
    </rPh>
    <rPh sb="277" eb="278">
      <t>ヒ</t>
    </rPh>
    <rPh sb="278" eb="279">
      <t>タイ</t>
    </rPh>
    <rPh sb="279" eb="281">
      <t>イギョウ</t>
    </rPh>
    <rPh sb="281" eb="283">
      <t>シュウエキ</t>
    </rPh>
    <rPh sb="283" eb="285">
      <t>ヒリツ</t>
    </rPh>
    <rPh sb="290" eb="292">
      <t>ヘイキン</t>
    </rPh>
    <rPh sb="292" eb="293">
      <t>チ</t>
    </rPh>
    <rPh sb="294" eb="296">
      <t>ウワマワ</t>
    </rPh>
    <rPh sb="301" eb="303">
      <t>シュウエキ</t>
    </rPh>
    <rPh sb="304" eb="306">
      <t>カクホ</t>
    </rPh>
    <rPh sb="313" eb="315">
      <t>ヒヨウ</t>
    </rPh>
    <rPh sb="315" eb="317">
      <t>ヨクセイ</t>
    </rPh>
    <rPh sb="321" eb="323">
      <t>トリク</t>
    </rPh>
    <rPh sb="329" eb="33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</si>
</sst>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76.900000000000006</c:v>
                </c:pt>
                <c:pt idx="1">
                  <c:v>70.3</c:v>
                </c:pt>
                <c:pt idx="2">
                  <c:v>66.599999999999994</c:v>
                </c:pt>
                <c:pt idx="3">
                  <c:v>62.2</c:v>
                </c:pt>
                <c:pt idx="4">
                  <c:v>61.6</c:v>
                </c:pt>
              </c:numCache>
            </c:numRef>
          </c:val>
          <c:extLst>
            <c:ext xmlns:c16="http://schemas.microsoft.com/office/drawing/2014/chart" uri="{C3380CC4-5D6E-409C-BE32-E72D297353CC}">
              <c16:uniqueId val="{00000000-6D40-4E08-BA81-02B31590AF0D}"/>
            </c:ext>
          </c:extLst>
        </c:ser>
        <c:dLbls>
          <c:showLegendKey val="0"/>
          <c:showVal val="0"/>
          <c:showCatName val="0"/>
          <c:showSerName val="0"/>
          <c:showPercent val="0"/>
          <c:showBubbleSize val="0"/>
        </c:dLbls>
        <c:gapWidth val="150"/>
        <c:axId val="305250696"/>
        <c:axId val="30525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6D40-4E08-BA81-02B31590AF0D}"/>
            </c:ext>
          </c:extLst>
        </c:ser>
        <c:dLbls>
          <c:showLegendKey val="0"/>
          <c:showVal val="0"/>
          <c:showCatName val="0"/>
          <c:showSerName val="0"/>
          <c:showPercent val="0"/>
          <c:showBubbleSize val="0"/>
        </c:dLbls>
        <c:marker val="1"/>
        <c:smooth val="0"/>
        <c:axId val="305250696"/>
        <c:axId val="305251088"/>
      </c:lineChart>
      <c:catAx>
        <c:axId val="305250696"/>
        <c:scaling>
          <c:orientation val="minMax"/>
        </c:scaling>
        <c:delete val="1"/>
        <c:axPos val="b"/>
        <c:numFmt formatCode="General" sourceLinked="1"/>
        <c:majorTickMark val="none"/>
        <c:minorTickMark val="none"/>
        <c:tickLblPos val="none"/>
        <c:crossAx val="305251088"/>
        <c:crosses val="autoZero"/>
        <c:auto val="1"/>
        <c:lblAlgn val="ctr"/>
        <c:lblOffset val="100"/>
        <c:noMultiLvlLbl val="1"/>
      </c:catAx>
      <c:valAx>
        <c:axId val="305251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5250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12972</c:v>
                </c:pt>
                <c:pt idx="1">
                  <c:v>14113</c:v>
                </c:pt>
                <c:pt idx="2">
                  <c:v>14657</c:v>
                </c:pt>
                <c:pt idx="3">
                  <c:v>14873</c:v>
                </c:pt>
                <c:pt idx="4">
                  <c:v>15228</c:v>
                </c:pt>
              </c:numCache>
            </c:numRef>
          </c:val>
          <c:extLst>
            <c:ext xmlns:c16="http://schemas.microsoft.com/office/drawing/2014/chart" uri="{C3380CC4-5D6E-409C-BE32-E72D297353CC}">
              <c16:uniqueId val="{00000000-4C56-4882-917F-A5913F6F5FBA}"/>
            </c:ext>
          </c:extLst>
        </c:ser>
        <c:dLbls>
          <c:showLegendKey val="0"/>
          <c:showVal val="0"/>
          <c:showCatName val="0"/>
          <c:showSerName val="0"/>
          <c:showPercent val="0"/>
          <c:showBubbleSize val="0"/>
        </c:dLbls>
        <c:gapWidth val="150"/>
        <c:axId val="590761104"/>
        <c:axId val="590759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4C56-4882-917F-A5913F6F5FBA}"/>
            </c:ext>
          </c:extLst>
        </c:ser>
        <c:dLbls>
          <c:showLegendKey val="0"/>
          <c:showVal val="0"/>
          <c:showCatName val="0"/>
          <c:showSerName val="0"/>
          <c:showPercent val="0"/>
          <c:showBubbleSize val="0"/>
        </c:dLbls>
        <c:marker val="1"/>
        <c:smooth val="0"/>
        <c:axId val="590761104"/>
        <c:axId val="590759144"/>
      </c:lineChart>
      <c:catAx>
        <c:axId val="590761104"/>
        <c:scaling>
          <c:orientation val="minMax"/>
        </c:scaling>
        <c:delete val="1"/>
        <c:axPos val="b"/>
        <c:numFmt formatCode="General" sourceLinked="1"/>
        <c:majorTickMark val="none"/>
        <c:minorTickMark val="none"/>
        <c:tickLblPos val="none"/>
        <c:crossAx val="590759144"/>
        <c:crosses val="autoZero"/>
        <c:auto val="1"/>
        <c:lblAlgn val="ctr"/>
        <c:lblOffset val="100"/>
        <c:noMultiLvlLbl val="1"/>
      </c:catAx>
      <c:valAx>
        <c:axId val="590759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076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40157</c:v>
                </c:pt>
                <c:pt idx="1">
                  <c:v>42802</c:v>
                </c:pt>
                <c:pt idx="2">
                  <c:v>43880</c:v>
                </c:pt>
                <c:pt idx="3">
                  <c:v>45983</c:v>
                </c:pt>
                <c:pt idx="4">
                  <c:v>45340</c:v>
                </c:pt>
              </c:numCache>
            </c:numRef>
          </c:val>
          <c:extLst>
            <c:ext xmlns:c16="http://schemas.microsoft.com/office/drawing/2014/chart" uri="{C3380CC4-5D6E-409C-BE32-E72D297353CC}">
              <c16:uniqueId val="{00000000-C3E6-4642-9793-61804E814381}"/>
            </c:ext>
          </c:extLst>
        </c:ser>
        <c:dLbls>
          <c:showLegendKey val="0"/>
          <c:showVal val="0"/>
          <c:showCatName val="0"/>
          <c:showSerName val="0"/>
          <c:showPercent val="0"/>
          <c:showBubbleSize val="0"/>
        </c:dLbls>
        <c:gapWidth val="150"/>
        <c:axId val="590757968"/>
        <c:axId val="59075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C3E6-4642-9793-61804E814381}"/>
            </c:ext>
          </c:extLst>
        </c:ser>
        <c:dLbls>
          <c:showLegendKey val="0"/>
          <c:showVal val="0"/>
          <c:showCatName val="0"/>
          <c:showSerName val="0"/>
          <c:showPercent val="0"/>
          <c:showBubbleSize val="0"/>
        </c:dLbls>
        <c:marker val="1"/>
        <c:smooth val="0"/>
        <c:axId val="590757968"/>
        <c:axId val="590759928"/>
      </c:lineChart>
      <c:catAx>
        <c:axId val="590757968"/>
        <c:scaling>
          <c:orientation val="minMax"/>
        </c:scaling>
        <c:delete val="1"/>
        <c:axPos val="b"/>
        <c:numFmt formatCode="General" sourceLinked="1"/>
        <c:majorTickMark val="none"/>
        <c:minorTickMark val="none"/>
        <c:tickLblPos val="none"/>
        <c:crossAx val="590759928"/>
        <c:crosses val="autoZero"/>
        <c:auto val="1"/>
        <c:lblAlgn val="ctr"/>
        <c:lblOffset val="100"/>
        <c:noMultiLvlLbl val="1"/>
      </c:catAx>
      <c:valAx>
        <c:axId val="590759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075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49-49A1-B57F-21DC08B090C1}"/>
            </c:ext>
          </c:extLst>
        </c:ser>
        <c:dLbls>
          <c:showLegendKey val="0"/>
          <c:showVal val="0"/>
          <c:showCatName val="0"/>
          <c:showSerName val="0"/>
          <c:showPercent val="0"/>
          <c:showBubbleSize val="0"/>
        </c:dLbls>
        <c:gapWidth val="150"/>
        <c:axId val="507486928"/>
        <c:axId val="50748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6149-49A1-B57F-21DC08B090C1}"/>
            </c:ext>
          </c:extLst>
        </c:ser>
        <c:dLbls>
          <c:showLegendKey val="0"/>
          <c:showVal val="0"/>
          <c:showCatName val="0"/>
          <c:showSerName val="0"/>
          <c:showPercent val="0"/>
          <c:showBubbleSize val="0"/>
        </c:dLbls>
        <c:marker val="1"/>
        <c:smooth val="0"/>
        <c:axId val="507486928"/>
        <c:axId val="507488496"/>
      </c:lineChart>
      <c:catAx>
        <c:axId val="507486928"/>
        <c:scaling>
          <c:orientation val="minMax"/>
        </c:scaling>
        <c:delete val="1"/>
        <c:axPos val="b"/>
        <c:numFmt formatCode="General" sourceLinked="1"/>
        <c:majorTickMark val="none"/>
        <c:minorTickMark val="none"/>
        <c:tickLblPos val="none"/>
        <c:crossAx val="507488496"/>
        <c:crosses val="autoZero"/>
        <c:auto val="1"/>
        <c:lblAlgn val="ctr"/>
        <c:lblOffset val="100"/>
        <c:noMultiLvlLbl val="1"/>
      </c:catAx>
      <c:valAx>
        <c:axId val="50748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7486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98.1</c:v>
                </c:pt>
                <c:pt idx="1">
                  <c:v>93.8</c:v>
                </c:pt>
                <c:pt idx="2">
                  <c:v>94.7</c:v>
                </c:pt>
                <c:pt idx="3">
                  <c:v>89</c:v>
                </c:pt>
                <c:pt idx="4">
                  <c:v>88.4</c:v>
                </c:pt>
              </c:numCache>
            </c:numRef>
          </c:val>
          <c:extLst>
            <c:ext xmlns:c16="http://schemas.microsoft.com/office/drawing/2014/chart" uri="{C3380CC4-5D6E-409C-BE32-E72D297353CC}">
              <c16:uniqueId val="{00000000-EC1F-40F7-9D2E-C87A020251A6}"/>
            </c:ext>
          </c:extLst>
        </c:ser>
        <c:dLbls>
          <c:showLegendKey val="0"/>
          <c:showVal val="0"/>
          <c:showCatName val="0"/>
          <c:showSerName val="0"/>
          <c:showPercent val="0"/>
          <c:showBubbleSize val="0"/>
        </c:dLbls>
        <c:gapWidth val="150"/>
        <c:axId val="70476760"/>
        <c:axId val="7047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EC1F-40F7-9D2E-C87A020251A6}"/>
            </c:ext>
          </c:extLst>
        </c:ser>
        <c:dLbls>
          <c:showLegendKey val="0"/>
          <c:showVal val="0"/>
          <c:showCatName val="0"/>
          <c:showSerName val="0"/>
          <c:showPercent val="0"/>
          <c:showBubbleSize val="0"/>
        </c:dLbls>
        <c:marker val="1"/>
        <c:smooth val="0"/>
        <c:axId val="70476760"/>
        <c:axId val="70475976"/>
      </c:lineChart>
      <c:catAx>
        <c:axId val="70476760"/>
        <c:scaling>
          <c:orientation val="minMax"/>
        </c:scaling>
        <c:delete val="1"/>
        <c:axPos val="b"/>
        <c:numFmt formatCode="General" sourceLinked="1"/>
        <c:majorTickMark val="none"/>
        <c:minorTickMark val="none"/>
        <c:tickLblPos val="none"/>
        <c:crossAx val="70475976"/>
        <c:crosses val="autoZero"/>
        <c:auto val="1"/>
        <c:lblAlgn val="ctr"/>
        <c:lblOffset val="100"/>
        <c:noMultiLvlLbl val="1"/>
      </c:catAx>
      <c:valAx>
        <c:axId val="70475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476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100.6</c:v>
                </c:pt>
                <c:pt idx="1">
                  <c:v>96.4</c:v>
                </c:pt>
                <c:pt idx="2">
                  <c:v>95.8</c:v>
                </c:pt>
                <c:pt idx="3">
                  <c:v>89.9</c:v>
                </c:pt>
                <c:pt idx="4">
                  <c:v>89.5</c:v>
                </c:pt>
              </c:numCache>
            </c:numRef>
          </c:val>
          <c:extLst>
            <c:ext xmlns:c16="http://schemas.microsoft.com/office/drawing/2014/chart" uri="{C3380CC4-5D6E-409C-BE32-E72D297353CC}">
              <c16:uniqueId val="{00000000-374C-484B-982B-413ACBF7A5DA}"/>
            </c:ext>
          </c:extLst>
        </c:ser>
        <c:dLbls>
          <c:showLegendKey val="0"/>
          <c:showVal val="0"/>
          <c:showCatName val="0"/>
          <c:showSerName val="0"/>
          <c:showPercent val="0"/>
          <c:showBubbleSize val="0"/>
        </c:dLbls>
        <c:gapWidth val="150"/>
        <c:axId val="582391408"/>
        <c:axId val="582392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374C-484B-982B-413ACBF7A5DA}"/>
            </c:ext>
          </c:extLst>
        </c:ser>
        <c:dLbls>
          <c:showLegendKey val="0"/>
          <c:showVal val="0"/>
          <c:showCatName val="0"/>
          <c:showSerName val="0"/>
          <c:showPercent val="0"/>
          <c:showBubbleSize val="0"/>
        </c:dLbls>
        <c:marker val="1"/>
        <c:smooth val="0"/>
        <c:axId val="582391408"/>
        <c:axId val="582392584"/>
      </c:lineChart>
      <c:catAx>
        <c:axId val="582391408"/>
        <c:scaling>
          <c:orientation val="minMax"/>
        </c:scaling>
        <c:delete val="1"/>
        <c:axPos val="b"/>
        <c:numFmt formatCode="General" sourceLinked="1"/>
        <c:majorTickMark val="none"/>
        <c:minorTickMark val="none"/>
        <c:tickLblPos val="none"/>
        <c:crossAx val="582392584"/>
        <c:crosses val="autoZero"/>
        <c:auto val="1"/>
        <c:lblAlgn val="ctr"/>
        <c:lblOffset val="100"/>
        <c:noMultiLvlLbl val="1"/>
      </c:catAx>
      <c:valAx>
        <c:axId val="582392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2391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105.5</c:v>
                </c:pt>
                <c:pt idx="1">
                  <c:v>108.9</c:v>
                </c:pt>
                <c:pt idx="2">
                  <c:v>115.4</c:v>
                </c:pt>
                <c:pt idx="3">
                  <c:v>109.8</c:v>
                </c:pt>
                <c:pt idx="4">
                  <c:v>94.2</c:v>
                </c:pt>
              </c:numCache>
            </c:numRef>
          </c:val>
          <c:extLst>
            <c:ext xmlns:c16="http://schemas.microsoft.com/office/drawing/2014/chart" uri="{C3380CC4-5D6E-409C-BE32-E72D297353CC}">
              <c16:uniqueId val="{00000000-14C6-418B-AD11-A645D9B722F7}"/>
            </c:ext>
          </c:extLst>
        </c:ser>
        <c:dLbls>
          <c:showLegendKey val="0"/>
          <c:showVal val="0"/>
          <c:showCatName val="0"/>
          <c:showSerName val="0"/>
          <c:showPercent val="0"/>
          <c:showBubbleSize val="0"/>
        </c:dLbls>
        <c:gapWidth val="150"/>
        <c:axId val="585603232"/>
        <c:axId val="58560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14C6-418B-AD11-A645D9B722F7}"/>
            </c:ext>
          </c:extLst>
        </c:ser>
        <c:dLbls>
          <c:showLegendKey val="0"/>
          <c:showVal val="0"/>
          <c:showCatName val="0"/>
          <c:showSerName val="0"/>
          <c:showPercent val="0"/>
          <c:showBubbleSize val="0"/>
        </c:dLbls>
        <c:marker val="1"/>
        <c:smooth val="0"/>
        <c:axId val="585603232"/>
        <c:axId val="585600880"/>
      </c:lineChart>
      <c:catAx>
        <c:axId val="585603232"/>
        <c:scaling>
          <c:orientation val="minMax"/>
        </c:scaling>
        <c:delete val="1"/>
        <c:axPos val="b"/>
        <c:numFmt formatCode="General" sourceLinked="1"/>
        <c:majorTickMark val="none"/>
        <c:minorTickMark val="none"/>
        <c:tickLblPos val="none"/>
        <c:crossAx val="585600880"/>
        <c:crosses val="autoZero"/>
        <c:auto val="1"/>
        <c:lblAlgn val="ctr"/>
        <c:lblOffset val="100"/>
        <c:noMultiLvlLbl val="1"/>
      </c:catAx>
      <c:valAx>
        <c:axId val="585600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85603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59.6</c:v>
                </c:pt>
                <c:pt idx="1">
                  <c:v>57.4</c:v>
                </c:pt>
                <c:pt idx="2">
                  <c:v>59.8</c:v>
                </c:pt>
                <c:pt idx="3">
                  <c:v>61.9</c:v>
                </c:pt>
                <c:pt idx="4">
                  <c:v>62.3</c:v>
                </c:pt>
              </c:numCache>
            </c:numRef>
          </c:val>
          <c:extLst>
            <c:ext xmlns:c16="http://schemas.microsoft.com/office/drawing/2014/chart" uri="{C3380CC4-5D6E-409C-BE32-E72D297353CC}">
              <c16:uniqueId val="{00000000-285F-4C01-B4D4-27D71289EC6C}"/>
            </c:ext>
          </c:extLst>
        </c:ser>
        <c:dLbls>
          <c:showLegendKey val="0"/>
          <c:showVal val="0"/>
          <c:showCatName val="0"/>
          <c:showSerName val="0"/>
          <c:showPercent val="0"/>
          <c:showBubbleSize val="0"/>
        </c:dLbls>
        <c:gapWidth val="150"/>
        <c:axId val="585602056"/>
        <c:axId val="58560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285F-4C01-B4D4-27D71289EC6C}"/>
            </c:ext>
          </c:extLst>
        </c:ser>
        <c:dLbls>
          <c:showLegendKey val="0"/>
          <c:showVal val="0"/>
          <c:showCatName val="0"/>
          <c:showSerName val="0"/>
          <c:showPercent val="0"/>
          <c:showBubbleSize val="0"/>
        </c:dLbls>
        <c:marker val="1"/>
        <c:smooth val="0"/>
        <c:axId val="585602056"/>
        <c:axId val="585602448"/>
      </c:lineChart>
      <c:catAx>
        <c:axId val="585602056"/>
        <c:scaling>
          <c:orientation val="minMax"/>
        </c:scaling>
        <c:delete val="1"/>
        <c:axPos val="b"/>
        <c:numFmt formatCode="General" sourceLinked="1"/>
        <c:majorTickMark val="none"/>
        <c:minorTickMark val="none"/>
        <c:tickLblPos val="none"/>
        <c:crossAx val="585602448"/>
        <c:crosses val="autoZero"/>
        <c:auto val="1"/>
        <c:lblAlgn val="ctr"/>
        <c:lblOffset val="100"/>
        <c:noMultiLvlLbl val="1"/>
      </c:catAx>
      <c:valAx>
        <c:axId val="58560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5602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75.7</c:v>
                </c:pt>
                <c:pt idx="1">
                  <c:v>62.9</c:v>
                </c:pt>
                <c:pt idx="2">
                  <c:v>64.8</c:v>
                </c:pt>
                <c:pt idx="3">
                  <c:v>65.400000000000006</c:v>
                </c:pt>
                <c:pt idx="4">
                  <c:v>65.599999999999994</c:v>
                </c:pt>
              </c:numCache>
            </c:numRef>
          </c:val>
          <c:extLst>
            <c:ext xmlns:c16="http://schemas.microsoft.com/office/drawing/2014/chart" uri="{C3380CC4-5D6E-409C-BE32-E72D297353CC}">
              <c16:uniqueId val="{00000000-6B67-4BBE-BBDD-010D367DD5C3}"/>
            </c:ext>
          </c:extLst>
        </c:ser>
        <c:dLbls>
          <c:showLegendKey val="0"/>
          <c:showVal val="0"/>
          <c:showCatName val="0"/>
          <c:showSerName val="0"/>
          <c:showPercent val="0"/>
          <c:showBubbleSize val="0"/>
        </c:dLbls>
        <c:gapWidth val="150"/>
        <c:axId val="583523472"/>
        <c:axId val="583523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6B67-4BBE-BBDD-010D367DD5C3}"/>
            </c:ext>
          </c:extLst>
        </c:ser>
        <c:dLbls>
          <c:showLegendKey val="0"/>
          <c:showVal val="0"/>
          <c:showCatName val="0"/>
          <c:showSerName val="0"/>
          <c:showPercent val="0"/>
          <c:showBubbleSize val="0"/>
        </c:dLbls>
        <c:marker val="1"/>
        <c:smooth val="0"/>
        <c:axId val="583523472"/>
        <c:axId val="583523864"/>
      </c:lineChart>
      <c:catAx>
        <c:axId val="583523472"/>
        <c:scaling>
          <c:orientation val="minMax"/>
        </c:scaling>
        <c:delete val="1"/>
        <c:axPos val="b"/>
        <c:numFmt formatCode="General" sourceLinked="1"/>
        <c:majorTickMark val="none"/>
        <c:minorTickMark val="none"/>
        <c:tickLblPos val="none"/>
        <c:crossAx val="583523864"/>
        <c:crosses val="autoZero"/>
        <c:auto val="1"/>
        <c:lblAlgn val="ctr"/>
        <c:lblOffset val="100"/>
        <c:noMultiLvlLbl val="1"/>
      </c:catAx>
      <c:valAx>
        <c:axId val="583523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352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31928028</c:v>
                </c:pt>
                <c:pt idx="1">
                  <c:v>32433175</c:v>
                </c:pt>
                <c:pt idx="2">
                  <c:v>32904662</c:v>
                </c:pt>
                <c:pt idx="3">
                  <c:v>33733183</c:v>
                </c:pt>
                <c:pt idx="4">
                  <c:v>34324975</c:v>
                </c:pt>
              </c:numCache>
            </c:numRef>
          </c:val>
          <c:extLst>
            <c:ext xmlns:c16="http://schemas.microsoft.com/office/drawing/2014/chart" uri="{C3380CC4-5D6E-409C-BE32-E72D297353CC}">
              <c16:uniqueId val="{00000000-E366-49B8-98DF-12B32B228A8E}"/>
            </c:ext>
          </c:extLst>
        </c:ser>
        <c:dLbls>
          <c:showLegendKey val="0"/>
          <c:showVal val="0"/>
          <c:showCatName val="0"/>
          <c:showSerName val="0"/>
          <c:showPercent val="0"/>
          <c:showBubbleSize val="0"/>
        </c:dLbls>
        <c:gapWidth val="150"/>
        <c:axId val="375149680"/>
        <c:axId val="37514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E366-49B8-98DF-12B32B228A8E}"/>
            </c:ext>
          </c:extLst>
        </c:ser>
        <c:dLbls>
          <c:showLegendKey val="0"/>
          <c:showVal val="0"/>
          <c:showCatName val="0"/>
          <c:showSerName val="0"/>
          <c:showPercent val="0"/>
          <c:showBubbleSize val="0"/>
        </c:dLbls>
        <c:marker val="1"/>
        <c:smooth val="0"/>
        <c:axId val="375149680"/>
        <c:axId val="375148896"/>
      </c:lineChart>
      <c:catAx>
        <c:axId val="375149680"/>
        <c:scaling>
          <c:orientation val="minMax"/>
        </c:scaling>
        <c:delete val="1"/>
        <c:axPos val="b"/>
        <c:numFmt formatCode="General" sourceLinked="1"/>
        <c:majorTickMark val="none"/>
        <c:minorTickMark val="none"/>
        <c:tickLblPos val="none"/>
        <c:crossAx val="375148896"/>
        <c:crosses val="autoZero"/>
        <c:auto val="1"/>
        <c:lblAlgn val="ctr"/>
        <c:lblOffset val="100"/>
        <c:noMultiLvlLbl val="1"/>
      </c:catAx>
      <c:valAx>
        <c:axId val="375148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514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21.1</c:v>
                </c:pt>
                <c:pt idx="1">
                  <c:v>21.5</c:v>
                </c:pt>
                <c:pt idx="2">
                  <c:v>21.9</c:v>
                </c:pt>
                <c:pt idx="3">
                  <c:v>23.3</c:v>
                </c:pt>
                <c:pt idx="4">
                  <c:v>23.6</c:v>
                </c:pt>
              </c:numCache>
            </c:numRef>
          </c:val>
          <c:extLst>
            <c:ext xmlns:c16="http://schemas.microsoft.com/office/drawing/2014/chart" uri="{C3380CC4-5D6E-409C-BE32-E72D297353CC}">
              <c16:uniqueId val="{00000000-A034-406C-95C0-07534606D0D9}"/>
            </c:ext>
          </c:extLst>
        </c:ser>
        <c:dLbls>
          <c:showLegendKey val="0"/>
          <c:showVal val="0"/>
          <c:showCatName val="0"/>
          <c:showSerName val="0"/>
          <c:showPercent val="0"/>
          <c:showBubbleSize val="0"/>
        </c:dLbls>
        <c:gapWidth val="150"/>
        <c:axId val="585601664"/>
        <c:axId val="590758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A034-406C-95C0-07534606D0D9}"/>
            </c:ext>
          </c:extLst>
        </c:ser>
        <c:dLbls>
          <c:showLegendKey val="0"/>
          <c:showVal val="0"/>
          <c:showCatName val="0"/>
          <c:showSerName val="0"/>
          <c:showPercent val="0"/>
          <c:showBubbleSize val="0"/>
        </c:dLbls>
        <c:marker val="1"/>
        <c:smooth val="0"/>
        <c:axId val="585601664"/>
        <c:axId val="590758360"/>
      </c:lineChart>
      <c:catAx>
        <c:axId val="585601664"/>
        <c:scaling>
          <c:orientation val="minMax"/>
        </c:scaling>
        <c:delete val="1"/>
        <c:axPos val="b"/>
        <c:numFmt formatCode="General" sourceLinked="1"/>
        <c:majorTickMark val="none"/>
        <c:minorTickMark val="none"/>
        <c:tickLblPos val="none"/>
        <c:crossAx val="590758360"/>
        <c:crosses val="autoZero"/>
        <c:auto val="1"/>
        <c:lblAlgn val="ctr"/>
        <c:lblOffset val="100"/>
        <c:noMultiLvlLbl val="1"/>
      </c:catAx>
      <c:valAx>
        <c:axId val="590758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560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52.6</c:v>
                </c:pt>
                <c:pt idx="1">
                  <c:v>63.1</c:v>
                </c:pt>
                <c:pt idx="2">
                  <c:v>62.1</c:v>
                </c:pt>
                <c:pt idx="3">
                  <c:v>65.7</c:v>
                </c:pt>
                <c:pt idx="4">
                  <c:v>65.2</c:v>
                </c:pt>
              </c:numCache>
            </c:numRef>
          </c:val>
          <c:extLst>
            <c:ext xmlns:c16="http://schemas.microsoft.com/office/drawing/2014/chart" uri="{C3380CC4-5D6E-409C-BE32-E72D297353CC}">
              <c16:uniqueId val="{00000000-014F-49AF-975D-07CD0A2049C9}"/>
            </c:ext>
          </c:extLst>
        </c:ser>
        <c:dLbls>
          <c:showLegendKey val="0"/>
          <c:showVal val="0"/>
          <c:showCatName val="0"/>
          <c:showSerName val="0"/>
          <c:showPercent val="0"/>
          <c:showBubbleSize val="0"/>
        </c:dLbls>
        <c:gapWidth val="150"/>
        <c:axId val="590761496"/>
        <c:axId val="59076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014F-49AF-975D-07CD0A2049C9}"/>
            </c:ext>
          </c:extLst>
        </c:ser>
        <c:dLbls>
          <c:showLegendKey val="0"/>
          <c:showVal val="0"/>
          <c:showCatName val="0"/>
          <c:showSerName val="0"/>
          <c:showPercent val="0"/>
          <c:showBubbleSize val="0"/>
        </c:dLbls>
        <c:marker val="1"/>
        <c:smooth val="0"/>
        <c:axId val="590761496"/>
        <c:axId val="590760320"/>
      </c:lineChart>
      <c:catAx>
        <c:axId val="590761496"/>
        <c:scaling>
          <c:orientation val="minMax"/>
        </c:scaling>
        <c:delete val="1"/>
        <c:axPos val="b"/>
        <c:numFmt formatCode="General" sourceLinked="1"/>
        <c:majorTickMark val="none"/>
        <c:minorTickMark val="none"/>
        <c:tickLblPos val="none"/>
        <c:crossAx val="590760320"/>
        <c:crosses val="autoZero"/>
        <c:auto val="1"/>
        <c:lblAlgn val="ctr"/>
        <c:lblOffset val="100"/>
        <c:noMultiLvlLbl val="1"/>
      </c:catAx>
      <c:valAx>
        <c:axId val="590760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761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W1" zoomScale="80" zoomScaleNormal="80" zoomScaleSheetLayoutView="70" workbookViewId="0">
      <selection activeCell="NJ70" sqref="NJ70:NX84"/>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熊本県水俣市　国保水俣市立総合医療センター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357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361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22133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29327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357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357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105.5</v>
      </c>
      <c r="Q33" s="129"/>
      <c r="R33" s="129"/>
      <c r="S33" s="129"/>
      <c r="T33" s="129"/>
      <c r="U33" s="129"/>
      <c r="V33" s="129"/>
      <c r="W33" s="129"/>
      <c r="X33" s="129"/>
      <c r="Y33" s="129"/>
      <c r="Z33" s="129"/>
      <c r="AA33" s="129"/>
      <c r="AB33" s="129"/>
      <c r="AC33" s="129"/>
      <c r="AD33" s="130"/>
      <c r="AE33" s="128">
        <f>データ!AJ7</f>
        <v>108.9</v>
      </c>
      <c r="AF33" s="129"/>
      <c r="AG33" s="129"/>
      <c r="AH33" s="129"/>
      <c r="AI33" s="129"/>
      <c r="AJ33" s="129"/>
      <c r="AK33" s="129"/>
      <c r="AL33" s="129"/>
      <c r="AM33" s="129"/>
      <c r="AN33" s="129"/>
      <c r="AO33" s="129"/>
      <c r="AP33" s="129"/>
      <c r="AQ33" s="129"/>
      <c r="AR33" s="129"/>
      <c r="AS33" s="130"/>
      <c r="AT33" s="128">
        <f>データ!AK7</f>
        <v>115.4</v>
      </c>
      <c r="AU33" s="129"/>
      <c r="AV33" s="129"/>
      <c r="AW33" s="129"/>
      <c r="AX33" s="129"/>
      <c r="AY33" s="129"/>
      <c r="AZ33" s="129"/>
      <c r="BA33" s="129"/>
      <c r="BB33" s="129"/>
      <c r="BC33" s="129"/>
      <c r="BD33" s="129"/>
      <c r="BE33" s="129"/>
      <c r="BF33" s="129"/>
      <c r="BG33" s="129"/>
      <c r="BH33" s="130"/>
      <c r="BI33" s="128">
        <f>データ!AL7</f>
        <v>109.8</v>
      </c>
      <c r="BJ33" s="129"/>
      <c r="BK33" s="129"/>
      <c r="BL33" s="129"/>
      <c r="BM33" s="129"/>
      <c r="BN33" s="129"/>
      <c r="BO33" s="129"/>
      <c r="BP33" s="129"/>
      <c r="BQ33" s="129"/>
      <c r="BR33" s="129"/>
      <c r="BS33" s="129"/>
      <c r="BT33" s="129"/>
      <c r="BU33" s="129"/>
      <c r="BV33" s="129"/>
      <c r="BW33" s="130"/>
      <c r="BX33" s="128">
        <f>データ!AM7</f>
        <v>94.2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100.6</v>
      </c>
      <c r="DE33" s="129"/>
      <c r="DF33" s="129"/>
      <c r="DG33" s="129"/>
      <c r="DH33" s="129"/>
      <c r="DI33" s="129"/>
      <c r="DJ33" s="129"/>
      <c r="DK33" s="129"/>
      <c r="DL33" s="129"/>
      <c r="DM33" s="129"/>
      <c r="DN33" s="129"/>
      <c r="DO33" s="129"/>
      <c r="DP33" s="129"/>
      <c r="DQ33" s="129"/>
      <c r="DR33" s="130"/>
      <c r="DS33" s="128">
        <f>データ!AU7</f>
        <v>96.4</v>
      </c>
      <c r="DT33" s="129"/>
      <c r="DU33" s="129"/>
      <c r="DV33" s="129"/>
      <c r="DW33" s="129"/>
      <c r="DX33" s="129"/>
      <c r="DY33" s="129"/>
      <c r="DZ33" s="129"/>
      <c r="EA33" s="129"/>
      <c r="EB33" s="129"/>
      <c r="EC33" s="129"/>
      <c r="ED33" s="129"/>
      <c r="EE33" s="129"/>
      <c r="EF33" s="129"/>
      <c r="EG33" s="130"/>
      <c r="EH33" s="128">
        <f>データ!AV7</f>
        <v>95.8</v>
      </c>
      <c r="EI33" s="129"/>
      <c r="EJ33" s="129"/>
      <c r="EK33" s="129"/>
      <c r="EL33" s="129"/>
      <c r="EM33" s="129"/>
      <c r="EN33" s="129"/>
      <c r="EO33" s="129"/>
      <c r="EP33" s="129"/>
      <c r="EQ33" s="129"/>
      <c r="ER33" s="129"/>
      <c r="ES33" s="129"/>
      <c r="ET33" s="129"/>
      <c r="EU33" s="129"/>
      <c r="EV33" s="130"/>
      <c r="EW33" s="128">
        <f>データ!AW7</f>
        <v>89.9</v>
      </c>
      <c r="EX33" s="129"/>
      <c r="EY33" s="129"/>
      <c r="EZ33" s="129"/>
      <c r="FA33" s="129"/>
      <c r="FB33" s="129"/>
      <c r="FC33" s="129"/>
      <c r="FD33" s="129"/>
      <c r="FE33" s="129"/>
      <c r="FF33" s="129"/>
      <c r="FG33" s="129"/>
      <c r="FH33" s="129"/>
      <c r="FI33" s="129"/>
      <c r="FJ33" s="129"/>
      <c r="FK33" s="130"/>
      <c r="FL33" s="128">
        <f>データ!AX7</f>
        <v>89.5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98.1</v>
      </c>
      <c r="GS33" s="129"/>
      <c r="GT33" s="129"/>
      <c r="GU33" s="129"/>
      <c r="GV33" s="129"/>
      <c r="GW33" s="129"/>
      <c r="GX33" s="129"/>
      <c r="GY33" s="129"/>
      <c r="GZ33" s="129"/>
      <c r="HA33" s="129"/>
      <c r="HB33" s="129"/>
      <c r="HC33" s="129"/>
      <c r="HD33" s="129"/>
      <c r="HE33" s="129"/>
      <c r="HF33" s="130"/>
      <c r="HG33" s="128">
        <f>データ!BF7</f>
        <v>93.8</v>
      </c>
      <c r="HH33" s="129"/>
      <c r="HI33" s="129"/>
      <c r="HJ33" s="129"/>
      <c r="HK33" s="129"/>
      <c r="HL33" s="129"/>
      <c r="HM33" s="129"/>
      <c r="HN33" s="129"/>
      <c r="HO33" s="129"/>
      <c r="HP33" s="129"/>
      <c r="HQ33" s="129"/>
      <c r="HR33" s="129"/>
      <c r="HS33" s="129"/>
      <c r="HT33" s="129"/>
      <c r="HU33" s="130"/>
      <c r="HV33" s="128">
        <f>データ!BG7</f>
        <v>94.7</v>
      </c>
      <c r="HW33" s="129"/>
      <c r="HX33" s="129"/>
      <c r="HY33" s="129"/>
      <c r="HZ33" s="129"/>
      <c r="IA33" s="129"/>
      <c r="IB33" s="129"/>
      <c r="IC33" s="129"/>
      <c r="ID33" s="129"/>
      <c r="IE33" s="129"/>
      <c r="IF33" s="129"/>
      <c r="IG33" s="129"/>
      <c r="IH33" s="129"/>
      <c r="II33" s="129"/>
      <c r="IJ33" s="130"/>
      <c r="IK33" s="128">
        <f>データ!BH7</f>
        <v>89</v>
      </c>
      <c r="IL33" s="129"/>
      <c r="IM33" s="129"/>
      <c r="IN33" s="129"/>
      <c r="IO33" s="129"/>
      <c r="IP33" s="129"/>
      <c r="IQ33" s="129"/>
      <c r="IR33" s="129"/>
      <c r="IS33" s="129"/>
      <c r="IT33" s="129"/>
      <c r="IU33" s="129"/>
      <c r="IV33" s="129"/>
      <c r="IW33" s="129"/>
      <c r="IX33" s="129"/>
      <c r="IY33" s="130"/>
      <c r="IZ33" s="128">
        <f>データ!BI7</f>
        <v>88.4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76.900000000000006</v>
      </c>
      <c r="KG33" s="129"/>
      <c r="KH33" s="129"/>
      <c r="KI33" s="129"/>
      <c r="KJ33" s="129"/>
      <c r="KK33" s="129"/>
      <c r="KL33" s="129"/>
      <c r="KM33" s="129"/>
      <c r="KN33" s="129"/>
      <c r="KO33" s="129"/>
      <c r="KP33" s="129"/>
      <c r="KQ33" s="129"/>
      <c r="KR33" s="129"/>
      <c r="KS33" s="129"/>
      <c r="KT33" s="130"/>
      <c r="KU33" s="128">
        <f>データ!BQ7</f>
        <v>70.3</v>
      </c>
      <c r="KV33" s="129"/>
      <c r="KW33" s="129"/>
      <c r="KX33" s="129"/>
      <c r="KY33" s="129"/>
      <c r="KZ33" s="129"/>
      <c r="LA33" s="129"/>
      <c r="LB33" s="129"/>
      <c r="LC33" s="129"/>
      <c r="LD33" s="129"/>
      <c r="LE33" s="129"/>
      <c r="LF33" s="129"/>
      <c r="LG33" s="129"/>
      <c r="LH33" s="129"/>
      <c r="LI33" s="130"/>
      <c r="LJ33" s="128">
        <f>データ!BR7</f>
        <v>66.599999999999994</v>
      </c>
      <c r="LK33" s="129"/>
      <c r="LL33" s="129"/>
      <c r="LM33" s="129"/>
      <c r="LN33" s="129"/>
      <c r="LO33" s="129"/>
      <c r="LP33" s="129"/>
      <c r="LQ33" s="129"/>
      <c r="LR33" s="129"/>
      <c r="LS33" s="129"/>
      <c r="LT33" s="129"/>
      <c r="LU33" s="129"/>
      <c r="LV33" s="129"/>
      <c r="LW33" s="129"/>
      <c r="LX33" s="130"/>
      <c r="LY33" s="128">
        <f>データ!BS7</f>
        <v>62.2</v>
      </c>
      <c r="LZ33" s="129"/>
      <c r="MA33" s="129"/>
      <c r="MB33" s="129"/>
      <c r="MC33" s="129"/>
      <c r="MD33" s="129"/>
      <c r="ME33" s="129"/>
      <c r="MF33" s="129"/>
      <c r="MG33" s="129"/>
      <c r="MH33" s="129"/>
      <c r="MI33" s="129"/>
      <c r="MJ33" s="129"/>
      <c r="MK33" s="129"/>
      <c r="ML33" s="129"/>
      <c r="MM33" s="130"/>
      <c r="MN33" s="128">
        <f>データ!BT7</f>
        <v>61.6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189</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43"/>
      <c r="NL54" s="143"/>
      <c r="NM54" s="143"/>
      <c r="NN54" s="143"/>
      <c r="NO54" s="143"/>
      <c r="NP54" s="143"/>
      <c r="NQ54" s="143"/>
      <c r="NR54" s="143"/>
      <c r="NS54" s="143"/>
      <c r="NT54" s="143"/>
      <c r="NU54" s="143"/>
      <c r="NV54" s="143"/>
      <c r="NW54" s="143"/>
      <c r="NX54" s="120"/>
      <c r="OC54" s="16" t="s">
        <v>84</v>
      </c>
    </row>
    <row r="55" spans="1:393" ht="13.5" customHeight="1">
      <c r="A55" s="2"/>
      <c r="B55" s="14"/>
      <c r="C55" s="2"/>
      <c r="D55" s="2"/>
      <c r="E55" s="2"/>
      <c r="F55" s="2"/>
      <c r="G55" s="127" t="s">
        <v>58</v>
      </c>
      <c r="H55" s="127"/>
      <c r="I55" s="127"/>
      <c r="J55" s="127"/>
      <c r="K55" s="127"/>
      <c r="L55" s="127"/>
      <c r="M55" s="127"/>
      <c r="N55" s="127"/>
      <c r="O55" s="127"/>
      <c r="P55" s="144">
        <f>データ!CA7</f>
        <v>40157</v>
      </c>
      <c r="Q55" s="145"/>
      <c r="R55" s="145"/>
      <c r="S55" s="145"/>
      <c r="T55" s="145"/>
      <c r="U55" s="145"/>
      <c r="V55" s="145"/>
      <c r="W55" s="145"/>
      <c r="X55" s="145"/>
      <c r="Y55" s="145"/>
      <c r="Z55" s="145"/>
      <c r="AA55" s="145"/>
      <c r="AB55" s="145"/>
      <c r="AC55" s="145"/>
      <c r="AD55" s="146"/>
      <c r="AE55" s="144">
        <f>データ!CB7</f>
        <v>42802</v>
      </c>
      <c r="AF55" s="145"/>
      <c r="AG55" s="145"/>
      <c r="AH55" s="145"/>
      <c r="AI55" s="145"/>
      <c r="AJ55" s="145"/>
      <c r="AK55" s="145"/>
      <c r="AL55" s="145"/>
      <c r="AM55" s="145"/>
      <c r="AN55" s="145"/>
      <c r="AO55" s="145"/>
      <c r="AP55" s="145"/>
      <c r="AQ55" s="145"/>
      <c r="AR55" s="145"/>
      <c r="AS55" s="146"/>
      <c r="AT55" s="144">
        <f>データ!CC7</f>
        <v>43880</v>
      </c>
      <c r="AU55" s="145"/>
      <c r="AV55" s="145"/>
      <c r="AW55" s="145"/>
      <c r="AX55" s="145"/>
      <c r="AY55" s="145"/>
      <c r="AZ55" s="145"/>
      <c r="BA55" s="145"/>
      <c r="BB55" s="145"/>
      <c r="BC55" s="145"/>
      <c r="BD55" s="145"/>
      <c r="BE55" s="145"/>
      <c r="BF55" s="145"/>
      <c r="BG55" s="145"/>
      <c r="BH55" s="146"/>
      <c r="BI55" s="144">
        <f>データ!CD7</f>
        <v>45983</v>
      </c>
      <c r="BJ55" s="145"/>
      <c r="BK55" s="145"/>
      <c r="BL55" s="145"/>
      <c r="BM55" s="145"/>
      <c r="BN55" s="145"/>
      <c r="BO55" s="145"/>
      <c r="BP55" s="145"/>
      <c r="BQ55" s="145"/>
      <c r="BR55" s="145"/>
      <c r="BS55" s="145"/>
      <c r="BT55" s="145"/>
      <c r="BU55" s="145"/>
      <c r="BV55" s="145"/>
      <c r="BW55" s="146"/>
      <c r="BX55" s="144">
        <f>データ!CE7</f>
        <v>45340</v>
      </c>
      <c r="BY55" s="145"/>
      <c r="BZ55" s="145"/>
      <c r="CA55" s="145"/>
      <c r="CB55" s="145"/>
      <c r="CC55" s="145"/>
      <c r="CD55" s="145"/>
      <c r="CE55" s="145"/>
      <c r="CF55" s="145"/>
      <c r="CG55" s="145"/>
      <c r="CH55" s="145"/>
      <c r="CI55" s="145"/>
      <c r="CJ55" s="145"/>
      <c r="CK55" s="145"/>
      <c r="CL55" s="146"/>
      <c r="CO55" s="2"/>
      <c r="CP55" s="2"/>
      <c r="CQ55" s="2"/>
      <c r="CR55" s="2"/>
      <c r="CS55" s="2"/>
      <c r="CT55" s="2"/>
      <c r="CU55" s="127" t="s">
        <v>58</v>
      </c>
      <c r="CV55" s="127"/>
      <c r="CW55" s="127"/>
      <c r="CX55" s="127"/>
      <c r="CY55" s="127"/>
      <c r="CZ55" s="127"/>
      <c r="DA55" s="127"/>
      <c r="DB55" s="127"/>
      <c r="DC55" s="127"/>
      <c r="DD55" s="144">
        <f>データ!CL7</f>
        <v>12972</v>
      </c>
      <c r="DE55" s="145"/>
      <c r="DF55" s="145"/>
      <c r="DG55" s="145"/>
      <c r="DH55" s="145"/>
      <c r="DI55" s="145"/>
      <c r="DJ55" s="145"/>
      <c r="DK55" s="145"/>
      <c r="DL55" s="145"/>
      <c r="DM55" s="145"/>
      <c r="DN55" s="145"/>
      <c r="DO55" s="145"/>
      <c r="DP55" s="145"/>
      <c r="DQ55" s="145"/>
      <c r="DR55" s="146"/>
      <c r="DS55" s="144">
        <f>データ!CM7</f>
        <v>14113</v>
      </c>
      <c r="DT55" s="145"/>
      <c r="DU55" s="145"/>
      <c r="DV55" s="145"/>
      <c r="DW55" s="145"/>
      <c r="DX55" s="145"/>
      <c r="DY55" s="145"/>
      <c r="DZ55" s="145"/>
      <c r="EA55" s="145"/>
      <c r="EB55" s="145"/>
      <c r="EC55" s="145"/>
      <c r="ED55" s="145"/>
      <c r="EE55" s="145"/>
      <c r="EF55" s="145"/>
      <c r="EG55" s="146"/>
      <c r="EH55" s="144">
        <f>データ!CN7</f>
        <v>14657</v>
      </c>
      <c r="EI55" s="145"/>
      <c r="EJ55" s="145"/>
      <c r="EK55" s="145"/>
      <c r="EL55" s="145"/>
      <c r="EM55" s="145"/>
      <c r="EN55" s="145"/>
      <c r="EO55" s="145"/>
      <c r="EP55" s="145"/>
      <c r="EQ55" s="145"/>
      <c r="ER55" s="145"/>
      <c r="ES55" s="145"/>
      <c r="ET55" s="145"/>
      <c r="EU55" s="145"/>
      <c r="EV55" s="146"/>
      <c r="EW55" s="144">
        <f>データ!CO7</f>
        <v>14873</v>
      </c>
      <c r="EX55" s="145"/>
      <c r="EY55" s="145"/>
      <c r="EZ55" s="145"/>
      <c r="FA55" s="145"/>
      <c r="FB55" s="145"/>
      <c r="FC55" s="145"/>
      <c r="FD55" s="145"/>
      <c r="FE55" s="145"/>
      <c r="FF55" s="145"/>
      <c r="FG55" s="145"/>
      <c r="FH55" s="145"/>
      <c r="FI55" s="145"/>
      <c r="FJ55" s="145"/>
      <c r="FK55" s="146"/>
      <c r="FL55" s="144">
        <f>データ!CP7</f>
        <v>15228</v>
      </c>
      <c r="FM55" s="145"/>
      <c r="FN55" s="145"/>
      <c r="FO55" s="145"/>
      <c r="FP55" s="145"/>
      <c r="FQ55" s="145"/>
      <c r="FR55" s="145"/>
      <c r="FS55" s="145"/>
      <c r="FT55" s="145"/>
      <c r="FU55" s="145"/>
      <c r="FV55" s="145"/>
      <c r="FW55" s="145"/>
      <c r="FX55" s="145"/>
      <c r="FY55" s="145"/>
      <c r="FZ55" s="146"/>
      <c r="GA55" s="2"/>
      <c r="GB55" s="2"/>
      <c r="GC55" s="2"/>
      <c r="GD55" s="2"/>
      <c r="GE55" s="2"/>
      <c r="GF55" s="2"/>
      <c r="GG55" s="2"/>
      <c r="GH55" s="2"/>
      <c r="GI55" s="127" t="s">
        <v>58</v>
      </c>
      <c r="GJ55" s="127"/>
      <c r="GK55" s="127"/>
      <c r="GL55" s="127"/>
      <c r="GM55" s="127"/>
      <c r="GN55" s="127"/>
      <c r="GO55" s="127"/>
      <c r="GP55" s="127"/>
      <c r="GQ55" s="127"/>
      <c r="GR55" s="128">
        <f>データ!CW7</f>
        <v>52.6</v>
      </c>
      <c r="GS55" s="129"/>
      <c r="GT55" s="129"/>
      <c r="GU55" s="129"/>
      <c r="GV55" s="129"/>
      <c r="GW55" s="129"/>
      <c r="GX55" s="129"/>
      <c r="GY55" s="129"/>
      <c r="GZ55" s="129"/>
      <c r="HA55" s="129"/>
      <c r="HB55" s="129"/>
      <c r="HC55" s="129"/>
      <c r="HD55" s="129"/>
      <c r="HE55" s="129"/>
      <c r="HF55" s="130"/>
      <c r="HG55" s="128">
        <f>データ!CX7</f>
        <v>63.1</v>
      </c>
      <c r="HH55" s="129"/>
      <c r="HI55" s="129"/>
      <c r="HJ55" s="129"/>
      <c r="HK55" s="129"/>
      <c r="HL55" s="129"/>
      <c r="HM55" s="129"/>
      <c r="HN55" s="129"/>
      <c r="HO55" s="129"/>
      <c r="HP55" s="129"/>
      <c r="HQ55" s="129"/>
      <c r="HR55" s="129"/>
      <c r="HS55" s="129"/>
      <c r="HT55" s="129"/>
      <c r="HU55" s="130"/>
      <c r="HV55" s="128">
        <f>データ!CY7</f>
        <v>62.1</v>
      </c>
      <c r="HW55" s="129"/>
      <c r="HX55" s="129"/>
      <c r="HY55" s="129"/>
      <c r="HZ55" s="129"/>
      <c r="IA55" s="129"/>
      <c r="IB55" s="129"/>
      <c r="IC55" s="129"/>
      <c r="ID55" s="129"/>
      <c r="IE55" s="129"/>
      <c r="IF55" s="129"/>
      <c r="IG55" s="129"/>
      <c r="IH55" s="129"/>
      <c r="II55" s="129"/>
      <c r="IJ55" s="130"/>
      <c r="IK55" s="128">
        <f>データ!CZ7</f>
        <v>65.7</v>
      </c>
      <c r="IL55" s="129"/>
      <c r="IM55" s="129"/>
      <c r="IN55" s="129"/>
      <c r="IO55" s="129"/>
      <c r="IP55" s="129"/>
      <c r="IQ55" s="129"/>
      <c r="IR55" s="129"/>
      <c r="IS55" s="129"/>
      <c r="IT55" s="129"/>
      <c r="IU55" s="129"/>
      <c r="IV55" s="129"/>
      <c r="IW55" s="129"/>
      <c r="IX55" s="129"/>
      <c r="IY55" s="130"/>
      <c r="IZ55" s="128">
        <f>データ!DA7</f>
        <v>65.2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21.1</v>
      </c>
      <c r="KG55" s="129"/>
      <c r="KH55" s="129"/>
      <c r="KI55" s="129"/>
      <c r="KJ55" s="129"/>
      <c r="KK55" s="129"/>
      <c r="KL55" s="129"/>
      <c r="KM55" s="129"/>
      <c r="KN55" s="129"/>
      <c r="KO55" s="129"/>
      <c r="KP55" s="129"/>
      <c r="KQ55" s="129"/>
      <c r="KR55" s="129"/>
      <c r="KS55" s="129"/>
      <c r="KT55" s="130"/>
      <c r="KU55" s="128">
        <f>データ!DI7</f>
        <v>21.5</v>
      </c>
      <c r="KV55" s="129"/>
      <c r="KW55" s="129"/>
      <c r="KX55" s="129"/>
      <c r="KY55" s="129"/>
      <c r="KZ55" s="129"/>
      <c r="LA55" s="129"/>
      <c r="LB55" s="129"/>
      <c r="LC55" s="129"/>
      <c r="LD55" s="129"/>
      <c r="LE55" s="129"/>
      <c r="LF55" s="129"/>
      <c r="LG55" s="129"/>
      <c r="LH55" s="129"/>
      <c r="LI55" s="130"/>
      <c r="LJ55" s="128">
        <f>データ!DJ7</f>
        <v>21.9</v>
      </c>
      <c r="LK55" s="129"/>
      <c r="LL55" s="129"/>
      <c r="LM55" s="129"/>
      <c r="LN55" s="129"/>
      <c r="LO55" s="129"/>
      <c r="LP55" s="129"/>
      <c r="LQ55" s="129"/>
      <c r="LR55" s="129"/>
      <c r="LS55" s="129"/>
      <c r="LT55" s="129"/>
      <c r="LU55" s="129"/>
      <c r="LV55" s="129"/>
      <c r="LW55" s="129"/>
      <c r="LX55" s="130"/>
      <c r="LY55" s="128">
        <f>データ!DK7</f>
        <v>23.3</v>
      </c>
      <c r="LZ55" s="129"/>
      <c r="MA55" s="129"/>
      <c r="MB55" s="129"/>
      <c r="MC55" s="129"/>
      <c r="MD55" s="129"/>
      <c r="ME55" s="129"/>
      <c r="MF55" s="129"/>
      <c r="MG55" s="129"/>
      <c r="MH55" s="129"/>
      <c r="MI55" s="129"/>
      <c r="MJ55" s="129"/>
      <c r="MK55" s="129"/>
      <c r="ML55" s="129"/>
      <c r="MM55" s="130"/>
      <c r="MN55" s="128">
        <f>データ!DL7</f>
        <v>23.6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43"/>
      <c r="NL55" s="143"/>
      <c r="NM55" s="143"/>
      <c r="NN55" s="143"/>
      <c r="NO55" s="143"/>
      <c r="NP55" s="143"/>
      <c r="NQ55" s="143"/>
      <c r="NR55" s="143"/>
      <c r="NS55" s="143"/>
      <c r="NT55" s="143"/>
      <c r="NU55" s="143"/>
      <c r="NV55" s="143"/>
      <c r="NW55" s="143"/>
      <c r="NX55" s="120"/>
      <c r="OC55" s="16" t="s">
        <v>85</v>
      </c>
    </row>
    <row r="56" spans="1:393" ht="13.5" customHeight="1">
      <c r="A56" s="2"/>
      <c r="B56" s="14"/>
      <c r="C56" s="2"/>
      <c r="D56" s="2"/>
      <c r="E56" s="2"/>
      <c r="F56" s="2"/>
      <c r="G56" s="127" t="s">
        <v>60</v>
      </c>
      <c r="H56" s="127"/>
      <c r="I56" s="127"/>
      <c r="J56" s="127"/>
      <c r="K56" s="127"/>
      <c r="L56" s="127"/>
      <c r="M56" s="127"/>
      <c r="N56" s="127"/>
      <c r="O56" s="127"/>
      <c r="P56" s="144">
        <f>データ!CF7</f>
        <v>53523</v>
      </c>
      <c r="Q56" s="145"/>
      <c r="R56" s="145"/>
      <c r="S56" s="145"/>
      <c r="T56" s="145"/>
      <c r="U56" s="145"/>
      <c r="V56" s="145"/>
      <c r="W56" s="145"/>
      <c r="X56" s="145"/>
      <c r="Y56" s="145"/>
      <c r="Z56" s="145"/>
      <c r="AA56" s="145"/>
      <c r="AB56" s="145"/>
      <c r="AC56" s="145"/>
      <c r="AD56" s="146"/>
      <c r="AE56" s="144">
        <f>データ!CG7</f>
        <v>57368</v>
      </c>
      <c r="AF56" s="145"/>
      <c r="AG56" s="145"/>
      <c r="AH56" s="145"/>
      <c r="AI56" s="145"/>
      <c r="AJ56" s="145"/>
      <c r="AK56" s="145"/>
      <c r="AL56" s="145"/>
      <c r="AM56" s="145"/>
      <c r="AN56" s="145"/>
      <c r="AO56" s="145"/>
      <c r="AP56" s="145"/>
      <c r="AQ56" s="145"/>
      <c r="AR56" s="145"/>
      <c r="AS56" s="146"/>
      <c r="AT56" s="144">
        <f>データ!CH7</f>
        <v>59838</v>
      </c>
      <c r="AU56" s="145"/>
      <c r="AV56" s="145"/>
      <c r="AW56" s="145"/>
      <c r="AX56" s="145"/>
      <c r="AY56" s="145"/>
      <c r="AZ56" s="145"/>
      <c r="BA56" s="145"/>
      <c r="BB56" s="145"/>
      <c r="BC56" s="145"/>
      <c r="BD56" s="145"/>
      <c r="BE56" s="145"/>
      <c r="BF56" s="145"/>
      <c r="BG56" s="145"/>
      <c r="BH56" s="146"/>
      <c r="BI56" s="144">
        <f>データ!CI7</f>
        <v>62697</v>
      </c>
      <c r="BJ56" s="145"/>
      <c r="BK56" s="145"/>
      <c r="BL56" s="145"/>
      <c r="BM56" s="145"/>
      <c r="BN56" s="145"/>
      <c r="BO56" s="145"/>
      <c r="BP56" s="145"/>
      <c r="BQ56" s="145"/>
      <c r="BR56" s="145"/>
      <c r="BS56" s="145"/>
      <c r="BT56" s="145"/>
      <c r="BU56" s="145"/>
      <c r="BV56" s="145"/>
      <c r="BW56" s="146"/>
      <c r="BX56" s="144">
        <f>データ!CJ7</f>
        <v>62059</v>
      </c>
      <c r="BY56" s="145"/>
      <c r="BZ56" s="145"/>
      <c r="CA56" s="145"/>
      <c r="CB56" s="145"/>
      <c r="CC56" s="145"/>
      <c r="CD56" s="145"/>
      <c r="CE56" s="145"/>
      <c r="CF56" s="145"/>
      <c r="CG56" s="145"/>
      <c r="CH56" s="145"/>
      <c r="CI56" s="145"/>
      <c r="CJ56" s="145"/>
      <c r="CK56" s="145"/>
      <c r="CL56" s="146"/>
      <c r="CO56" s="2"/>
      <c r="CP56" s="2"/>
      <c r="CQ56" s="2"/>
      <c r="CR56" s="2"/>
      <c r="CS56" s="2"/>
      <c r="CT56" s="2"/>
      <c r="CU56" s="127" t="s">
        <v>60</v>
      </c>
      <c r="CV56" s="127"/>
      <c r="CW56" s="127"/>
      <c r="CX56" s="127"/>
      <c r="CY56" s="127"/>
      <c r="CZ56" s="127"/>
      <c r="DA56" s="127"/>
      <c r="DB56" s="127"/>
      <c r="DC56" s="127"/>
      <c r="DD56" s="144">
        <f>データ!CQ7</f>
        <v>15111</v>
      </c>
      <c r="DE56" s="145"/>
      <c r="DF56" s="145"/>
      <c r="DG56" s="145"/>
      <c r="DH56" s="145"/>
      <c r="DI56" s="145"/>
      <c r="DJ56" s="145"/>
      <c r="DK56" s="145"/>
      <c r="DL56" s="145"/>
      <c r="DM56" s="145"/>
      <c r="DN56" s="145"/>
      <c r="DO56" s="145"/>
      <c r="DP56" s="145"/>
      <c r="DQ56" s="145"/>
      <c r="DR56" s="146"/>
      <c r="DS56" s="144">
        <f>データ!CR7</f>
        <v>15986</v>
      </c>
      <c r="DT56" s="145"/>
      <c r="DU56" s="145"/>
      <c r="DV56" s="145"/>
      <c r="DW56" s="145"/>
      <c r="DX56" s="145"/>
      <c r="DY56" s="145"/>
      <c r="DZ56" s="145"/>
      <c r="EA56" s="145"/>
      <c r="EB56" s="145"/>
      <c r="EC56" s="145"/>
      <c r="ED56" s="145"/>
      <c r="EE56" s="145"/>
      <c r="EF56" s="145"/>
      <c r="EG56" s="146"/>
      <c r="EH56" s="144">
        <f>データ!CS7</f>
        <v>16421</v>
      </c>
      <c r="EI56" s="145"/>
      <c r="EJ56" s="145"/>
      <c r="EK56" s="145"/>
      <c r="EL56" s="145"/>
      <c r="EM56" s="145"/>
      <c r="EN56" s="145"/>
      <c r="EO56" s="145"/>
      <c r="EP56" s="145"/>
      <c r="EQ56" s="145"/>
      <c r="ER56" s="145"/>
      <c r="ES56" s="145"/>
      <c r="ET56" s="145"/>
      <c r="EU56" s="145"/>
      <c r="EV56" s="146"/>
      <c r="EW56" s="144">
        <f>データ!CT7</f>
        <v>17279</v>
      </c>
      <c r="EX56" s="145"/>
      <c r="EY56" s="145"/>
      <c r="EZ56" s="145"/>
      <c r="FA56" s="145"/>
      <c r="FB56" s="145"/>
      <c r="FC56" s="145"/>
      <c r="FD56" s="145"/>
      <c r="FE56" s="145"/>
      <c r="FF56" s="145"/>
      <c r="FG56" s="145"/>
      <c r="FH56" s="145"/>
      <c r="FI56" s="145"/>
      <c r="FJ56" s="145"/>
      <c r="FK56" s="146"/>
      <c r="FL56" s="144">
        <f>データ!CU7</f>
        <v>17851</v>
      </c>
      <c r="FM56" s="145"/>
      <c r="FN56" s="145"/>
      <c r="FO56" s="145"/>
      <c r="FP56" s="145"/>
      <c r="FQ56" s="145"/>
      <c r="FR56" s="145"/>
      <c r="FS56" s="145"/>
      <c r="FT56" s="145"/>
      <c r="FU56" s="145"/>
      <c r="FV56" s="145"/>
      <c r="FW56" s="145"/>
      <c r="FX56" s="145"/>
      <c r="FY56" s="145"/>
      <c r="FZ56" s="146"/>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43"/>
      <c r="NL56" s="143"/>
      <c r="NM56" s="143"/>
      <c r="NN56" s="143"/>
      <c r="NO56" s="143"/>
      <c r="NP56" s="143"/>
      <c r="NQ56" s="143"/>
      <c r="NR56" s="143"/>
      <c r="NS56" s="143"/>
      <c r="NT56" s="143"/>
      <c r="NU56" s="143"/>
      <c r="NV56" s="143"/>
      <c r="NW56" s="143"/>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43"/>
      <c r="NL57" s="143"/>
      <c r="NM57" s="143"/>
      <c r="NN57" s="143"/>
      <c r="NO57" s="143"/>
      <c r="NP57" s="143"/>
      <c r="NQ57" s="143"/>
      <c r="NR57" s="143"/>
      <c r="NS57" s="143"/>
      <c r="NT57" s="143"/>
      <c r="NU57" s="143"/>
      <c r="NV57" s="143"/>
      <c r="NW57" s="143"/>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43"/>
      <c r="NL58" s="143"/>
      <c r="NM58" s="143"/>
      <c r="NN58" s="143"/>
      <c r="NO58" s="143"/>
      <c r="NP58" s="143"/>
      <c r="NQ58" s="143"/>
      <c r="NR58" s="143"/>
      <c r="NS58" s="143"/>
      <c r="NT58" s="143"/>
      <c r="NU58" s="143"/>
      <c r="NV58" s="143"/>
      <c r="NW58" s="143"/>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43"/>
      <c r="NL59" s="143"/>
      <c r="NM59" s="143"/>
      <c r="NN59" s="143"/>
      <c r="NO59" s="143"/>
      <c r="NP59" s="143"/>
      <c r="NQ59" s="143"/>
      <c r="NR59" s="143"/>
      <c r="NS59" s="143"/>
      <c r="NT59" s="143"/>
      <c r="NU59" s="143"/>
      <c r="NV59" s="143"/>
      <c r="NW59" s="143"/>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43"/>
      <c r="NL60" s="143"/>
      <c r="NM60" s="143"/>
      <c r="NN60" s="143"/>
      <c r="NO60" s="143"/>
      <c r="NP60" s="143"/>
      <c r="NQ60" s="143"/>
      <c r="NR60" s="143"/>
      <c r="NS60" s="143"/>
      <c r="NT60" s="143"/>
      <c r="NU60" s="143"/>
      <c r="NV60" s="143"/>
      <c r="NW60" s="143"/>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43"/>
      <c r="NL61" s="143"/>
      <c r="NM61" s="143"/>
      <c r="NN61" s="143"/>
      <c r="NO61" s="143"/>
      <c r="NP61" s="143"/>
      <c r="NQ61" s="143"/>
      <c r="NR61" s="143"/>
      <c r="NS61" s="143"/>
      <c r="NT61" s="143"/>
      <c r="NU61" s="143"/>
      <c r="NV61" s="143"/>
      <c r="NW61" s="143"/>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43"/>
      <c r="NL62" s="143"/>
      <c r="NM62" s="143"/>
      <c r="NN62" s="143"/>
      <c r="NO62" s="143"/>
      <c r="NP62" s="143"/>
      <c r="NQ62" s="143"/>
      <c r="NR62" s="143"/>
      <c r="NS62" s="143"/>
      <c r="NT62" s="143"/>
      <c r="NU62" s="143"/>
      <c r="NV62" s="143"/>
      <c r="NW62" s="143"/>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43"/>
      <c r="NL63" s="143"/>
      <c r="NM63" s="143"/>
      <c r="NN63" s="143"/>
      <c r="NO63" s="143"/>
      <c r="NP63" s="143"/>
      <c r="NQ63" s="143"/>
      <c r="NR63" s="143"/>
      <c r="NS63" s="143"/>
      <c r="NT63" s="143"/>
      <c r="NU63" s="143"/>
      <c r="NV63" s="143"/>
      <c r="NW63" s="143"/>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43"/>
      <c r="NL64" s="143"/>
      <c r="NM64" s="143"/>
      <c r="NN64" s="143"/>
      <c r="NO64" s="143"/>
      <c r="NP64" s="143"/>
      <c r="NQ64" s="143"/>
      <c r="NR64" s="143"/>
      <c r="NS64" s="143"/>
      <c r="NT64" s="143"/>
      <c r="NU64" s="143"/>
      <c r="NV64" s="143"/>
      <c r="NW64" s="143"/>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43"/>
      <c r="NL65" s="143"/>
      <c r="NM65" s="143"/>
      <c r="NN65" s="143"/>
      <c r="NO65" s="143"/>
      <c r="NP65" s="143"/>
      <c r="NQ65" s="143"/>
      <c r="NR65" s="143"/>
      <c r="NS65" s="143"/>
      <c r="NT65" s="143"/>
      <c r="NU65" s="143"/>
      <c r="NV65" s="143"/>
      <c r="NW65" s="143"/>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43"/>
      <c r="NL66" s="143"/>
      <c r="NM66" s="143"/>
      <c r="NN66" s="143"/>
      <c r="NO66" s="143"/>
      <c r="NP66" s="143"/>
      <c r="NQ66" s="143"/>
      <c r="NR66" s="143"/>
      <c r="NS66" s="143"/>
      <c r="NT66" s="143"/>
      <c r="NU66" s="143"/>
      <c r="NV66" s="143"/>
      <c r="NW66" s="143"/>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6" t="s">
        <v>187</v>
      </c>
      <c r="NK70" s="157"/>
      <c r="NL70" s="157"/>
      <c r="NM70" s="157"/>
      <c r="NN70" s="157"/>
      <c r="NO70" s="157"/>
      <c r="NP70" s="157"/>
      <c r="NQ70" s="157"/>
      <c r="NR70" s="157"/>
      <c r="NS70" s="157"/>
      <c r="NT70" s="157"/>
      <c r="NU70" s="157"/>
      <c r="NV70" s="157"/>
      <c r="NW70" s="157"/>
      <c r="NX70" s="15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6"/>
      <c r="NK71" s="157"/>
      <c r="NL71" s="157"/>
      <c r="NM71" s="157"/>
      <c r="NN71" s="157"/>
      <c r="NO71" s="157"/>
      <c r="NP71" s="157"/>
      <c r="NQ71" s="157"/>
      <c r="NR71" s="157"/>
      <c r="NS71" s="157"/>
      <c r="NT71" s="157"/>
      <c r="NU71" s="157"/>
      <c r="NV71" s="157"/>
      <c r="NW71" s="157"/>
      <c r="NX71" s="15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6"/>
      <c r="NK72" s="157"/>
      <c r="NL72" s="157"/>
      <c r="NM72" s="157"/>
      <c r="NN72" s="157"/>
      <c r="NO72" s="157"/>
      <c r="NP72" s="157"/>
      <c r="NQ72" s="157"/>
      <c r="NR72" s="157"/>
      <c r="NS72" s="157"/>
      <c r="NT72" s="157"/>
      <c r="NU72" s="157"/>
      <c r="NV72" s="157"/>
      <c r="NW72" s="157"/>
      <c r="NX72" s="15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6"/>
      <c r="NK73" s="157"/>
      <c r="NL73" s="157"/>
      <c r="NM73" s="157"/>
      <c r="NN73" s="157"/>
      <c r="NO73" s="157"/>
      <c r="NP73" s="157"/>
      <c r="NQ73" s="157"/>
      <c r="NR73" s="157"/>
      <c r="NS73" s="157"/>
      <c r="NT73" s="157"/>
      <c r="NU73" s="157"/>
      <c r="NV73" s="157"/>
      <c r="NW73" s="157"/>
      <c r="NX73" s="15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6"/>
      <c r="NK74" s="157"/>
      <c r="NL74" s="157"/>
      <c r="NM74" s="157"/>
      <c r="NN74" s="157"/>
      <c r="NO74" s="157"/>
      <c r="NP74" s="157"/>
      <c r="NQ74" s="157"/>
      <c r="NR74" s="157"/>
      <c r="NS74" s="157"/>
      <c r="NT74" s="157"/>
      <c r="NU74" s="157"/>
      <c r="NV74" s="157"/>
      <c r="NW74" s="157"/>
      <c r="NX74" s="15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6"/>
      <c r="NK75" s="157"/>
      <c r="NL75" s="157"/>
      <c r="NM75" s="157"/>
      <c r="NN75" s="157"/>
      <c r="NO75" s="157"/>
      <c r="NP75" s="157"/>
      <c r="NQ75" s="157"/>
      <c r="NR75" s="157"/>
      <c r="NS75" s="157"/>
      <c r="NT75" s="157"/>
      <c r="NU75" s="157"/>
      <c r="NV75" s="157"/>
      <c r="NW75" s="157"/>
      <c r="NX75" s="15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6"/>
      <c r="NK76" s="157"/>
      <c r="NL76" s="157"/>
      <c r="NM76" s="157"/>
      <c r="NN76" s="157"/>
      <c r="NO76" s="157"/>
      <c r="NP76" s="157"/>
      <c r="NQ76" s="157"/>
      <c r="NR76" s="157"/>
      <c r="NS76" s="157"/>
      <c r="NT76" s="157"/>
      <c r="NU76" s="157"/>
      <c r="NV76" s="157"/>
      <c r="NW76" s="157"/>
      <c r="NX76" s="15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6"/>
      <c r="NK77" s="157"/>
      <c r="NL77" s="157"/>
      <c r="NM77" s="157"/>
      <c r="NN77" s="157"/>
      <c r="NO77" s="157"/>
      <c r="NP77" s="157"/>
      <c r="NQ77" s="157"/>
      <c r="NR77" s="157"/>
      <c r="NS77" s="157"/>
      <c r="NT77" s="157"/>
      <c r="NU77" s="157"/>
      <c r="NV77" s="157"/>
      <c r="NW77" s="157"/>
      <c r="NX77" s="158"/>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56"/>
      <c r="NK78" s="157"/>
      <c r="NL78" s="157"/>
      <c r="NM78" s="157"/>
      <c r="NN78" s="157"/>
      <c r="NO78" s="157"/>
      <c r="NP78" s="157"/>
      <c r="NQ78" s="157"/>
      <c r="NR78" s="157"/>
      <c r="NS78" s="157"/>
      <c r="NT78" s="157"/>
      <c r="NU78" s="157"/>
      <c r="NV78" s="157"/>
      <c r="NW78" s="157"/>
      <c r="NX78" s="15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59.6</v>
      </c>
      <c r="DH79" s="129"/>
      <c r="DI79" s="129"/>
      <c r="DJ79" s="129"/>
      <c r="DK79" s="129"/>
      <c r="DL79" s="129"/>
      <c r="DM79" s="129"/>
      <c r="DN79" s="129"/>
      <c r="DO79" s="129"/>
      <c r="DP79" s="129"/>
      <c r="DQ79" s="129"/>
      <c r="DR79" s="129"/>
      <c r="DS79" s="129"/>
      <c r="DT79" s="129"/>
      <c r="DU79" s="130"/>
      <c r="DV79" s="128">
        <f>データ!EE7</f>
        <v>57.4</v>
      </c>
      <c r="DW79" s="129"/>
      <c r="DX79" s="129"/>
      <c r="DY79" s="129"/>
      <c r="DZ79" s="129"/>
      <c r="EA79" s="129"/>
      <c r="EB79" s="129"/>
      <c r="EC79" s="129"/>
      <c r="ED79" s="129"/>
      <c r="EE79" s="129"/>
      <c r="EF79" s="129"/>
      <c r="EG79" s="129"/>
      <c r="EH79" s="129"/>
      <c r="EI79" s="129"/>
      <c r="EJ79" s="130"/>
      <c r="EK79" s="128">
        <f>データ!EF7</f>
        <v>59.8</v>
      </c>
      <c r="EL79" s="129"/>
      <c r="EM79" s="129"/>
      <c r="EN79" s="129"/>
      <c r="EO79" s="129"/>
      <c r="EP79" s="129"/>
      <c r="EQ79" s="129"/>
      <c r="ER79" s="129"/>
      <c r="ES79" s="129"/>
      <c r="ET79" s="129"/>
      <c r="EU79" s="129"/>
      <c r="EV79" s="129"/>
      <c r="EW79" s="129"/>
      <c r="EX79" s="129"/>
      <c r="EY79" s="130"/>
      <c r="EZ79" s="128">
        <f>データ!EG7</f>
        <v>61.9</v>
      </c>
      <c r="FA79" s="129"/>
      <c r="FB79" s="129"/>
      <c r="FC79" s="129"/>
      <c r="FD79" s="129"/>
      <c r="FE79" s="129"/>
      <c r="FF79" s="129"/>
      <c r="FG79" s="129"/>
      <c r="FH79" s="129"/>
      <c r="FI79" s="129"/>
      <c r="FJ79" s="129"/>
      <c r="FK79" s="129"/>
      <c r="FL79" s="129"/>
      <c r="FM79" s="129"/>
      <c r="FN79" s="130"/>
      <c r="FO79" s="128">
        <f>データ!EH7</f>
        <v>62.3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75.7</v>
      </c>
      <c r="GU79" s="129"/>
      <c r="GV79" s="129"/>
      <c r="GW79" s="129"/>
      <c r="GX79" s="129"/>
      <c r="GY79" s="129"/>
      <c r="GZ79" s="129"/>
      <c r="HA79" s="129"/>
      <c r="HB79" s="129"/>
      <c r="HC79" s="129"/>
      <c r="HD79" s="129"/>
      <c r="HE79" s="129"/>
      <c r="HF79" s="129"/>
      <c r="HG79" s="129"/>
      <c r="HH79" s="130"/>
      <c r="HI79" s="128">
        <f>データ!EP7</f>
        <v>62.9</v>
      </c>
      <c r="HJ79" s="129"/>
      <c r="HK79" s="129"/>
      <c r="HL79" s="129"/>
      <c r="HM79" s="129"/>
      <c r="HN79" s="129"/>
      <c r="HO79" s="129"/>
      <c r="HP79" s="129"/>
      <c r="HQ79" s="129"/>
      <c r="HR79" s="129"/>
      <c r="HS79" s="129"/>
      <c r="HT79" s="129"/>
      <c r="HU79" s="129"/>
      <c r="HV79" s="129"/>
      <c r="HW79" s="130"/>
      <c r="HX79" s="128">
        <f>データ!EQ7</f>
        <v>64.8</v>
      </c>
      <c r="HY79" s="129"/>
      <c r="HZ79" s="129"/>
      <c r="IA79" s="129"/>
      <c r="IB79" s="129"/>
      <c r="IC79" s="129"/>
      <c r="ID79" s="129"/>
      <c r="IE79" s="129"/>
      <c r="IF79" s="129"/>
      <c r="IG79" s="129"/>
      <c r="IH79" s="129"/>
      <c r="II79" s="129"/>
      <c r="IJ79" s="129"/>
      <c r="IK79" s="129"/>
      <c r="IL79" s="130"/>
      <c r="IM79" s="128">
        <f>データ!ER7</f>
        <v>65.400000000000006</v>
      </c>
      <c r="IN79" s="129"/>
      <c r="IO79" s="129"/>
      <c r="IP79" s="129"/>
      <c r="IQ79" s="129"/>
      <c r="IR79" s="129"/>
      <c r="IS79" s="129"/>
      <c r="IT79" s="129"/>
      <c r="IU79" s="129"/>
      <c r="IV79" s="129"/>
      <c r="IW79" s="129"/>
      <c r="IX79" s="129"/>
      <c r="IY79" s="129"/>
      <c r="IZ79" s="129"/>
      <c r="JA79" s="130"/>
      <c r="JB79" s="128">
        <f>データ!ES7</f>
        <v>65.599999999999994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4">
        <f>データ!EZ7</f>
        <v>31928028</v>
      </c>
      <c r="KH79" s="145"/>
      <c r="KI79" s="145"/>
      <c r="KJ79" s="145"/>
      <c r="KK79" s="145"/>
      <c r="KL79" s="145"/>
      <c r="KM79" s="145"/>
      <c r="KN79" s="145"/>
      <c r="KO79" s="145"/>
      <c r="KP79" s="145"/>
      <c r="KQ79" s="145"/>
      <c r="KR79" s="145"/>
      <c r="KS79" s="145"/>
      <c r="KT79" s="145"/>
      <c r="KU79" s="146"/>
      <c r="KV79" s="144">
        <f>データ!FA7</f>
        <v>32433175</v>
      </c>
      <c r="KW79" s="145"/>
      <c r="KX79" s="145"/>
      <c r="KY79" s="145"/>
      <c r="KZ79" s="145"/>
      <c r="LA79" s="145"/>
      <c r="LB79" s="145"/>
      <c r="LC79" s="145"/>
      <c r="LD79" s="145"/>
      <c r="LE79" s="145"/>
      <c r="LF79" s="145"/>
      <c r="LG79" s="145"/>
      <c r="LH79" s="145"/>
      <c r="LI79" s="145"/>
      <c r="LJ79" s="146"/>
      <c r="LK79" s="144">
        <f>データ!FB7</f>
        <v>32904662</v>
      </c>
      <c r="LL79" s="145"/>
      <c r="LM79" s="145"/>
      <c r="LN79" s="145"/>
      <c r="LO79" s="145"/>
      <c r="LP79" s="145"/>
      <c r="LQ79" s="145"/>
      <c r="LR79" s="145"/>
      <c r="LS79" s="145"/>
      <c r="LT79" s="145"/>
      <c r="LU79" s="145"/>
      <c r="LV79" s="145"/>
      <c r="LW79" s="145"/>
      <c r="LX79" s="145"/>
      <c r="LY79" s="146"/>
      <c r="LZ79" s="144">
        <f>データ!FC7</f>
        <v>33733183</v>
      </c>
      <c r="MA79" s="145"/>
      <c r="MB79" s="145"/>
      <c r="MC79" s="145"/>
      <c r="MD79" s="145"/>
      <c r="ME79" s="145"/>
      <c r="MF79" s="145"/>
      <c r="MG79" s="145"/>
      <c r="MH79" s="145"/>
      <c r="MI79" s="145"/>
      <c r="MJ79" s="145"/>
      <c r="MK79" s="145"/>
      <c r="ML79" s="145"/>
      <c r="MM79" s="145"/>
      <c r="MN79" s="146"/>
      <c r="MO79" s="144">
        <f>データ!FD7</f>
        <v>34324975</v>
      </c>
      <c r="MP79" s="145"/>
      <c r="MQ79" s="145"/>
      <c r="MR79" s="145"/>
      <c r="MS79" s="145"/>
      <c r="MT79" s="145"/>
      <c r="MU79" s="145"/>
      <c r="MV79" s="145"/>
      <c r="MW79" s="145"/>
      <c r="MX79" s="145"/>
      <c r="MY79" s="145"/>
      <c r="MZ79" s="145"/>
      <c r="NA79" s="145"/>
      <c r="NB79" s="145"/>
      <c r="NC79" s="146"/>
      <c r="ND79" s="2"/>
      <c r="NE79" s="2"/>
      <c r="NF79" s="2"/>
      <c r="NG79" s="21"/>
      <c r="NH79" s="15"/>
      <c r="NI79" s="2"/>
      <c r="NJ79" s="156"/>
      <c r="NK79" s="157"/>
      <c r="NL79" s="157"/>
      <c r="NM79" s="157"/>
      <c r="NN79" s="157"/>
      <c r="NO79" s="157"/>
      <c r="NP79" s="157"/>
      <c r="NQ79" s="157"/>
      <c r="NR79" s="157"/>
      <c r="NS79" s="157"/>
      <c r="NT79" s="157"/>
      <c r="NU79" s="157"/>
      <c r="NV79" s="157"/>
      <c r="NW79" s="157"/>
      <c r="NX79" s="158"/>
    </row>
    <row r="80" spans="1:388" ht="13.5" customHeight="1">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4">
        <f>データ!FE7</f>
        <v>49696718</v>
      </c>
      <c r="KH80" s="145"/>
      <c r="KI80" s="145"/>
      <c r="KJ80" s="145"/>
      <c r="KK80" s="145"/>
      <c r="KL80" s="145"/>
      <c r="KM80" s="145"/>
      <c r="KN80" s="145"/>
      <c r="KO80" s="145"/>
      <c r="KP80" s="145"/>
      <c r="KQ80" s="145"/>
      <c r="KR80" s="145"/>
      <c r="KS80" s="145"/>
      <c r="KT80" s="145"/>
      <c r="KU80" s="146"/>
      <c r="KV80" s="144">
        <f>データ!FF7</f>
        <v>50234873</v>
      </c>
      <c r="KW80" s="145"/>
      <c r="KX80" s="145"/>
      <c r="KY80" s="145"/>
      <c r="KZ80" s="145"/>
      <c r="LA80" s="145"/>
      <c r="LB80" s="145"/>
      <c r="LC80" s="145"/>
      <c r="LD80" s="145"/>
      <c r="LE80" s="145"/>
      <c r="LF80" s="145"/>
      <c r="LG80" s="145"/>
      <c r="LH80" s="145"/>
      <c r="LI80" s="145"/>
      <c r="LJ80" s="146"/>
      <c r="LK80" s="144">
        <f>データ!FG7</f>
        <v>50294422</v>
      </c>
      <c r="LL80" s="145"/>
      <c r="LM80" s="145"/>
      <c r="LN80" s="145"/>
      <c r="LO80" s="145"/>
      <c r="LP80" s="145"/>
      <c r="LQ80" s="145"/>
      <c r="LR80" s="145"/>
      <c r="LS80" s="145"/>
      <c r="LT80" s="145"/>
      <c r="LU80" s="145"/>
      <c r="LV80" s="145"/>
      <c r="LW80" s="145"/>
      <c r="LX80" s="145"/>
      <c r="LY80" s="146"/>
      <c r="LZ80" s="144">
        <f>データ!FH7</f>
        <v>49693831</v>
      </c>
      <c r="MA80" s="145"/>
      <c r="MB80" s="145"/>
      <c r="MC80" s="145"/>
      <c r="MD80" s="145"/>
      <c r="ME80" s="145"/>
      <c r="MF80" s="145"/>
      <c r="MG80" s="145"/>
      <c r="MH80" s="145"/>
      <c r="MI80" s="145"/>
      <c r="MJ80" s="145"/>
      <c r="MK80" s="145"/>
      <c r="ML80" s="145"/>
      <c r="MM80" s="145"/>
      <c r="MN80" s="146"/>
      <c r="MO80" s="144">
        <f>データ!FI7</f>
        <v>50513249</v>
      </c>
      <c r="MP80" s="145"/>
      <c r="MQ80" s="145"/>
      <c r="MR80" s="145"/>
      <c r="MS80" s="145"/>
      <c r="MT80" s="145"/>
      <c r="MU80" s="145"/>
      <c r="MV80" s="145"/>
      <c r="MW80" s="145"/>
      <c r="MX80" s="145"/>
      <c r="MY80" s="145"/>
      <c r="MZ80" s="145"/>
      <c r="NA80" s="145"/>
      <c r="NB80" s="145"/>
      <c r="NC80" s="146"/>
      <c r="ND80" s="2"/>
      <c r="NE80" s="2"/>
      <c r="NF80" s="2"/>
      <c r="NG80" s="21"/>
      <c r="NH80" s="15"/>
      <c r="NI80" s="2"/>
      <c r="NJ80" s="156"/>
      <c r="NK80" s="157"/>
      <c r="NL80" s="157"/>
      <c r="NM80" s="157"/>
      <c r="NN80" s="157"/>
      <c r="NO80" s="157"/>
      <c r="NP80" s="157"/>
      <c r="NQ80" s="157"/>
      <c r="NR80" s="157"/>
      <c r="NS80" s="157"/>
      <c r="NT80" s="157"/>
      <c r="NU80" s="157"/>
      <c r="NV80" s="157"/>
      <c r="NW80" s="157"/>
      <c r="NX80" s="15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6"/>
      <c r="NK81" s="157"/>
      <c r="NL81" s="157"/>
      <c r="NM81" s="157"/>
      <c r="NN81" s="157"/>
      <c r="NO81" s="157"/>
      <c r="NP81" s="157"/>
      <c r="NQ81" s="157"/>
      <c r="NR81" s="157"/>
      <c r="NS81" s="157"/>
      <c r="NT81" s="157"/>
      <c r="NU81" s="157"/>
      <c r="NV81" s="157"/>
      <c r="NW81" s="157"/>
      <c r="NX81" s="15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6"/>
      <c r="NK82" s="157"/>
      <c r="NL82" s="157"/>
      <c r="NM82" s="157"/>
      <c r="NN82" s="157"/>
      <c r="NO82" s="157"/>
      <c r="NP82" s="157"/>
      <c r="NQ82" s="157"/>
      <c r="NR82" s="157"/>
      <c r="NS82" s="157"/>
      <c r="NT82" s="157"/>
      <c r="NU82" s="157"/>
      <c r="NV82" s="157"/>
      <c r="NW82" s="157"/>
      <c r="NX82" s="15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6"/>
      <c r="NK83" s="157"/>
      <c r="NL83" s="157"/>
      <c r="NM83" s="157"/>
      <c r="NN83" s="157"/>
      <c r="NO83" s="157"/>
      <c r="NP83" s="157"/>
      <c r="NQ83" s="157"/>
      <c r="NR83" s="157"/>
      <c r="NS83" s="157"/>
      <c r="NT83" s="157"/>
      <c r="NU83" s="157"/>
      <c r="NV83" s="157"/>
      <c r="NW83" s="157"/>
      <c r="NX83" s="15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9"/>
      <c r="NK84" s="160"/>
      <c r="NL84" s="160"/>
      <c r="NM84" s="160"/>
      <c r="NN84" s="160"/>
      <c r="NO84" s="160"/>
      <c r="NP84" s="160"/>
      <c r="NQ84" s="160"/>
      <c r="NR84" s="160"/>
      <c r="NS84" s="160"/>
      <c r="NT84" s="160"/>
      <c r="NU84" s="160"/>
      <c r="NV84" s="160"/>
      <c r="NW84" s="160"/>
      <c r="NX84" s="161"/>
    </row>
    <row r="85" spans="1:388">
      <c r="B85" s="147" t="s">
        <v>89</v>
      </c>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c r="IW85" s="147"/>
      <c r="IX85" s="147"/>
      <c r="IY85" s="147"/>
      <c r="IZ85" s="147"/>
      <c r="JA85" s="147"/>
      <c r="JB85" s="147"/>
      <c r="JC85" s="147"/>
      <c r="JD85" s="147"/>
      <c r="JE85" s="147"/>
      <c r="JF85" s="147"/>
      <c r="JG85" s="147"/>
      <c r="JH85" s="147"/>
      <c r="JI85" s="147"/>
      <c r="JJ85" s="147"/>
      <c r="JK85" s="147"/>
      <c r="JL85" s="147"/>
      <c r="JM85" s="147"/>
      <c r="JN85" s="147"/>
      <c r="JO85" s="147"/>
      <c r="JP85" s="147"/>
      <c r="JQ85" s="147"/>
      <c r="JR85" s="147"/>
      <c r="JS85" s="147"/>
      <c r="JT85" s="147"/>
      <c r="JU85" s="147"/>
      <c r="JV85" s="147"/>
      <c r="JW85" s="147"/>
      <c r="JX85" s="147"/>
      <c r="JY85" s="147"/>
      <c r="JZ85" s="147"/>
      <c r="KA85" s="147"/>
      <c r="KB85" s="147"/>
      <c r="KC85" s="147"/>
      <c r="KD85" s="147"/>
      <c r="KE85" s="147"/>
      <c r="KF85" s="147"/>
      <c r="KG85" s="147"/>
      <c r="KH85" s="147"/>
      <c r="KI85" s="147"/>
      <c r="KJ85" s="147"/>
      <c r="KK85" s="147"/>
      <c r="KL85" s="147"/>
      <c r="KM85" s="147"/>
      <c r="KN85" s="147"/>
      <c r="KO85" s="147"/>
      <c r="KP85" s="147"/>
      <c r="KQ85" s="147"/>
      <c r="KR85" s="147"/>
      <c r="KS85" s="147"/>
      <c r="KT85" s="147"/>
      <c r="KU85" s="147"/>
      <c r="KV85" s="147"/>
      <c r="KW85" s="147"/>
      <c r="KX85" s="147"/>
      <c r="KY85" s="147"/>
      <c r="KZ85" s="147"/>
      <c r="LA85" s="147"/>
      <c r="LB85" s="147"/>
      <c r="LC85" s="147"/>
      <c r="LD85" s="147"/>
      <c r="LE85" s="147"/>
      <c r="LF85" s="147"/>
      <c r="LG85" s="147"/>
      <c r="LH85" s="147"/>
      <c r="LI85" s="147"/>
      <c r="LJ85" s="147"/>
      <c r="LK85" s="147"/>
      <c r="LL85" s="147"/>
      <c r="LM85" s="147"/>
      <c r="LN85" s="147"/>
      <c r="LO85" s="147"/>
      <c r="LP85" s="147"/>
      <c r="LQ85" s="147"/>
      <c r="LR85" s="147"/>
      <c r="LS85" s="147"/>
      <c r="LT85" s="147"/>
      <c r="LU85" s="147"/>
      <c r="LV85" s="147"/>
      <c r="LW85" s="147"/>
      <c r="LX85" s="147"/>
      <c r="LY85" s="147"/>
      <c r="LZ85" s="147"/>
      <c r="MA85" s="147"/>
      <c r="MB85" s="147"/>
      <c r="MC85" s="147"/>
      <c r="MD85" s="147"/>
      <c r="ME85" s="147"/>
      <c r="MF85" s="147"/>
      <c r="MG85" s="147"/>
      <c r="MH85" s="147"/>
      <c r="MI85" s="147"/>
      <c r="MJ85" s="147"/>
      <c r="MK85" s="147"/>
      <c r="ML85" s="147"/>
      <c r="MM85" s="147"/>
      <c r="MN85" s="147"/>
      <c r="MO85" s="147"/>
      <c r="MP85" s="147"/>
      <c r="MQ85" s="147"/>
      <c r="MR85" s="147"/>
      <c r="MS85" s="147"/>
      <c r="MT85" s="147"/>
      <c r="MU85" s="147"/>
      <c r="MV85" s="147"/>
      <c r="MW85" s="147"/>
      <c r="MX85" s="147"/>
      <c r="MY85" s="147"/>
      <c r="MZ85" s="147"/>
      <c r="NA85" s="147"/>
      <c r="NB85" s="147"/>
      <c r="NC85" s="147"/>
      <c r="ND85" s="147"/>
      <c r="NE85" s="147"/>
      <c r="NF85" s="147"/>
      <c r="NG85" s="147"/>
      <c r="NH85" s="147"/>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aWHH7zhH8TE70RrbbQblNEpGmdRTEQAs9uN4ax8gWdAO6a7xAqr2Scr9cLx12byM4T4pZXkkQ4ruZBBvMrKoQ==" saltValue="Xf5yEhhdGdzWaGTkiJaQp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9" t="s">
        <v>112</v>
      </c>
      <c r="AJ4" s="150"/>
      <c r="AK4" s="150"/>
      <c r="AL4" s="150"/>
      <c r="AM4" s="150"/>
      <c r="AN4" s="150"/>
      <c r="AO4" s="150"/>
      <c r="AP4" s="150"/>
      <c r="AQ4" s="150"/>
      <c r="AR4" s="150"/>
      <c r="AS4" s="151"/>
      <c r="AT4" s="152" t="s">
        <v>113</v>
      </c>
      <c r="AU4" s="148"/>
      <c r="AV4" s="148"/>
      <c r="AW4" s="148"/>
      <c r="AX4" s="148"/>
      <c r="AY4" s="148"/>
      <c r="AZ4" s="148"/>
      <c r="BA4" s="148"/>
      <c r="BB4" s="148"/>
      <c r="BC4" s="148"/>
      <c r="BD4" s="148"/>
      <c r="BE4" s="152" t="s">
        <v>114</v>
      </c>
      <c r="BF4" s="148"/>
      <c r="BG4" s="148"/>
      <c r="BH4" s="148"/>
      <c r="BI4" s="148"/>
      <c r="BJ4" s="148"/>
      <c r="BK4" s="148"/>
      <c r="BL4" s="148"/>
      <c r="BM4" s="148"/>
      <c r="BN4" s="148"/>
      <c r="BO4" s="148"/>
      <c r="BP4" s="149" t="s">
        <v>115</v>
      </c>
      <c r="BQ4" s="150"/>
      <c r="BR4" s="150"/>
      <c r="BS4" s="150"/>
      <c r="BT4" s="150"/>
      <c r="BU4" s="150"/>
      <c r="BV4" s="150"/>
      <c r="BW4" s="150"/>
      <c r="BX4" s="150"/>
      <c r="BY4" s="150"/>
      <c r="BZ4" s="151"/>
      <c r="CA4" s="148" t="s">
        <v>116</v>
      </c>
      <c r="CB4" s="148"/>
      <c r="CC4" s="148"/>
      <c r="CD4" s="148"/>
      <c r="CE4" s="148"/>
      <c r="CF4" s="148"/>
      <c r="CG4" s="148"/>
      <c r="CH4" s="148"/>
      <c r="CI4" s="148"/>
      <c r="CJ4" s="148"/>
      <c r="CK4" s="148"/>
      <c r="CL4" s="152" t="s">
        <v>117</v>
      </c>
      <c r="CM4" s="148"/>
      <c r="CN4" s="148"/>
      <c r="CO4" s="148"/>
      <c r="CP4" s="148"/>
      <c r="CQ4" s="148"/>
      <c r="CR4" s="148"/>
      <c r="CS4" s="148"/>
      <c r="CT4" s="148"/>
      <c r="CU4" s="148"/>
      <c r="CV4" s="148"/>
      <c r="CW4" s="148" t="s">
        <v>118</v>
      </c>
      <c r="CX4" s="148"/>
      <c r="CY4" s="148"/>
      <c r="CZ4" s="148"/>
      <c r="DA4" s="148"/>
      <c r="DB4" s="148"/>
      <c r="DC4" s="148"/>
      <c r="DD4" s="148"/>
      <c r="DE4" s="148"/>
      <c r="DF4" s="148"/>
      <c r="DG4" s="148"/>
      <c r="DH4" s="148" t="s">
        <v>119</v>
      </c>
      <c r="DI4" s="148"/>
      <c r="DJ4" s="148"/>
      <c r="DK4" s="148"/>
      <c r="DL4" s="148"/>
      <c r="DM4" s="148"/>
      <c r="DN4" s="148"/>
      <c r="DO4" s="148"/>
      <c r="DP4" s="148"/>
      <c r="DQ4" s="148"/>
      <c r="DR4" s="148"/>
      <c r="DS4" s="152" t="s">
        <v>120</v>
      </c>
      <c r="DT4" s="148"/>
      <c r="DU4" s="148"/>
      <c r="DV4" s="148"/>
      <c r="DW4" s="148"/>
      <c r="DX4" s="148"/>
      <c r="DY4" s="148"/>
      <c r="DZ4" s="148"/>
      <c r="EA4" s="148"/>
      <c r="EB4" s="148"/>
      <c r="EC4" s="148"/>
      <c r="ED4" s="149" t="s">
        <v>121</v>
      </c>
      <c r="EE4" s="150"/>
      <c r="EF4" s="150"/>
      <c r="EG4" s="150"/>
      <c r="EH4" s="150"/>
      <c r="EI4" s="150"/>
      <c r="EJ4" s="150"/>
      <c r="EK4" s="150"/>
      <c r="EL4" s="150"/>
      <c r="EM4" s="150"/>
      <c r="EN4" s="151"/>
      <c r="EO4" s="148" t="s">
        <v>122</v>
      </c>
      <c r="EP4" s="148"/>
      <c r="EQ4" s="148"/>
      <c r="ER4" s="148"/>
      <c r="ES4" s="148"/>
      <c r="ET4" s="148"/>
      <c r="EU4" s="148"/>
      <c r="EV4" s="148"/>
      <c r="EW4" s="148"/>
      <c r="EX4" s="148"/>
      <c r="EY4" s="148"/>
      <c r="EZ4" s="148" t="s">
        <v>123</v>
      </c>
      <c r="FA4" s="148"/>
      <c r="FB4" s="148"/>
      <c r="FC4" s="148"/>
      <c r="FD4" s="148"/>
      <c r="FE4" s="148"/>
      <c r="FF4" s="148"/>
      <c r="FG4" s="148"/>
      <c r="FH4" s="148"/>
      <c r="FI4" s="148"/>
      <c r="FJ4" s="148"/>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161</v>
      </c>
      <c r="AY5" s="49" t="s">
        <v>153</v>
      </c>
      <c r="AZ5" s="49" t="s">
        <v>154</v>
      </c>
      <c r="BA5" s="49" t="s">
        <v>155</v>
      </c>
      <c r="BB5" s="49" t="s">
        <v>156</v>
      </c>
      <c r="BC5" s="49" t="s">
        <v>157</v>
      </c>
      <c r="BD5" s="49" t="s">
        <v>158</v>
      </c>
      <c r="BE5" s="49" t="s">
        <v>159</v>
      </c>
      <c r="BF5" s="49" t="s">
        <v>162</v>
      </c>
      <c r="BG5" s="49" t="s">
        <v>150</v>
      </c>
      <c r="BH5" s="49" t="s">
        <v>151</v>
      </c>
      <c r="BI5" s="49" t="s">
        <v>161</v>
      </c>
      <c r="BJ5" s="49" t="s">
        <v>153</v>
      </c>
      <c r="BK5" s="49" t="s">
        <v>154</v>
      </c>
      <c r="BL5" s="49" t="s">
        <v>155</v>
      </c>
      <c r="BM5" s="49" t="s">
        <v>156</v>
      </c>
      <c r="BN5" s="49" t="s">
        <v>157</v>
      </c>
      <c r="BO5" s="49" t="s">
        <v>158</v>
      </c>
      <c r="BP5" s="49" t="s">
        <v>159</v>
      </c>
      <c r="BQ5" s="49" t="s">
        <v>162</v>
      </c>
      <c r="BR5" s="49" t="s">
        <v>150</v>
      </c>
      <c r="BS5" s="49" t="s">
        <v>160</v>
      </c>
      <c r="BT5" s="49" t="s">
        <v>161</v>
      </c>
      <c r="BU5" s="49" t="s">
        <v>153</v>
      </c>
      <c r="BV5" s="49" t="s">
        <v>154</v>
      </c>
      <c r="BW5" s="49" t="s">
        <v>155</v>
      </c>
      <c r="BX5" s="49" t="s">
        <v>156</v>
      </c>
      <c r="BY5" s="49" t="s">
        <v>157</v>
      </c>
      <c r="BZ5" s="49" t="s">
        <v>158</v>
      </c>
      <c r="CA5" s="49" t="s">
        <v>159</v>
      </c>
      <c r="CB5" s="49" t="s">
        <v>162</v>
      </c>
      <c r="CC5" s="49" t="s">
        <v>150</v>
      </c>
      <c r="CD5" s="49" t="s">
        <v>151</v>
      </c>
      <c r="CE5" s="49" t="s">
        <v>152</v>
      </c>
      <c r="CF5" s="49" t="s">
        <v>153</v>
      </c>
      <c r="CG5" s="49" t="s">
        <v>154</v>
      </c>
      <c r="CH5" s="49" t="s">
        <v>155</v>
      </c>
      <c r="CI5" s="49" t="s">
        <v>156</v>
      </c>
      <c r="CJ5" s="49" t="s">
        <v>157</v>
      </c>
      <c r="CK5" s="49" t="s">
        <v>158</v>
      </c>
      <c r="CL5" s="49" t="s">
        <v>148</v>
      </c>
      <c r="CM5" s="49" t="s">
        <v>162</v>
      </c>
      <c r="CN5" s="49" t="s">
        <v>163</v>
      </c>
      <c r="CO5" s="49" t="s">
        <v>160</v>
      </c>
      <c r="CP5" s="49" t="s">
        <v>161</v>
      </c>
      <c r="CQ5" s="49" t="s">
        <v>153</v>
      </c>
      <c r="CR5" s="49" t="s">
        <v>154</v>
      </c>
      <c r="CS5" s="49" t="s">
        <v>155</v>
      </c>
      <c r="CT5" s="49" t="s">
        <v>156</v>
      </c>
      <c r="CU5" s="49" t="s">
        <v>157</v>
      </c>
      <c r="CV5" s="49" t="s">
        <v>158</v>
      </c>
      <c r="CW5" s="49" t="s">
        <v>148</v>
      </c>
      <c r="CX5" s="49" t="s">
        <v>149</v>
      </c>
      <c r="CY5" s="49" t="s">
        <v>150</v>
      </c>
      <c r="CZ5" s="49" t="s">
        <v>160</v>
      </c>
      <c r="DA5" s="49" t="s">
        <v>161</v>
      </c>
      <c r="DB5" s="49" t="s">
        <v>153</v>
      </c>
      <c r="DC5" s="49" t="s">
        <v>154</v>
      </c>
      <c r="DD5" s="49" t="s">
        <v>155</v>
      </c>
      <c r="DE5" s="49" t="s">
        <v>156</v>
      </c>
      <c r="DF5" s="49" t="s">
        <v>157</v>
      </c>
      <c r="DG5" s="49" t="s">
        <v>158</v>
      </c>
      <c r="DH5" s="49" t="s">
        <v>159</v>
      </c>
      <c r="DI5" s="49" t="s">
        <v>162</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161</v>
      </c>
      <c r="DX5" s="49" t="s">
        <v>153</v>
      </c>
      <c r="DY5" s="49" t="s">
        <v>154</v>
      </c>
      <c r="DZ5" s="49" t="s">
        <v>155</v>
      </c>
      <c r="EA5" s="49" t="s">
        <v>156</v>
      </c>
      <c r="EB5" s="49" t="s">
        <v>157</v>
      </c>
      <c r="EC5" s="49" t="s">
        <v>158</v>
      </c>
      <c r="ED5" s="49" t="s">
        <v>159</v>
      </c>
      <c r="EE5" s="49" t="s">
        <v>149</v>
      </c>
      <c r="EF5" s="49" t="s">
        <v>150</v>
      </c>
      <c r="EG5" s="49" t="s">
        <v>151</v>
      </c>
      <c r="EH5" s="49" t="s">
        <v>161</v>
      </c>
      <c r="EI5" s="49" t="s">
        <v>153</v>
      </c>
      <c r="EJ5" s="49" t="s">
        <v>154</v>
      </c>
      <c r="EK5" s="49" t="s">
        <v>155</v>
      </c>
      <c r="EL5" s="49" t="s">
        <v>156</v>
      </c>
      <c r="EM5" s="49" t="s">
        <v>157</v>
      </c>
      <c r="EN5" s="49" t="s">
        <v>158</v>
      </c>
      <c r="EO5" s="49" t="s">
        <v>159</v>
      </c>
      <c r="EP5" s="49" t="s">
        <v>149</v>
      </c>
      <c r="EQ5" s="49" t="s">
        <v>150</v>
      </c>
      <c r="ER5" s="49" t="s">
        <v>160</v>
      </c>
      <c r="ES5" s="49" t="s">
        <v>161</v>
      </c>
      <c r="ET5" s="49" t="s">
        <v>153</v>
      </c>
      <c r="EU5" s="49" t="s">
        <v>154</v>
      </c>
      <c r="EV5" s="49" t="s">
        <v>155</v>
      </c>
      <c r="EW5" s="49" t="s">
        <v>156</v>
      </c>
      <c r="EX5" s="49" t="s">
        <v>157</v>
      </c>
      <c r="EY5" s="49" t="s">
        <v>164</v>
      </c>
      <c r="EZ5" s="49" t="s">
        <v>159</v>
      </c>
      <c r="FA5" s="49" t="s">
        <v>149</v>
      </c>
      <c r="FB5" s="49" t="s">
        <v>150</v>
      </c>
      <c r="FC5" s="49" t="s">
        <v>151</v>
      </c>
      <c r="FD5" s="49" t="s">
        <v>161</v>
      </c>
      <c r="FE5" s="49" t="s">
        <v>153</v>
      </c>
      <c r="FF5" s="49" t="s">
        <v>154</v>
      </c>
      <c r="FG5" s="49" t="s">
        <v>155</v>
      </c>
      <c r="FH5" s="49" t="s">
        <v>156</v>
      </c>
      <c r="FI5" s="49" t="s">
        <v>157</v>
      </c>
      <c r="FJ5" s="49" t="s">
        <v>158</v>
      </c>
    </row>
    <row r="6" spans="1:166" s="54" customFormat="1">
      <c r="A6" s="35" t="s">
        <v>165</v>
      </c>
      <c r="B6" s="50">
        <f>B8</f>
        <v>2023</v>
      </c>
      <c r="C6" s="50">
        <f t="shared" ref="C6:M6" si="2">C8</f>
        <v>432059</v>
      </c>
      <c r="D6" s="50">
        <f t="shared" si="2"/>
        <v>46</v>
      </c>
      <c r="E6" s="50">
        <f t="shared" si="2"/>
        <v>6</v>
      </c>
      <c r="F6" s="50">
        <f t="shared" si="2"/>
        <v>0</v>
      </c>
      <c r="G6" s="50">
        <f t="shared" si="2"/>
        <v>1</v>
      </c>
      <c r="H6" s="153" t="str">
        <f>IF(H8&lt;&gt;I8,H8,"")&amp;IF(I8&lt;&gt;J8,I8,"")&amp;"　"&amp;J8</f>
        <v>熊本県水俣市　国保水俣市立総合医療センター</v>
      </c>
      <c r="I6" s="154"/>
      <c r="J6" s="155"/>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20</v>
      </c>
      <c r="R6" s="50" t="str">
        <f t="shared" si="3"/>
        <v>対象</v>
      </c>
      <c r="S6" s="50" t="str">
        <f t="shared" si="3"/>
        <v>ド 透 訓</v>
      </c>
      <c r="T6" s="50" t="str">
        <f t="shared" si="3"/>
        <v>救 臨 感 災 地 輪</v>
      </c>
      <c r="U6" s="51">
        <f>U8</f>
        <v>22133</v>
      </c>
      <c r="V6" s="51">
        <f>V8</f>
        <v>29327</v>
      </c>
      <c r="W6" s="50" t="str">
        <f>W8</f>
        <v>-</v>
      </c>
      <c r="X6" s="50" t="str">
        <f t="shared" ref="X6" si="4">X8</f>
        <v>第２種該当</v>
      </c>
      <c r="Y6" s="50" t="str">
        <f t="shared" si="3"/>
        <v>１０：１</v>
      </c>
      <c r="Z6" s="51">
        <f t="shared" si="3"/>
        <v>357</v>
      </c>
      <c r="AA6" s="51" t="str">
        <f t="shared" si="3"/>
        <v>-</v>
      </c>
      <c r="AB6" s="51" t="str">
        <f t="shared" si="3"/>
        <v>-</v>
      </c>
      <c r="AC6" s="51" t="str">
        <f t="shared" si="3"/>
        <v>-</v>
      </c>
      <c r="AD6" s="51">
        <f t="shared" si="3"/>
        <v>4</v>
      </c>
      <c r="AE6" s="51">
        <f t="shared" si="3"/>
        <v>361</v>
      </c>
      <c r="AF6" s="51">
        <f t="shared" si="3"/>
        <v>357</v>
      </c>
      <c r="AG6" s="51" t="str">
        <f t="shared" si="3"/>
        <v>-</v>
      </c>
      <c r="AH6" s="51">
        <f t="shared" si="3"/>
        <v>357</v>
      </c>
      <c r="AI6" s="52">
        <f>IF(AI8="-",NA(),AI8)</f>
        <v>105.5</v>
      </c>
      <c r="AJ6" s="52">
        <f t="shared" ref="AJ6:AR6" si="5">IF(AJ8="-",NA(),AJ8)</f>
        <v>108.9</v>
      </c>
      <c r="AK6" s="52">
        <f t="shared" si="5"/>
        <v>115.4</v>
      </c>
      <c r="AL6" s="52">
        <f t="shared" si="5"/>
        <v>109.8</v>
      </c>
      <c r="AM6" s="52">
        <f t="shared" si="5"/>
        <v>94.2</v>
      </c>
      <c r="AN6" s="52">
        <f t="shared" si="5"/>
        <v>97</v>
      </c>
      <c r="AO6" s="52">
        <f t="shared" si="5"/>
        <v>102.4</v>
      </c>
      <c r="AP6" s="52">
        <f t="shared" si="5"/>
        <v>107.2</v>
      </c>
      <c r="AQ6" s="52">
        <f t="shared" si="5"/>
        <v>104.8</v>
      </c>
      <c r="AR6" s="52">
        <f t="shared" si="5"/>
        <v>95.8</v>
      </c>
      <c r="AS6" s="52" t="str">
        <f>IF(AS8="-","【-】","【"&amp;SUBSTITUTE(TEXT(AS8,"#,##0.0"),"-","△")&amp;"】")</f>
        <v>【96.6】</v>
      </c>
      <c r="AT6" s="52">
        <f>IF(AT8="-",NA(),AT8)</f>
        <v>100.6</v>
      </c>
      <c r="AU6" s="52">
        <f t="shared" ref="AU6:BC6" si="6">IF(AU8="-",NA(),AU8)</f>
        <v>96.4</v>
      </c>
      <c r="AV6" s="52">
        <f t="shared" si="6"/>
        <v>95.8</v>
      </c>
      <c r="AW6" s="52">
        <f t="shared" si="6"/>
        <v>89.9</v>
      </c>
      <c r="AX6" s="52">
        <f t="shared" si="6"/>
        <v>89.5</v>
      </c>
      <c r="AY6" s="52">
        <f t="shared" si="6"/>
        <v>89.3</v>
      </c>
      <c r="AZ6" s="52">
        <f t="shared" si="6"/>
        <v>84.1</v>
      </c>
      <c r="BA6" s="52">
        <f t="shared" si="6"/>
        <v>86.3</v>
      </c>
      <c r="BB6" s="52">
        <f t="shared" si="6"/>
        <v>86.6</v>
      </c>
      <c r="BC6" s="52">
        <f t="shared" si="6"/>
        <v>86.2</v>
      </c>
      <c r="BD6" s="52" t="str">
        <f>IF(BD8="-","【-】","【"&amp;SUBSTITUTE(TEXT(BD8,"#,##0.0"),"-","△")&amp;"】")</f>
        <v>【86.6】</v>
      </c>
      <c r="BE6" s="52">
        <f>IF(BE8="-",NA(),BE8)</f>
        <v>98.1</v>
      </c>
      <c r="BF6" s="52">
        <f t="shared" ref="BF6:BN6" si="7">IF(BF8="-",NA(),BF8)</f>
        <v>93.8</v>
      </c>
      <c r="BG6" s="52">
        <f t="shared" si="7"/>
        <v>94.7</v>
      </c>
      <c r="BH6" s="52">
        <f t="shared" si="7"/>
        <v>89</v>
      </c>
      <c r="BI6" s="52">
        <f t="shared" si="7"/>
        <v>88.4</v>
      </c>
      <c r="BJ6" s="52">
        <f t="shared" si="7"/>
        <v>86.5</v>
      </c>
      <c r="BK6" s="52">
        <f t="shared" si="7"/>
        <v>81.400000000000006</v>
      </c>
      <c r="BL6" s="52">
        <f t="shared" si="7"/>
        <v>83.7</v>
      </c>
      <c r="BM6" s="52">
        <f t="shared" si="7"/>
        <v>84</v>
      </c>
      <c r="BN6" s="52">
        <f t="shared" si="7"/>
        <v>83.4</v>
      </c>
      <c r="BO6" s="52" t="str">
        <f>IF(BO8="-","【-】","【"&amp;SUBSTITUTE(TEXT(BO8,"#,##0.0"),"-","△")&amp;"】")</f>
        <v>【83.9】</v>
      </c>
      <c r="BP6" s="52">
        <f>IF(BP8="-",NA(),BP8)</f>
        <v>76.900000000000006</v>
      </c>
      <c r="BQ6" s="52">
        <f t="shared" ref="BQ6:BY6" si="8">IF(BQ8="-",NA(),BQ8)</f>
        <v>70.3</v>
      </c>
      <c r="BR6" s="52">
        <f t="shared" si="8"/>
        <v>66.599999999999994</v>
      </c>
      <c r="BS6" s="52">
        <f t="shared" si="8"/>
        <v>62.2</v>
      </c>
      <c r="BT6" s="52">
        <f t="shared" si="8"/>
        <v>61.6</v>
      </c>
      <c r="BU6" s="52">
        <f t="shared" si="8"/>
        <v>74.400000000000006</v>
      </c>
      <c r="BV6" s="52">
        <f t="shared" si="8"/>
        <v>66.5</v>
      </c>
      <c r="BW6" s="52">
        <f t="shared" si="8"/>
        <v>66.8</v>
      </c>
      <c r="BX6" s="52">
        <f t="shared" si="8"/>
        <v>66.599999999999994</v>
      </c>
      <c r="BY6" s="52">
        <f t="shared" si="8"/>
        <v>68</v>
      </c>
      <c r="BZ6" s="52" t="str">
        <f>IF(BZ8="-","【-】","【"&amp;SUBSTITUTE(TEXT(BZ8,"#,##0.0"),"-","△")&amp;"】")</f>
        <v>【68.7】</v>
      </c>
      <c r="CA6" s="53">
        <f>IF(CA8="-",NA(),CA8)</f>
        <v>40157</v>
      </c>
      <c r="CB6" s="53">
        <f t="shared" ref="CB6:CJ6" si="9">IF(CB8="-",NA(),CB8)</f>
        <v>42802</v>
      </c>
      <c r="CC6" s="53">
        <f t="shared" si="9"/>
        <v>43880</v>
      </c>
      <c r="CD6" s="53">
        <f t="shared" si="9"/>
        <v>45983</v>
      </c>
      <c r="CE6" s="53">
        <f t="shared" si="9"/>
        <v>45340</v>
      </c>
      <c r="CF6" s="53">
        <f t="shared" si="9"/>
        <v>53523</v>
      </c>
      <c r="CG6" s="53">
        <f t="shared" si="9"/>
        <v>57368</v>
      </c>
      <c r="CH6" s="53">
        <f t="shared" si="9"/>
        <v>59838</v>
      </c>
      <c r="CI6" s="53">
        <f t="shared" si="9"/>
        <v>62697</v>
      </c>
      <c r="CJ6" s="53">
        <f t="shared" si="9"/>
        <v>62059</v>
      </c>
      <c r="CK6" s="52" t="str">
        <f>IF(CK8="-","【-】","【"&amp;SUBSTITUTE(TEXT(CK8,"#,##0"),"-","△")&amp;"】")</f>
        <v>【62,428】</v>
      </c>
      <c r="CL6" s="53">
        <f>IF(CL8="-",NA(),CL8)</f>
        <v>12972</v>
      </c>
      <c r="CM6" s="53">
        <f t="shared" ref="CM6:CU6" si="10">IF(CM8="-",NA(),CM8)</f>
        <v>14113</v>
      </c>
      <c r="CN6" s="53">
        <f t="shared" si="10"/>
        <v>14657</v>
      </c>
      <c r="CO6" s="53">
        <f t="shared" si="10"/>
        <v>14873</v>
      </c>
      <c r="CP6" s="53">
        <f t="shared" si="10"/>
        <v>15228</v>
      </c>
      <c r="CQ6" s="53">
        <f t="shared" si="10"/>
        <v>15111</v>
      </c>
      <c r="CR6" s="53">
        <f t="shared" si="10"/>
        <v>15986</v>
      </c>
      <c r="CS6" s="53">
        <f t="shared" si="10"/>
        <v>16421</v>
      </c>
      <c r="CT6" s="53">
        <f t="shared" si="10"/>
        <v>17279</v>
      </c>
      <c r="CU6" s="53">
        <f t="shared" si="10"/>
        <v>17851</v>
      </c>
      <c r="CV6" s="52" t="str">
        <f>IF(CV8="-","【-】","【"&amp;SUBSTITUTE(TEXT(CV8,"#,##0"),"-","△")&amp;"】")</f>
        <v>【18,236】</v>
      </c>
      <c r="CW6" s="52">
        <f>IF(CW8="-",NA(),CW8)</f>
        <v>52.6</v>
      </c>
      <c r="CX6" s="52">
        <f t="shared" ref="CX6:DF6" si="11">IF(CX8="-",NA(),CX8)</f>
        <v>63.1</v>
      </c>
      <c r="CY6" s="52">
        <f t="shared" si="11"/>
        <v>62.1</v>
      </c>
      <c r="CZ6" s="52">
        <f t="shared" si="11"/>
        <v>65.7</v>
      </c>
      <c r="DA6" s="52">
        <f t="shared" si="11"/>
        <v>65.2</v>
      </c>
      <c r="DB6" s="52">
        <f t="shared" si="11"/>
        <v>56.2</v>
      </c>
      <c r="DC6" s="52">
        <f t="shared" si="11"/>
        <v>60.8</v>
      </c>
      <c r="DD6" s="52">
        <f t="shared" si="11"/>
        <v>57.4</v>
      </c>
      <c r="DE6" s="52">
        <f t="shared" si="11"/>
        <v>55.7</v>
      </c>
      <c r="DF6" s="52">
        <f t="shared" si="11"/>
        <v>57.2</v>
      </c>
      <c r="DG6" s="52" t="str">
        <f>IF(DG8="-","【-】","【"&amp;SUBSTITUTE(TEXT(DG8,"#,##0.0"),"-","△")&amp;"】")</f>
        <v>【56.1】</v>
      </c>
      <c r="DH6" s="52">
        <f>IF(DH8="-",NA(),DH8)</f>
        <v>21.1</v>
      </c>
      <c r="DI6" s="52">
        <f t="shared" ref="DI6:DQ6" si="12">IF(DI8="-",NA(),DI8)</f>
        <v>21.5</v>
      </c>
      <c r="DJ6" s="52">
        <f t="shared" si="12"/>
        <v>21.9</v>
      </c>
      <c r="DK6" s="52">
        <f t="shared" si="12"/>
        <v>23.3</v>
      </c>
      <c r="DL6" s="52">
        <f t="shared" si="12"/>
        <v>23.6</v>
      </c>
      <c r="DM6" s="52">
        <f t="shared" si="12"/>
        <v>24.2</v>
      </c>
      <c r="DN6" s="52">
        <f t="shared" si="12"/>
        <v>24.1</v>
      </c>
      <c r="DO6" s="52">
        <f t="shared" si="12"/>
        <v>23.9</v>
      </c>
      <c r="DP6" s="52">
        <f t="shared" si="12"/>
        <v>24.4</v>
      </c>
      <c r="DQ6" s="52">
        <f t="shared" si="12"/>
        <v>25.7</v>
      </c>
      <c r="DR6" s="52" t="str">
        <f>IF(DR8="-","【-】","【"&amp;SUBSTITUTE(TEXT(DR8,"#,##0.0"),"-","△")&amp;"】")</f>
        <v>【26.4】</v>
      </c>
      <c r="DS6" s="52">
        <f>IF(DS8="-",NA(),DS8)</f>
        <v>0</v>
      </c>
      <c r="DT6" s="52">
        <f t="shared" ref="DT6:EB6" si="13">IF(DT8="-",NA(),DT8)</f>
        <v>0</v>
      </c>
      <c r="DU6" s="52">
        <f t="shared" si="13"/>
        <v>0</v>
      </c>
      <c r="DV6" s="52">
        <f t="shared" si="13"/>
        <v>0</v>
      </c>
      <c r="DW6" s="52">
        <f t="shared" si="13"/>
        <v>0</v>
      </c>
      <c r="DX6" s="52">
        <f t="shared" si="13"/>
        <v>75.099999999999994</v>
      </c>
      <c r="DY6" s="52">
        <f t="shared" si="13"/>
        <v>83.2</v>
      </c>
      <c r="DZ6" s="52">
        <f t="shared" si="13"/>
        <v>84.6</v>
      </c>
      <c r="EA6" s="52">
        <f t="shared" si="13"/>
        <v>67.8</v>
      </c>
      <c r="EB6" s="52">
        <f t="shared" si="13"/>
        <v>61.8</v>
      </c>
      <c r="EC6" s="52" t="str">
        <f>IF(EC8="-","【-】","【"&amp;SUBSTITUTE(TEXT(EC8,"#,##0.0"),"-","△")&amp;"】")</f>
        <v>【54.5】</v>
      </c>
      <c r="ED6" s="52">
        <f>IF(ED8="-",NA(),ED8)</f>
        <v>59.6</v>
      </c>
      <c r="EE6" s="52">
        <f t="shared" ref="EE6:EM6" si="14">IF(EE8="-",NA(),EE8)</f>
        <v>57.4</v>
      </c>
      <c r="EF6" s="52">
        <f t="shared" si="14"/>
        <v>59.8</v>
      </c>
      <c r="EG6" s="52">
        <f t="shared" si="14"/>
        <v>61.9</v>
      </c>
      <c r="EH6" s="52">
        <f t="shared" si="14"/>
        <v>62.3</v>
      </c>
      <c r="EI6" s="52">
        <f t="shared" si="14"/>
        <v>52.9</v>
      </c>
      <c r="EJ6" s="52">
        <f t="shared" si="14"/>
        <v>54.3</v>
      </c>
      <c r="EK6" s="52">
        <f t="shared" si="14"/>
        <v>54.9</v>
      </c>
      <c r="EL6" s="52">
        <f t="shared" si="14"/>
        <v>56.1</v>
      </c>
      <c r="EM6" s="52">
        <f t="shared" si="14"/>
        <v>57.5</v>
      </c>
      <c r="EN6" s="52" t="str">
        <f>IF(EN8="-","【-】","【"&amp;SUBSTITUTE(TEXT(EN8,"#,##0.0"),"-","△")&amp;"】")</f>
        <v>【57.0】</v>
      </c>
      <c r="EO6" s="52">
        <f>IF(EO8="-",NA(),EO8)</f>
        <v>75.7</v>
      </c>
      <c r="EP6" s="52">
        <f t="shared" ref="EP6:EX6" si="15">IF(EP8="-",NA(),EP8)</f>
        <v>62.9</v>
      </c>
      <c r="EQ6" s="52">
        <f t="shared" si="15"/>
        <v>64.8</v>
      </c>
      <c r="ER6" s="52">
        <f t="shared" si="15"/>
        <v>65.400000000000006</v>
      </c>
      <c r="ES6" s="52">
        <f t="shared" si="15"/>
        <v>65.599999999999994</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31928028</v>
      </c>
      <c r="FA6" s="53">
        <f t="shared" ref="FA6:FI6" si="16">IF(FA8="-",NA(),FA8)</f>
        <v>32433175</v>
      </c>
      <c r="FB6" s="53">
        <f t="shared" si="16"/>
        <v>32904662</v>
      </c>
      <c r="FC6" s="53">
        <f t="shared" si="16"/>
        <v>33733183</v>
      </c>
      <c r="FD6" s="53">
        <f t="shared" si="16"/>
        <v>34324975</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c r="A7" s="35" t="s">
        <v>166</v>
      </c>
      <c r="B7" s="50">
        <f t="shared" ref="B7:AH7" si="17">B8</f>
        <v>2023</v>
      </c>
      <c r="C7" s="50">
        <f t="shared" si="17"/>
        <v>432059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20</v>
      </c>
      <c r="R7" s="50" t="str">
        <f t="shared" si="17"/>
        <v>対象</v>
      </c>
      <c r="S7" s="50" t="str">
        <f t="shared" si="17"/>
        <v>ド 透 訓</v>
      </c>
      <c r="T7" s="50" t="str">
        <f t="shared" si="17"/>
        <v>救 臨 感 災 地 輪</v>
      </c>
      <c r="U7" s="51">
        <f>U8</f>
        <v>22133</v>
      </c>
      <c r="V7" s="51">
        <f>V8</f>
        <v>29327</v>
      </c>
      <c r="W7" s="50" t="str">
        <f>W8</f>
        <v>-</v>
      </c>
      <c r="X7" s="50" t="str">
        <f t="shared" si="17"/>
        <v>第２種該当</v>
      </c>
      <c r="Y7" s="50" t="str">
        <f t="shared" si="17"/>
        <v>１０：１</v>
      </c>
      <c r="Z7" s="51">
        <f t="shared" si="17"/>
        <v>357</v>
      </c>
      <c r="AA7" s="51" t="str">
        <f t="shared" si="17"/>
        <v>-</v>
      </c>
      <c r="AB7" s="51" t="str">
        <f t="shared" si="17"/>
        <v>-</v>
      </c>
      <c r="AC7" s="51" t="str">
        <f t="shared" si="17"/>
        <v>-</v>
      </c>
      <c r="AD7" s="51">
        <f t="shared" si="17"/>
        <v>4</v>
      </c>
      <c r="AE7" s="51">
        <f t="shared" si="17"/>
        <v>361</v>
      </c>
      <c r="AF7" s="51">
        <f t="shared" si="17"/>
        <v>357</v>
      </c>
      <c r="AG7" s="51" t="str">
        <f t="shared" si="17"/>
        <v>-</v>
      </c>
      <c r="AH7" s="51">
        <f t="shared" si="17"/>
        <v>357</v>
      </c>
      <c r="AI7" s="52">
        <f>AI8</f>
        <v>105.5</v>
      </c>
      <c r="AJ7" s="52">
        <f t="shared" ref="AJ7:AR7" si="18">AJ8</f>
        <v>108.9</v>
      </c>
      <c r="AK7" s="52">
        <f t="shared" si="18"/>
        <v>115.4</v>
      </c>
      <c r="AL7" s="52">
        <f t="shared" si="18"/>
        <v>109.8</v>
      </c>
      <c r="AM7" s="52">
        <f t="shared" si="18"/>
        <v>94.2</v>
      </c>
      <c r="AN7" s="52">
        <f t="shared" si="18"/>
        <v>97</v>
      </c>
      <c r="AO7" s="52">
        <f t="shared" si="18"/>
        <v>102.4</v>
      </c>
      <c r="AP7" s="52">
        <f t="shared" si="18"/>
        <v>107.2</v>
      </c>
      <c r="AQ7" s="52">
        <f t="shared" si="18"/>
        <v>104.8</v>
      </c>
      <c r="AR7" s="52">
        <f t="shared" si="18"/>
        <v>95.8</v>
      </c>
      <c r="AS7" s="52"/>
      <c r="AT7" s="52">
        <f>AT8</f>
        <v>100.6</v>
      </c>
      <c r="AU7" s="52">
        <f t="shared" ref="AU7:BC7" si="19">AU8</f>
        <v>96.4</v>
      </c>
      <c r="AV7" s="52">
        <f t="shared" si="19"/>
        <v>95.8</v>
      </c>
      <c r="AW7" s="52">
        <f t="shared" si="19"/>
        <v>89.9</v>
      </c>
      <c r="AX7" s="52">
        <f t="shared" si="19"/>
        <v>89.5</v>
      </c>
      <c r="AY7" s="52">
        <f t="shared" si="19"/>
        <v>89.3</v>
      </c>
      <c r="AZ7" s="52">
        <f t="shared" si="19"/>
        <v>84.1</v>
      </c>
      <c r="BA7" s="52">
        <f t="shared" si="19"/>
        <v>86.3</v>
      </c>
      <c r="BB7" s="52">
        <f t="shared" si="19"/>
        <v>86.6</v>
      </c>
      <c r="BC7" s="52">
        <f t="shared" si="19"/>
        <v>86.2</v>
      </c>
      <c r="BD7" s="52"/>
      <c r="BE7" s="52">
        <f>BE8</f>
        <v>98.1</v>
      </c>
      <c r="BF7" s="52">
        <f t="shared" ref="BF7:BN7" si="20">BF8</f>
        <v>93.8</v>
      </c>
      <c r="BG7" s="52">
        <f t="shared" si="20"/>
        <v>94.7</v>
      </c>
      <c r="BH7" s="52">
        <f t="shared" si="20"/>
        <v>89</v>
      </c>
      <c r="BI7" s="52">
        <f t="shared" si="20"/>
        <v>88.4</v>
      </c>
      <c r="BJ7" s="52">
        <f t="shared" si="20"/>
        <v>86.5</v>
      </c>
      <c r="BK7" s="52">
        <f t="shared" si="20"/>
        <v>81.400000000000006</v>
      </c>
      <c r="BL7" s="52">
        <f t="shared" si="20"/>
        <v>83.7</v>
      </c>
      <c r="BM7" s="52">
        <f t="shared" si="20"/>
        <v>84</v>
      </c>
      <c r="BN7" s="52">
        <f t="shared" si="20"/>
        <v>83.4</v>
      </c>
      <c r="BO7" s="52"/>
      <c r="BP7" s="52">
        <f>BP8</f>
        <v>76.900000000000006</v>
      </c>
      <c r="BQ7" s="52">
        <f t="shared" ref="BQ7:BY7" si="21">BQ8</f>
        <v>70.3</v>
      </c>
      <c r="BR7" s="52">
        <f t="shared" si="21"/>
        <v>66.599999999999994</v>
      </c>
      <c r="BS7" s="52">
        <f t="shared" si="21"/>
        <v>62.2</v>
      </c>
      <c r="BT7" s="52">
        <f t="shared" si="21"/>
        <v>61.6</v>
      </c>
      <c r="BU7" s="52">
        <f t="shared" si="21"/>
        <v>74.400000000000006</v>
      </c>
      <c r="BV7" s="52">
        <f t="shared" si="21"/>
        <v>66.5</v>
      </c>
      <c r="BW7" s="52">
        <f t="shared" si="21"/>
        <v>66.8</v>
      </c>
      <c r="BX7" s="52">
        <f t="shared" si="21"/>
        <v>66.599999999999994</v>
      </c>
      <c r="BY7" s="52">
        <f t="shared" si="21"/>
        <v>68</v>
      </c>
      <c r="BZ7" s="52"/>
      <c r="CA7" s="53">
        <f>CA8</f>
        <v>40157</v>
      </c>
      <c r="CB7" s="53">
        <f t="shared" ref="CB7:CJ7" si="22">CB8</f>
        <v>42802</v>
      </c>
      <c r="CC7" s="53">
        <f t="shared" si="22"/>
        <v>43880</v>
      </c>
      <c r="CD7" s="53">
        <f t="shared" si="22"/>
        <v>45983</v>
      </c>
      <c r="CE7" s="53">
        <f t="shared" si="22"/>
        <v>45340</v>
      </c>
      <c r="CF7" s="53">
        <f t="shared" si="22"/>
        <v>53523</v>
      </c>
      <c r="CG7" s="53">
        <f t="shared" si="22"/>
        <v>57368</v>
      </c>
      <c r="CH7" s="53">
        <f t="shared" si="22"/>
        <v>59838</v>
      </c>
      <c r="CI7" s="53">
        <f t="shared" si="22"/>
        <v>62697</v>
      </c>
      <c r="CJ7" s="53">
        <f t="shared" si="22"/>
        <v>62059</v>
      </c>
      <c r="CK7" s="52"/>
      <c r="CL7" s="53">
        <f>CL8</f>
        <v>12972</v>
      </c>
      <c r="CM7" s="53">
        <f t="shared" ref="CM7:CU7" si="23">CM8</f>
        <v>14113</v>
      </c>
      <c r="CN7" s="53">
        <f t="shared" si="23"/>
        <v>14657</v>
      </c>
      <c r="CO7" s="53">
        <f t="shared" si="23"/>
        <v>14873</v>
      </c>
      <c r="CP7" s="53">
        <f t="shared" si="23"/>
        <v>15228</v>
      </c>
      <c r="CQ7" s="53">
        <f t="shared" si="23"/>
        <v>15111</v>
      </c>
      <c r="CR7" s="53">
        <f t="shared" si="23"/>
        <v>15986</v>
      </c>
      <c r="CS7" s="53">
        <f t="shared" si="23"/>
        <v>16421</v>
      </c>
      <c r="CT7" s="53">
        <f t="shared" si="23"/>
        <v>17279</v>
      </c>
      <c r="CU7" s="53">
        <f t="shared" si="23"/>
        <v>17851</v>
      </c>
      <c r="CV7" s="52"/>
      <c r="CW7" s="52">
        <f>CW8</f>
        <v>52.6</v>
      </c>
      <c r="CX7" s="52">
        <f t="shared" ref="CX7:DF7" si="24">CX8</f>
        <v>63.1</v>
      </c>
      <c r="CY7" s="52">
        <f t="shared" si="24"/>
        <v>62.1</v>
      </c>
      <c r="CZ7" s="52">
        <f t="shared" si="24"/>
        <v>65.7</v>
      </c>
      <c r="DA7" s="52">
        <f t="shared" si="24"/>
        <v>65.2</v>
      </c>
      <c r="DB7" s="52">
        <f t="shared" si="24"/>
        <v>56.2</v>
      </c>
      <c r="DC7" s="52">
        <f t="shared" si="24"/>
        <v>60.8</v>
      </c>
      <c r="DD7" s="52">
        <f t="shared" si="24"/>
        <v>57.4</v>
      </c>
      <c r="DE7" s="52">
        <f t="shared" si="24"/>
        <v>55.7</v>
      </c>
      <c r="DF7" s="52">
        <f t="shared" si="24"/>
        <v>57.2</v>
      </c>
      <c r="DG7" s="52"/>
      <c r="DH7" s="52">
        <f>DH8</f>
        <v>21.1</v>
      </c>
      <c r="DI7" s="52">
        <f t="shared" ref="DI7:DQ7" si="25">DI8</f>
        <v>21.5</v>
      </c>
      <c r="DJ7" s="52">
        <f t="shared" si="25"/>
        <v>21.9</v>
      </c>
      <c r="DK7" s="52">
        <f t="shared" si="25"/>
        <v>23.3</v>
      </c>
      <c r="DL7" s="52">
        <f t="shared" si="25"/>
        <v>23.6</v>
      </c>
      <c r="DM7" s="52">
        <f t="shared" si="25"/>
        <v>24.2</v>
      </c>
      <c r="DN7" s="52">
        <f t="shared" si="25"/>
        <v>24.1</v>
      </c>
      <c r="DO7" s="52">
        <f t="shared" si="25"/>
        <v>23.9</v>
      </c>
      <c r="DP7" s="52">
        <f t="shared" si="25"/>
        <v>24.4</v>
      </c>
      <c r="DQ7" s="52">
        <f t="shared" si="25"/>
        <v>25.7</v>
      </c>
      <c r="DR7" s="52"/>
      <c r="DS7" s="52">
        <f>DS8</f>
        <v>0</v>
      </c>
      <c r="DT7" s="52">
        <f t="shared" ref="DT7:EB7" si="26">DT8</f>
        <v>0</v>
      </c>
      <c r="DU7" s="52">
        <f t="shared" si="26"/>
        <v>0</v>
      </c>
      <c r="DV7" s="52">
        <f t="shared" si="26"/>
        <v>0</v>
      </c>
      <c r="DW7" s="52">
        <f t="shared" si="26"/>
        <v>0</v>
      </c>
      <c r="DX7" s="52">
        <f t="shared" si="26"/>
        <v>75.099999999999994</v>
      </c>
      <c r="DY7" s="52">
        <f t="shared" si="26"/>
        <v>83.2</v>
      </c>
      <c r="DZ7" s="52">
        <f t="shared" si="26"/>
        <v>84.6</v>
      </c>
      <c r="EA7" s="52">
        <f t="shared" si="26"/>
        <v>67.8</v>
      </c>
      <c r="EB7" s="52">
        <f t="shared" si="26"/>
        <v>61.8</v>
      </c>
      <c r="EC7" s="52"/>
      <c r="ED7" s="52">
        <f>ED8</f>
        <v>59.6</v>
      </c>
      <c r="EE7" s="52">
        <f t="shared" ref="EE7:EM7" si="27">EE8</f>
        <v>57.4</v>
      </c>
      <c r="EF7" s="52">
        <f t="shared" si="27"/>
        <v>59.8</v>
      </c>
      <c r="EG7" s="52">
        <f t="shared" si="27"/>
        <v>61.9</v>
      </c>
      <c r="EH7" s="52">
        <f t="shared" si="27"/>
        <v>62.3</v>
      </c>
      <c r="EI7" s="52">
        <f t="shared" si="27"/>
        <v>52.9</v>
      </c>
      <c r="EJ7" s="52">
        <f t="shared" si="27"/>
        <v>54.3</v>
      </c>
      <c r="EK7" s="52">
        <f t="shared" si="27"/>
        <v>54.9</v>
      </c>
      <c r="EL7" s="52">
        <f t="shared" si="27"/>
        <v>56.1</v>
      </c>
      <c r="EM7" s="52">
        <f t="shared" si="27"/>
        <v>57.5</v>
      </c>
      <c r="EN7" s="52"/>
      <c r="EO7" s="52">
        <f>EO8</f>
        <v>75.7</v>
      </c>
      <c r="EP7" s="52">
        <f t="shared" ref="EP7:EX7" si="28">EP8</f>
        <v>62.9</v>
      </c>
      <c r="EQ7" s="52">
        <f t="shared" si="28"/>
        <v>64.8</v>
      </c>
      <c r="ER7" s="52">
        <f t="shared" si="28"/>
        <v>65.400000000000006</v>
      </c>
      <c r="ES7" s="52">
        <f t="shared" si="28"/>
        <v>65.599999999999994</v>
      </c>
      <c r="ET7" s="52">
        <f t="shared" si="28"/>
        <v>69.400000000000006</v>
      </c>
      <c r="EU7" s="52">
        <f t="shared" si="28"/>
        <v>69.900000000000006</v>
      </c>
      <c r="EV7" s="52">
        <f t="shared" si="28"/>
        <v>68.8</v>
      </c>
      <c r="EW7" s="52">
        <f t="shared" si="28"/>
        <v>69.7</v>
      </c>
      <c r="EX7" s="52">
        <f t="shared" si="28"/>
        <v>70.400000000000006</v>
      </c>
      <c r="EY7" s="52"/>
      <c r="EZ7" s="53">
        <f>EZ8</f>
        <v>31928028</v>
      </c>
      <c r="FA7" s="53">
        <f t="shared" ref="FA7:FI7" si="29">FA8</f>
        <v>32433175</v>
      </c>
      <c r="FB7" s="53">
        <f t="shared" si="29"/>
        <v>32904662</v>
      </c>
      <c r="FC7" s="53">
        <f t="shared" si="29"/>
        <v>33733183</v>
      </c>
      <c r="FD7" s="53">
        <f t="shared" si="29"/>
        <v>34324975</v>
      </c>
      <c r="FE7" s="53">
        <f t="shared" si="29"/>
        <v>49696718</v>
      </c>
      <c r="FF7" s="53">
        <f t="shared" si="29"/>
        <v>50234873</v>
      </c>
      <c r="FG7" s="53">
        <f t="shared" si="29"/>
        <v>50294422</v>
      </c>
      <c r="FH7" s="53">
        <f t="shared" si="29"/>
        <v>49693831</v>
      </c>
      <c r="FI7" s="53">
        <f t="shared" si="29"/>
        <v>50513249</v>
      </c>
      <c r="FJ7" s="53"/>
    </row>
    <row r="8" spans="1:166" s="54" customFormat="1">
      <c r="A8" s="35"/>
      <c r="B8" s="55">
        <v>2023</v>
      </c>
      <c r="C8" s="55">
        <v>432059</v>
      </c>
      <c r="D8" s="55">
        <v>46</v>
      </c>
      <c r="E8" s="55">
        <v>6</v>
      </c>
      <c r="F8" s="55">
        <v>0</v>
      </c>
      <c r="G8" s="55">
        <v>1</v>
      </c>
      <c r="H8" s="55" t="s">
        <v>167</v>
      </c>
      <c r="I8" s="55" t="s">
        <v>168</v>
      </c>
      <c r="J8" s="55" t="s">
        <v>169</v>
      </c>
      <c r="K8" s="55" t="s">
        <v>170</v>
      </c>
      <c r="L8" s="55" t="s">
        <v>171</v>
      </c>
      <c r="M8" s="55" t="s">
        <v>172</v>
      </c>
      <c r="N8" s="55" t="s">
        <v>173</v>
      </c>
      <c r="O8" s="55" t="s">
        <v>174</v>
      </c>
      <c r="P8" s="55" t="s">
        <v>175</v>
      </c>
      <c r="Q8" s="56">
        <v>20</v>
      </c>
      <c r="R8" s="55" t="s">
        <v>176</v>
      </c>
      <c r="S8" s="55" t="s">
        <v>177</v>
      </c>
      <c r="T8" s="55" t="s">
        <v>178</v>
      </c>
      <c r="U8" s="56">
        <v>22133</v>
      </c>
      <c r="V8" s="56">
        <v>29327</v>
      </c>
      <c r="W8" s="55" t="s">
        <v>40</v>
      </c>
      <c r="X8" s="55" t="s">
        <v>179</v>
      </c>
      <c r="Y8" s="57" t="s">
        <v>180</v>
      </c>
      <c r="Z8" s="56">
        <v>357</v>
      </c>
      <c r="AA8" s="56" t="s">
        <v>40</v>
      </c>
      <c r="AB8" s="56" t="s">
        <v>40</v>
      </c>
      <c r="AC8" s="56" t="s">
        <v>40</v>
      </c>
      <c r="AD8" s="56">
        <v>4</v>
      </c>
      <c r="AE8" s="56">
        <v>361</v>
      </c>
      <c r="AF8" s="56">
        <v>357</v>
      </c>
      <c r="AG8" s="56" t="s">
        <v>40</v>
      </c>
      <c r="AH8" s="56">
        <v>357</v>
      </c>
      <c r="AI8" s="58">
        <v>105.5</v>
      </c>
      <c r="AJ8" s="58">
        <v>108.9</v>
      </c>
      <c r="AK8" s="58">
        <v>115.4</v>
      </c>
      <c r="AL8" s="58">
        <v>109.8</v>
      </c>
      <c r="AM8" s="58">
        <v>94.2</v>
      </c>
      <c r="AN8" s="58">
        <v>97</v>
      </c>
      <c r="AO8" s="58">
        <v>102.4</v>
      </c>
      <c r="AP8" s="58">
        <v>107.2</v>
      </c>
      <c r="AQ8" s="58">
        <v>104.8</v>
      </c>
      <c r="AR8" s="58">
        <v>95.8</v>
      </c>
      <c r="AS8" s="58">
        <v>96.6</v>
      </c>
      <c r="AT8" s="58">
        <v>100.6</v>
      </c>
      <c r="AU8" s="58">
        <v>96.4</v>
      </c>
      <c r="AV8" s="58">
        <v>95.8</v>
      </c>
      <c r="AW8" s="58">
        <v>89.9</v>
      </c>
      <c r="AX8" s="58">
        <v>89.5</v>
      </c>
      <c r="AY8" s="58">
        <v>89.3</v>
      </c>
      <c r="AZ8" s="58">
        <v>84.1</v>
      </c>
      <c r="BA8" s="58">
        <v>86.3</v>
      </c>
      <c r="BB8" s="58">
        <v>86.6</v>
      </c>
      <c r="BC8" s="58">
        <v>86.2</v>
      </c>
      <c r="BD8" s="58">
        <v>86.6</v>
      </c>
      <c r="BE8" s="59">
        <v>98.1</v>
      </c>
      <c r="BF8" s="59">
        <v>93.8</v>
      </c>
      <c r="BG8" s="59">
        <v>94.7</v>
      </c>
      <c r="BH8" s="59">
        <v>89</v>
      </c>
      <c r="BI8" s="59">
        <v>88.4</v>
      </c>
      <c r="BJ8" s="59">
        <v>86.5</v>
      </c>
      <c r="BK8" s="59">
        <v>81.400000000000006</v>
      </c>
      <c r="BL8" s="59">
        <v>83.7</v>
      </c>
      <c r="BM8" s="59">
        <v>84</v>
      </c>
      <c r="BN8" s="59">
        <v>83.4</v>
      </c>
      <c r="BO8" s="59">
        <v>83.9</v>
      </c>
      <c r="BP8" s="58">
        <v>76.900000000000006</v>
      </c>
      <c r="BQ8" s="58">
        <v>70.3</v>
      </c>
      <c r="BR8" s="58">
        <v>66.599999999999994</v>
      </c>
      <c r="BS8" s="58">
        <v>62.2</v>
      </c>
      <c r="BT8" s="58">
        <v>61.6</v>
      </c>
      <c r="BU8" s="58">
        <v>74.400000000000006</v>
      </c>
      <c r="BV8" s="58">
        <v>66.5</v>
      </c>
      <c r="BW8" s="58">
        <v>66.8</v>
      </c>
      <c r="BX8" s="58">
        <v>66.599999999999994</v>
      </c>
      <c r="BY8" s="58">
        <v>68</v>
      </c>
      <c r="BZ8" s="58">
        <v>68.7</v>
      </c>
      <c r="CA8" s="59">
        <v>40157</v>
      </c>
      <c r="CB8" s="59">
        <v>42802</v>
      </c>
      <c r="CC8" s="59">
        <v>43880</v>
      </c>
      <c r="CD8" s="59">
        <v>45983</v>
      </c>
      <c r="CE8" s="59">
        <v>45340</v>
      </c>
      <c r="CF8" s="59">
        <v>53523</v>
      </c>
      <c r="CG8" s="59">
        <v>57368</v>
      </c>
      <c r="CH8" s="59">
        <v>59838</v>
      </c>
      <c r="CI8" s="59">
        <v>62697</v>
      </c>
      <c r="CJ8" s="59">
        <v>62059</v>
      </c>
      <c r="CK8" s="58">
        <v>62428</v>
      </c>
      <c r="CL8" s="59">
        <v>12972</v>
      </c>
      <c r="CM8" s="59">
        <v>14113</v>
      </c>
      <c r="CN8" s="59">
        <v>14657</v>
      </c>
      <c r="CO8" s="59">
        <v>14873</v>
      </c>
      <c r="CP8" s="59">
        <v>15228</v>
      </c>
      <c r="CQ8" s="59">
        <v>15111</v>
      </c>
      <c r="CR8" s="59">
        <v>15986</v>
      </c>
      <c r="CS8" s="59">
        <v>16421</v>
      </c>
      <c r="CT8" s="59">
        <v>17279</v>
      </c>
      <c r="CU8" s="59">
        <v>17851</v>
      </c>
      <c r="CV8" s="58">
        <v>18236</v>
      </c>
      <c r="CW8" s="59">
        <v>52.6</v>
      </c>
      <c r="CX8" s="59">
        <v>63.1</v>
      </c>
      <c r="CY8" s="59">
        <v>62.1</v>
      </c>
      <c r="CZ8" s="59">
        <v>65.7</v>
      </c>
      <c r="DA8" s="59">
        <v>65.2</v>
      </c>
      <c r="DB8" s="59">
        <v>56.2</v>
      </c>
      <c r="DC8" s="59">
        <v>60.8</v>
      </c>
      <c r="DD8" s="59">
        <v>57.4</v>
      </c>
      <c r="DE8" s="59">
        <v>55.7</v>
      </c>
      <c r="DF8" s="59">
        <v>57.2</v>
      </c>
      <c r="DG8" s="59">
        <v>56.1</v>
      </c>
      <c r="DH8" s="59">
        <v>21.1</v>
      </c>
      <c r="DI8" s="59">
        <v>21.5</v>
      </c>
      <c r="DJ8" s="59">
        <v>21.9</v>
      </c>
      <c r="DK8" s="59">
        <v>23.3</v>
      </c>
      <c r="DL8" s="59">
        <v>23.6</v>
      </c>
      <c r="DM8" s="59">
        <v>24.2</v>
      </c>
      <c r="DN8" s="59">
        <v>24.1</v>
      </c>
      <c r="DO8" s="59">
        <v>23.9</v>
      </c>
      <c r="DP8" s="59">
        <v>24.4</v>
      </c>
      <c r="DQ8" s="59">
        <v>25.7</v>
      </c>
      <c r="DR8" s="59">
        <v>26.4</v>
      </c>
      <c r="DS8" s="59">
        <v>0</v>
      </c>
      <c r="DT8" s="59">
        <v>0</v>
      </c>
      <c r="DU8" s="59">
        <v>0</v>
      </c>
      <c r="DV8" s="59">
        <v>0</v>
      </c>
      <c r="DW8" s="59">
        <v>0</v>
      </c>
      <c r="DX8" s="59">
        <v>75.099999999999994</v>
      </c>
      <c r="DY8" s="59">
        <v>83.2</v>
      </c>
      <c r="DZ8" s="59">
        <v>84.6</v>
      </c>
      <c r="EA8" s="59">
        <v>67.8</v>
      </c>
      <c r="EB8" s="59">
        <v>61.8</v>
      </c>
      <c r="EC8" s="59">
        <v>54.5</v>
      </c>
      <c r="ED8" s="58">
        <v>59.6</v>
      </c>
      <c r="EE8" s="58">
        <v>57.4</v>
      </c>
      <c r="EF8" s="58">
        <v>59.8</v>
      </c>
      <c r="EG8" s="58">
        <v>61.9</v>
      </c>
      <c r="EH8" s="58">
        <v>62.3</v>
      </c>
      <c r="EI8" s="58">
        <v>52.9</v>
      </c>
      <c r="EJ8" s="58">
        <v>54.3</v>
      </c>
      <c r="EK8" s="58">
        <v>54.9</v>
      </c>
      <c r="EL8" s="58">
        <v>56.1</v>
      </c>
      <c r="EM8" s="58">
        <v>57.5</v>
      </c>
      <c r="EN8" s="58">
        <v>57</v>
      </c>
      <c r="EO8" s="58">
        <v>75.7</v>
      </c>
      <c r="EP8" s="58">
        <v>62.9</v>
      </c>
      <c r="EQ8" s="58">
        <v>64.8</v>
      </c>
      <c r="ER8" s="58">
        <v>65.400000000000006</v>
      </c>
      <c r="ES8" s="58">
        <v>65.599999999999994</v>
      </c>
      <c r="ET8" s="58">
        <v>69.400000000000006</v>
      </c>
      <c r="EU8" s="58">
        <v>69.900000000000006</v>
      </c>
      <c r="EV8" s="58">
        <v>68.8</v>
      </c>
      <c r="EW8" s="58">
        <v>69.7</v>
      </c>
      <c r="EX8" s="58">
        <v>70.400000000000006</v>
      </c>
      <c r="EY8" s="58">
        <v>70.400000000000006</v>
      </c>
      <c r="EZ8" s="59">
        <v>31928028</v>
      </c>
      <c r="FA8" s="59">
        <v>32433175</v>
      </c>
      <c r="FB8" s="59">
        <v>32904662</v>
      </c>
      <c r="FC8" s="59">
        <v>33733183</v>
      </c>
      <c r="FD8" s="59">
        <v>34324975</v>
      </c>
      <c r="FE8" s="59">
        <v>49696718</v>
      </c>
      <c r="FF8" s="59">
        <v>50234873</v>
      </c>
      <c r="FG8" s="59">
        <v>50294422</v>
      </c>
      <c r="FH8" s="59">
        <v>49693831</v>
      </c>
      <c r="FI8" s="59">
        <v>50513249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2025-02-27T01:37:39Z</cp:lastPrinted>
  <dcterms:created xsi:type="dcterms:W3CDTF">2025-01-16T06:45:55Z</dcterms:created>
  <dcterms:modified xsi:type="dcterms:W3CDTF">2025-02-27T01:37:40Z</dcterms:modified>
  <cp:category/>
</cp:coreProperties>
</file>