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FILE-SERVER\scan1\★企業団共通ファイル基準\05 経営計画係\02照会・通知関係\01県庁\01市町村課\R6\R70122公営企業に係る経営比較分析表（令和５年度決算）の分析等について\差替前ファイル\52 上天草・宇城水道企業団\水道\"/>
    </mc:Choice>
  </mc:AlternateContent>
  <xr:revisionPtr revIDLastSave="0" documentId="13_ncr:1_{C13E6B79-BA21-49B4-AB58-36F30FAF7EF4}" xr6:coauthVersionLast="47" xr6:coauthVersionMax="47" xr10:uidLastSave="{00000000-0000-0000-0000-000000000000}"/>
  <workbookProtection workbookAlgorithmName="SHA-512" workbookHashValue="LE9lvkXFhGhA7mQBdSbPW3sSqo97/iALnjbvIYm/67fzGh+Ozg0KSTlAumAbLRT93wbbhG7nuSOCYNgrX+ohtw==" workbookSaltValue="PrjtQZRSB9EL2Cnl/NNI8g=="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I10" i="4" s="1"/>
  <c r="N6" i="5"/>
  <c r="M6" i="5"/>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BB10" i="4"/>
  <c r="AT10" i="4"/>
  <c r="AL10" i="4"/>
  <c r="B10" i="4"/>
  <c r="BB8" i="4"/>
  <c r="AD8" i="4"/>
  <c r="P8" i="4"/>
  <c r="I8" i="4"/>
</calcChain>
</file>

<file path=xl/sharedStrings.xml><?xml version="1.0" encoding="utf-8"?>
<sst xmlns="http://schemas.openxmlformats.org/spreadsheetml/2006/main" count="231" uniqueCount="115">
  <si>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</si>
  <si>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</si>
  <si>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</si>
  <si>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</si>
  <si>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</si>
  <si>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</si>
  <si>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</si>
  <si>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</si>
  <si>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</si>
  <si>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</si>
  <si>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</si>
  <si>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</si>
  <si>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</si>
  <si>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</si>
  <si>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</si>
  <si>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</si>
  <si>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</si>
  <si>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</si>
  <si>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</si>
  <si>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</si>
  <si>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</si>
  <si>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</si>
  <si>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</si>
  <si>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</si>
  <si>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</si>
  <si>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</si>
  <si>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</si>
  <si>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</si>
  <si>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</si>
  <si>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</si>
  <si>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</si>
  <si>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</si>
  <si>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</si>
  <si>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</si>
  <si>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</si>
  <si>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</si>
  <si>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</si>
  <si>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</si>
  <si>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</si>
  <si>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</si>
  <si>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</si>
  <si>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</si>
  <si>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</si>
  <si>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</si>
  <si>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</si>
  <si>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</si>
  <si>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</si>
  <si>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</si>
  <si>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</si>
  <si>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</si>
  <si>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</si>
  <si>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</si>
  <si>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</si>
  <si>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</si>
  <si>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</si>
  <si>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</si>
  <si>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</si>
  <si>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</si>
  <si>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</si>
  <si>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</si>
  <si>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</si>
  <si>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</si>
  <si>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</si>
  <si>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</si>
  <si>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</si>
  <si>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</si>
  <si>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</si>
  <si>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</si>
  <si>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</si>
  <si>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</si>
  <si>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</si>
  <si>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</si>
  <si>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</si>
  <si>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</si>
  <si>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</si>
  <si>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</si>
  <si>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</si>
  <si>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</si>
  <si>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</si>
  <si>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</si>
  <si>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</si>
  <si>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</si>
  <si>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</si>
  <si>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</si>
  <si>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</si>
  <si>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</si>
  <si>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</si>
  <si>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</si>
  <si>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</si>
  <si>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</si>
  <si>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</si>
  <si>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</si>
  <si>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</si>
  <si>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上天草・宇城水道企業団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</si>
  <si>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</si>
  <si>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</si>
  <si>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</si>
  <si>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</si>
  <si>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</si>
  <si>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</si>
  <si>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</si>
  <si>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</si>
  <si>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</si>
  <si>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</si>
  <si>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</si>
  <si>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</si>
  <si>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</si>
  <si>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</si>
  <si>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</si>
  <si>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</si>
  <si>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</si>
  <si>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</si>
  <si>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令和2年度の料金改定により、健全な経営を維持できている。
　今後、機械や電気・計装設備の更新や長寿命化を図るとともに、更新投資等の財源確保を行っていく必要がある。
　また、経営戦略の見直しを適時行い、健全な経営を継続していく。</t>
    <phoneticPr fontId="4"/>
  </si>
  <si>
    <t>①経常収支比率
　令和2年度の料金改定以降、経常収支比率は100％超となっているため、健全な経営を維持できている。
②累積欠損金比率
　令和3年度に若干発生しているが、会計システムの導入に伴う減価償却資産の見直しで過年度損益修正損(現金支払いを伴わない費用)が発生したもの。
③流動比率
　令和5年度末で1,000％であり健全な状況にある。
④企業債残高対給水収益比率
　供用開始以降、企業債の発行を抑制しているため、減少傾向が続いている。
⑤料金回収率
　令和2年度の料金改定以降、100％を上回っており、今後の更新投資等の財源として確保できている。
⑥給水原価
　令和2年度の料金改定により、それまで続いていた原価割れ状態を解消できている。
　なお、類似団体平均を上回っているが、事業環境が異なるため、単純比較できない。
⑦施設利用率
　責任水量制を採用しているため、平均を大きく上回って稼働している。
⑧有収率
　類似団体平均を下回っているものの、100％に近い水準で推移している。</t>
    <rPh sb="19" eb="21">
      <t>イコウ</t>
    </rPh>
    <rPh sb="214" eb="215">
      <t>ツヅ</t>
    </rPh>
    <phoneticPr fontId="4"/>
  </si>
  <si>
    <t>①有形固定資産減価償却率
　当企業団は平成16年に供用開始のため、建物・管路に関して耐用年数を超えるものはないが、機械や電気・計装設備の一部は更新期を迎えているため、計画的に更新している。
②管路経年化率
　①と同様の理由で耐用年数を超える管路はない。
③管路更新率
　①のとおり耐用年数超過となる管路は無いが、道路改良工事に伴う送水管の布設替等が発生した場合に管路の更新を行っている。</t>
    <rPh sb="140" eb="144">
      <t>タイヨウネンスウ</t>
    </rPh>
    <rPh sb="144" eb="146">
      <t>チョウカ</t>
    </rPh>
    <rPh sb="149" eb="151">
      <t>カンロ</t>
    </rPh>
    <rPh sb="152" eb="153">
      <t>ナ</t>
    </rPh>
    <rPh sb="158" eb="160">
      <t>カイリョウ</t>
    </rPh>
    <rPh sb="172" eb="173">
      <t>トウ</t>
    </rPh>
    <rPh sb="174" eb="176">
      <t>ハッセイ</t>
    </rPh>
    <rPh sb="178" eb="180">
      <t>バアイ</t>
    </rPh>
    <rPh sb="181" eb="183">
      <t>カンロ</t>
    </rPh>
    <rPh sb="184" eb="186">
      <t>コウシン</t>
    </rPh>
    <rPh sb="187" eb="18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</si>
</sst>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formatCode="#,##0.00;&quot;△&quot;#,##0.00;&quot;-&quot;">
                  <c:v>0.08</c:v>
                </c:pt>
                <c:pt idx="3">
                  <c:v>0</c:v>
                </c:pt>
                <c:pt idx="4">
                  <c:v>0</c:v>
                </c:pt>
              </c:numCache>
            </c:numRef>
          </c:val>
          <c:extLst>
            <c:ext xmlns:c16="http://schemas.microsoft.com/office/drawing/2014/chart" uri="{C3380CC4-5D6E-409C-BE32-E72D297353CC}">
              <c16:uniqueId val="{00000000-5974-4F71-B06E-A8CA9D24105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c:v>
                </c:pt>
                <c:pt idx="1">
                  <c:v>0.32</c:v>
                </c:pt>
                <c:pt idx="2">
                  <c:v>0.28000000000000003</c:v>
                </c:pt>
                <c:pt idx="3">
                  <c:v>0.4</c:v>
                </c:pt>
                <c:pt idx="4">
                  <c:v>0.27</c:v>
                </c:pt>
              </c:numCache>
            </c:numRef>
          </c:val>
          <c:smooth val="0"/>
          <c:extLst>
            <c:ext xmlns:c16="http://schemas.microsoft.com/office/drawing/2014/chart" uri="{C3380CC4-5D6E-409C-BE32-E72D297353CC}">
              <c16:uniqueId val="{00000001-5974-4F71-B06E-A8CA9D24105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90.69</c:v>
                </c:pt>
                <c:pt idx="1">
                  <c:v>91.57</c:v>
                </c:pt>
                <c:pt idx="2">
                  <c:v>92.46</c:v>
                </c:pt>
                <c:pt idx="3">
                  <c:v>92.41</c:v>
                </c:pt>
                <c:pt idx="4">
                  <c:v>92.39</c:v>
                </c:pt>
              </c:numCache>
            </c:numRef>
          </c:val>
          <c:extLst>
            <c:ext xmlns:c16="http://schemas.microsoft.com/office/drawing/2014/chart" uri="{C3380CC4-5D6E-409C-BE32-E72D297353CC}">
              <c16:uniqueId val="{00000000-1FC8-40B0-88FF-90BDF1C22C2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61.69</c:v>
                </c:pt>
                <c:pt idx="1">
                  <c:v>62.26</c:v>
                </c:pt>
                <c:pt idx="2">
                  <c:v>62.22</c:v>
                </c:pt>
                <c:pt idx="3">
                  <c:v>61.45</c:v>
                </c:pt>
                <c:pt idx="4">
                  <c:v>61.63</c:v>
                </c:pt>
              </c:numCache>
            </c:numRef>
          </c:val>
          <c:smooth val="0"/>
          <c:extLst>
            <c:ext xmlns:c16="http://schemas.microsoft.com/office/drawing/2014/chart" uri="{C3380CC4-5D6E-409C-BE32-E72D297353CC}">
              <c16:uniqueId val="{00000001-1FC8-40B0-88FF-90BDF1C22C2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98.35</c:v>
                </c:pt>
                <c:pt idx="1">
                  <c:v>98.42</c:v>
                </c:pt>
                <c:pt idx="2">
                  <c:v>98.46</c:v>
                </c:pt>
                <c:pt idx="3">
                  <c:v>97.87</c:v>
                </c:pt>
                <c:pt idx="4">
                  <c:v>98.03</c:v>
                </c:pt>
              </c:numCache>
            </c:numRef>
          </c:val>
          <c:extLst>
            <c:ext xmlns:c16="http://schemas.microsoft.com/office/drawing/2014/chart" uri="{C3380CC4-5D6E-409C-BE32-E72D297353CC}">
              <c16:uniqueId val="{00000000-9463-44AF-A968-E3E88DA689A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c:v>
                </c:pt>
                <c:pt idx="1">
                  <c:v>100.16</c:v>
                </c:pt>
                <c:pt idx="2">
                  <c:v>100.28</c:v>
                </c:pt>
                <c:pt idx="3">
                  <c:v>100.29</c:v>
                </c:pt>
                <c:pt idx="4">
                  <c:v>100.36</c:v>
                </c:pt>
              </c:numCache>
            </c:numRef>
          </c:val>
          <c:smooth val="0"/>
          <c:extLst>
            <c:ext xmlns:c16="http://schemas.microsoft.com/office/drawing/2014/chart" uri="{C3380CC4-5D6E-409C-BE32-E72D297353CC}">
              <c16:uniqueId val="{00000001-9463-44AF-A968-E3E88DA689A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99.47</c:v>
                </c:pt>
                <c:pt idx="1">
                  <c:v>124.5</c:v>
                </c:pt>
                <c:pt idx="2">
                  <c:v>123.85</c:v>
                </c:pt>
                <c:pt idx="3">
                  <c:v>130.72999999999999</c:v>
                </c:pt>
                <c:pt idx="4">
                  <c:v>123.8</c:v>
                </c:pt>
              </c:numCache>
            </c:numRef>
          </c:val>
          <c:extLst>
            <c:ext xmlns:c16="http://schemas.microsoft.com/office/drawing/2014/chart" uri="{C3380CC4-5D6E-409C-BE32-E72D297353CC}">
              <c16:uniqueId val="{00000000-04C9-4474-9551-3C8777E6867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112.91</c:v>
                </c:pt>
                <c:pt idx="1">
                  <c:v>111.13</c:v>
                </c:pt>
                <c:pt idx="2">
                  <c:v>112.49</c:v>
                </c:pt>
                <c:pt idx="3">
                  <c:v>107.33</c:v>
                </c:pt>
                <c:pt idx="4">
                  <c:v>108.93</c:v>
                </c:pt>
              </c:numCache>
            </c:numRef>
          </c:val>
          <c:smooth val="0"/>
          <c:extLst>
            <c:ext xmlns:c16="http://schemas.microsoft.com/office/drawing/2014/chart" uri="{C3380CC4-5D6E-409C-BE32-E72D297353CC}">
              <c16:uniqueId val="{00000001-04C9-4474-9551-3C8777E6867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42.73</c:v>
                </c:pt>
                <c:pt idx="1">
                  <c:v>44.73</c:v>
                </c:pt>
                <c:pt idx="2">
                  <c:v>47.5</c:v>
                </c:pt>
                <c:pt idx="3">
                  <c:v>49.64</c:v>
                </c:pt>
                <c:pt idx="4">
                  <c:v>51.59</c:v>
                </c:pt>
              </c:numCache>
            </c:numRef>
          </c:val>
          <c:extLst>
            <c:ext xmlns:c16="http://schemas.microsoft.com/office/drawing/2014/chart" uri="{C3380CC4-5D6E-409C-BE32-E72D297353CC}">
              <c16:uniqueId val="{00000000-489F-446A-B5FF-FFDF2603F89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56.48</c:v>
                </c:pt>
                <c:pt idx="1">
                  <c:v>57.5</c:v>
                </c:pt>
                <c:pt idx="2">
                  <c:v>58.52</c:v>
                </c:pt>
                <c:pt idx="3">
                  <c:v>59.51</c:v>
                </c:pt>
                <c:pt idx="4">
                  <c:v>60.24</c:v>
                </c:pt>
              </c:numCache>
            </c:numRef>
          </c:val>
          <c:smooth val="0"/>
          <c:extLst>
            <c:ext xmlns:c16="http://schemas.microsoft.com/office/drawing/2014/chart" uri="{C3380CC4-5D6E-409C-BE32-E72D297353CC}">
              <c16:uniqueId val="{00000001-489F-446A-B5FF-FFDF2603F89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78-4954-AF4E-52BAF9E5608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27.61</c:v>
                </c:pt>
                <c:pt idx="1">
                  <c:v>30.3</c:v>
                </c:pt>
                <c:pt idx="2">
                  <c:v>31.74</c:v>
                </c:pt>
                <c:pt idx="3">
                  <c:v>32.380000000000003</c:v>
                </c:pt>
                <c:pt idx="4">
                  <c:v>34.479999999999997</c:v>
                </c:pt>
              </c:numCache>
            </c:numRef>
          </c:val>
          <c:smooth val="0"/>
          <c:extLst>
            <c:ext xmlns:c16="http://schemas.microsoft.com/office/drawing/2014/chart" uri="{C3380CC4-5D6E-409C-BE32-E72D297353CC}">
              <c16:uniqueId val="{00000001-A378-4954-AF4E-52BAF9E5608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formatCode="#,##0.00;&quot;△&quot;#,##0.00;&quot;-&quot;">
                  <c:v>0.08</c:v>
                </c:pt>
                <c:pt idx="3">
                  <c:v>0</c:v>
                </c:pt>
                <c:pt idx="4">
                  <c:v>0</c:v>
                </c:pt>
              </c:numCache>
            </c:numRef>
          </c:val>
          <c:extLst>
            <c:ext xmlns:c16="http://schemas.microsoft.com/office/drawing/2014/chart" uri="{C3380CC4-5D6E-409C-BE32-E72D297353CC}">
              <c16:uniqueId val="{00000000-CF96-47D0-89E7-BDA5D4FCDE3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9.92</c:v>
                </c:pt>
                <c:pt idx="1">
                  <c:v>12.29</c:v>
                </c:pt>
                <c:pt idx="2">
                  <c:v>8.77</c:v>
                </c:pt>
                <c:pt idx="3">
                  <c:v>8.81</c:v>
                </c:pt>
                <c:pt idx="4">
                  <c:v>8.48</c:v>
                </c:pt>
              </c:numCache>
            </c:numRef>
          </c:val>
          <c:smooth val="0"/>
          <c:extLst>
            <c:ext xmlns:c16="http://schemas.microsoft.com/office/drawing/2014/chart" uri="{C3380CC4-5D6E-409C-BE32-E72D297353CC}">
              <c16:uniqueId val="{00000001-CF96-47D0-89E7-BDA5D4FCDE3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845.81</c:v>
                </c:pt>
                <c:pt idx="1">
                  <c:v>850.27</c:v>
                </c:pt>
                <c:pt idx="2">
                  <c:v>887.01</c:v>
                </c:pt>
                <c:pt idx="3">
                  <c:v>870.75</c:v>
                </c:pt>
                <c:pt idx="4">
                  <c:v>1081.05</c:v>
                </c:pt>
              </c:numCache>
            </c:numRef>
          </c:val>
          <c:extLst>
            <c:ext xmlns:c16="http://schemas.microsoft.com/office/drawing/2014/chart" uri="{C3380CC4-5D6E-409C-BE32-E72D297353CC}">
              <c16:uniqueId val="{00000000-5420-4D41-9883-D93147CE621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271.10000000000002</c:v>
                </c:pt>
                <c:pt idx="1">
                  <c:v>284.45</c:v>
                </c:pt>
                <c:pt idx="2">
                  <c:v>309.23</c:v>
                </c:pt>
                <c:pt idx="3">
                  <c:v>313.43</c:v>
                </c:pt>
                <c:pt idx="4">
                  <c:v>303.10000000000002</c:v>
                </c:pt>
              </c:numCache>
            </c:numRef>
          </c:val>
          <c:smooth val="0"/>
          <c:extLst>
            <c:ext xmlns:c16="http://schemas.microsoft.com/office/drawing/2014/chart" uri="{C3380CC4-5D6E-409C-BE32-E72D297353CC}">
              <c16:uniqueId val="{00000001-5420-4D41-9883-D93147CE621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356.1</c:v>
                </c:pt>
                <c:pt idx="1">
                  <c:v>239.63</c:v>
                </c:pt>
                <c:pt idx="2">
                  <c:v>217.27</c:v>
                </c:pt>
                <c:pt idx="3">
                  <c:v>194.54</c:v>
                </c:pt>
                <c:pt idx="4">
                  <c:v>170.94</c:v>
                </c:pt>
              </c:numCache>
            </c:numRef>
          </c:val>
          <c:extLst>
            <c:ext xmlns:c16="http://schemas.microsoft.com/office/drawing/2014/chart" uri="{C3380CC4-5D6E-409C-BE32-E72D297353CC}">
              <c16:uniqueId val="{00000000-98A9-49CB-8245-977A787FFF4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272.95999999999998</c:v>
                </c:pt>
                <c:pt idx="1">
                  <c:v>260.95999999999998</c:v>
                </c:pt>
                <c:pt idx="2">
                  <c:v>240.07</c:v>
                </c:pt>
                <c:pt idx="3">
                  <c:v>224.81</c:v>
                </c:pt>
                <c:pt idx="4">
                  <c:v>210.83</c:v>
                </c:pt>
              </c:numCache>
            </c:numRef>
          </c:val>
          <c:smooth val="0"/>
          <c:extLst>
            <c:ext xmlns:c16="http://schemas.microsoft.com/office/drawing/2014/chart" uri="{C3380CC4-5D6E-409C-BE32-E72D297353CC}">
              <c16:uniqueId val="{00000001-98A9-49CB-8245-977A787FFF4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92.52</c:v>
                </c:pt>
                <c:pt idx="1">
                  <c:v>130.16999999999999</c:v>
                </c:pt>
                <c:pt idx="2">
                  <c:v>128.44</c:v>
                </c:pt>
                <c:pt idx="3">
                  <c:v>138.35</c:v>
                </c:pt>
                <c:pt idx="4">
                  <c:v>128.44</c:v>
                </c:pt>
              </c:numCache>
            </c:numRef>
          </c:val>
          <c:extLst>
            <c:ext xmlns:c16="http://schemas.microsoft.com/office/drawing/2014/chart" uri="{C3380CC4-5D6E-409C-BE32-E72D297353CC}">
              <c16:uniqueId val="{00000000-D5B8-4FC6-A2BC-6CD5B07F8B1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112.84</c:v>
                </c:pt>
                <c:pt idx="1">
                  <c:v>110.77</c:v>
                </c:pt>
                <c:pt idx="2">
                  <c:v>112.35</c:v>
                </c:pt>
                <c:pt idx="3">
                  <c:v>106.47</c:v>
                </c:pt>
                <c:pt idx="4">
                  <c:v>107.7</c:v>
                </c:pt>
              </c:numCache>
            </c:numRef>
          </c:val>
          <c:smooth val="0"/>
          <c:extLst>
            <c:ext xmlns:c16="http://schemas.microsoft.com/office/drawing/2014/chart" uri="{C3380CC4-5D6E-409C-BE32-E72D297353CC}">
              <c16:uniqueId val="{00000001-D5B8-4FC6-A2BC-6CD5B07F8B1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111.96</c:v>
                </c:pt>
                <c:pt idx="1">
                  <c:v>107.49</c:v>
                </c:pt>
                <c:pt idx="2">
                  <c:v>107.85</c:v>
                </c:pt>
                <c:pt idx="3">
                  <c:v>100.79</c:v>
                </c:pt>
                <c:pt idx="4">
                  <c:v>108.41</c:v>
                </c:pt>
              </c:numCache>
            </c:numRef>
          </c:val>
          <c:extLst>
            <c:ext xmlns:c16="http://schemas.microsoft.com/office/drawing/2014/chart" uri="{C3380CC4-5D6E-409C-BE32-E72D297353CC}">
              <c16:uniqueId val="{00000000-9134-4496-BB2A-49A58C5090A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73.849999999999994</c:v>
                </c:pt>
                <c:pt idx="1">
                  <c:v>73.180000000000007</c:v>
                </c:pt>
                <c:pt idx="2">
                  <c:v>73.05</c:v>
                </c:pt>
                <c:pt idx="3">
                  <c:v>77.53</c:v>
                </c:pt>
                <c:pt idx="4">
                  <c:v>76.25</c:v>
                </c:pt>
              </c:numCache>
            </c:numRef>
          </c:val>
          <c:smooth val="0"/>
          <c:extLst>
            <c:ext xmlns:c16="http://schemas.microsoft.com/office/drawing/2014/chart" uri="{C3380CC4-5D6E-409C-BE32-E72D297353CC}">
              <c16:uniqueId val="{00000001-9134-4496-BB2A-49A58C5090A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【108.93】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【210.83】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【107.70】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【34.48】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R5" sqref="BR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熊本県　上天草・宇城水道企業団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自治体職員</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89.98</v>
      </c>
      <c r="J10" s="46"/>
      <c r="K10" s="46"/>
      <c r="L10" s="46"/>
      <c r="M10" s="46"/>
      <c r="N10" s="46"/>
      <c r="O10" s="80"/>
      <c r="P10" s="47">
        <f>データ!$P$6</f>
        <v>36.4</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68927</v>
      </c>
      <c r="AM10" s="44"/>
      <c r="AN10" s="44"/>
      <c r="AO10" s="44"/>
      <c r="AP10" s="44"/>
      <c r="AQ10" s="44"/>
      <c r="AR10" s="44"/>
      <c r="AS10" s="44"/>
      <c r="AT10" s="45">
        <f>データ!$V$6</f>
        <v>285.92</v>
      </c>
      <c r="AU10" s="46"/>
      <c r="AV10" s="46"/>
      <c r="AW10" s="46"/>
      <c r="AX10" s="46"/>
      <c r="AY10" s="46"/>
      <c r="AZ10" s="46"/>
      <c r="BA10" s="46"/>
      <c r="BB10" s="47">
        <f>データ!$W$6</f>
        <v>241.07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113</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114</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【108.93】</v>
      </c>
      <c r="F85" s="13" t="str">
        <f>データ!AS6</f>
        <v>【8.48】</v>
      </c>
      <c r="G85" s="13" t="str">
        <f>データ!BD6</f>
        <v>【303.10】</v>
      </c>
      <c r="H85" s="13" t="str">
        <f>データ!BO6</f>
        <v>【210.83】</v>
      </c>
      <c r="I85" s="13" t="str">
        <f>データ!BZ6</f>
        <v>【107.70】</v>
      </c>
      <c r="J85" s="13" t="str">
        <f>データ!CK6</f>
        <v>【76.25】</v>
      </c>
      <c r="K85" s="13" t="str">
        <f>データ!CV6</f>
        <v>【61.63】</v>
      </c>
      <c r="L85" s="13" t="str">
        <f>データ!DG6</f>
        <v>【100.36】</v>
      </c>
      <c r="M85" s="13" t="str">
        <f>データ!DR6</f>
        <v>【60.24】</v>
      </c>
      <c r="N85" s="13" t="str">
        <f>データ!EC6</f>
        <v>【34.48】</v>
      </c>
      <c r="O85" s="13" t="str">
        <f>データ!EN6</f>
        <v>【0.27】</v>
      </c>
    </row>
  </sheetData>
  <sheetProtection algorithmName="SHA-512" hashValue="iyIcsUyBKYLWdLsSdI6yBoRcC2CtCNaM4lSKnzSX63xMtKJPOdCrtLDYURqwepkqDumPnfHeFoWcl0rBVv/D4w==" saltValue="9t8C/F3kjtVZCJ37zqH9/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439941</v>
      </c>
      <c r="D6" s="20">
        <f t="shared" si="3"/>
        <v>46</v>
      </c>
      <c r="E6" s="20">
        <f t="shared" si="3"/>
        <v>1</v>
      </c>
      <c r="F6" s="20">
        <f t="shared" si="3"/>
        <v>0</v>
      </c>
      <c r="G6" s="20">
        <f t="shared" si="3"/>
        <v>2</v>
      </c>
      <c r="H6" s="20" t="str">
        <f t="shared" si="3"/>
        <v>熊本県　上天草・宇城水道企業団</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89.98</v>
      </c>
      <c r="P6" s="21">
        <f t="shared" si="3"/>
        <v>36.4</v>
      </c>
      <c r="Q6" s="21">
        <f t="shared" si="3"/>
        <v>0</v>
      </c>
      <c r="R6" s="21" t="str">
        <f t="shared" si="3"/>
        <v>-</v>
      </c>
      <c r="S6" s="21" t="str">
        <f t="shared" si="3"/>
        <v>-</v>
      </c>
      <c r="T6" s="21" t="str">
        <f t="shared" si="3"/>
        <v>-</v>
      </c>
      <c r="U6" s="21">
        <f t="shared" si="3"/>
        <v>68927</v>
      </c>
      <c r="V6" s="21">
        <f t="shared" si="3"/>
        <v>285.92</v>
      </c>
      <c r="W6" s="21">
        <f t="shared" si="3"/>
        <v>241.07</v>
      </c>
      <c r="X6" s="22">
        <f>IF(X7="",NA(),X7)</f>
        <v>99.47</v>
      </c>
      <c r="Y6" s="22">
        <f t="shared" ref="Y6:AG6" si="4">IF(Y7="",NA(),Y7)</f>
        <v>124.5</v>
      </c>
      <c r="Z6" s="22">
        <f t="shared" si="4"/>
        <v>123.85</v>
      </c>
      <c r="AA6" s="22">
        <f t="shared" si="4"/>
        <v>130.72999999999999</v>
      </c>
      <c r="AB6" s="22">
        <f t="shared" si="4"/>
        <v>123.8</v>
      </c>
      <c r="AC6" s="22">
        <f t="shared" si="4"/>
        <v>112.91</v>
      </c>
      <c r="AD6" s="22">
        <f t="shared" si="4"/>
        <v>111.13</v>
      </c>
      <c r="AE6" s="22">
        <f t="shared" si="4"/>
        <v>112.49</v>
      </c>
      <c r="AF6" s="22">
        <f t="shared" si="4"/>
        <v>107.33</v>
      </c>
      <c r="AG6" s="22">
        <f t="shared" si="4"/>
        <v>108.93</v>
      </c>
      <c r="AH6" s="21" t="str">
        <f>IF(AH7="","",IF(AH7="-","【-】","【"&amp;SUBSTITUTE(TEXT(AH7,"#,##0.00"),"-","△")&amp;"】"))</f>
        <v>【108.93】</v>
      </c>
      <c r="AI6" s="21">
        <f>IF(AI7="",NA(),AI7)</f>
        <v>0</v>
      </c>
      <c r="AJ6" s="21">
        <f t="shared" ref="AJ6:AR6" si="5">IF(AJ7="",NA(),AJ7)</f>
        <v>0</v>
      </c>
      <c r="AK6" s="22">
        <f t="shared" si="5"/>
        <v>0.08</v>
      </c>
      <c r="AL6" s="21">
        <f t="shared" si="5"/>
        <v>0</v>
      </c>
      <c r="AM6" s="21">
        <f t="shared" si="5"/>
        <v>0</v>
      </c>
      <c r="AN6" s="22">
        <f t="shared" si="5"/>
        <v>9.92</v>
      </c>
      <c r="AO6" s="22">
        <f t="shared" si="5"/>
        <v>12.29</v>
      </c>
      <c r="AP6" s="22">
        <f t="shared" si="5"/>
        <v>8.77</v>
      </c>
      <c r="AQ6" s="22">
        <f t="shared" si="5"/>
        <v>8.81</v>
      </c>
      <c r="AR6" s="22">
        <f t="shared" si="5"/>
        <v>8.48</v>
      </c>
      <c r="AS6" s="21" t="str">
        <f>IF(AS7="","",IF(AS7="-","【-】","【"&amp;SUBSTITUTE(TEXT(AS7,"#,##0.00"),"-","△")&amp;"】"))</f>
        <v>【8.48】</v>
      </c>
      <c r="AT6" s="22">
        <f>IF(AT7="",NA(),AT7)</f>
        <v>845.81</v>
      </c>
      <c r="AU6" s="22">
        <f t="shared" ref="AU6:BC6" si="6">IF(AU7="",NA(),AU7)</f>
        <v>850.27</v>
      </c>
      <c r="AV6" s="22">
        <f t="shared" si="6"/>
        <v>887.01</v>
      </c>
      <c r="AW6" s="22">
        <f t="shared" si="6"/>
        <v>870.75</v>
      </c>
      <c r="AX6" s="22">
        <f t="shared" si="6"/>
        <v>1081.05</v>
      </c>
      <c r="AY6" s="22">
        <f t="shared" si="6"/>
        <v>271.10000000000002</v>
      </c>
      <c r="AZ6" s="22">
        <f t="shared" si="6"/>
        <v>284.45</v>
      </c>
      <c r="BA6" s="22">
        <f t="shared" si="6"/>
        <v>309.23</v>
      </c>
      <c r="BB6" s="22">
        <f t="shared" si="6"/>
        <v>313.43</v>
      </c>
      <c r="BC6" s="22">
        <f t="shared" si="6"/>
        <v>303.10000000000002</v>
      </c>
      <c r="BD6" s="21" t="str">
        <f>IF(BD7="","",IF(BD7="-","【-】","【"&amp;SUBSTITUTE(TEXT(BD7,"#,##0.00"),"-","△")&amp;"】"))</f>
        <v>【303.10】</v>
      </c>
      <c r="BE6" s="22">
        <f>IF(BE7="",NA(),BE7)</f>
        <v>356.1</v>
      </c>
      <c r="BF6" s="22">
        <f t="shared" ref="BF6:BN6" si="7">IF(BF7="",NA(),BF7)</f>
        <v>239.63</v>
      </c>
      <c r="BG6" s="22">
        <f t="shared" si="7"/>
        <v>217.27</v>
      </c>
      <c r="BH6" s="22">
        <f t="shared" si="7"/>
        <v>194.54</v>
      </c>
      <c r="BI6" s="22">
        <f t="shared" si="7"/>
        <v>170.94</v>
      </c>
      <c r="BJ6" s="22">
        <f t="shared" si="7"/>
        <v>272.95999999999998</v>
      </c>
      <c r="BK6" s="22">
        <f t="shared" si="7"/>
        <v>260.95999999999998</v>
      </c>
      <c r="BL6" s="22">
        <f t="shared" si="7"/>
        <v>240.07</v>
      </c>
      <c r="BM6" s="22">
        <f t="shared" si="7"/>
        <v>224.81</v>
      </c>
      <c r="BN6" s="22">
        <f t="shared" si="7"/>
        <v>210.83</v>
      </c>
      <c r="BO6" s="21" t="str">
        <f>IF(BO7="","",IF(BO7="-","【-】","【"&amp;SUBSTITUTE(TEXT(BO7,"#,##0.00"),"-","△")&amp;"】"))</f>
        <v>【210.83】</v>
      </c>
      <c r="BP6" s="22">
        <f>IF(BP7="",NA(),BP7)</f>
        <v>92.52</v>
      </c>
      <c r="BQ6" s="22">
        <f t="shared" ref="BQ6:BY6" si="8">IF(BQ7="",NA(),BQ7)</f>
        <v>130.16999999999999</v>
      </c>
      <c r="BR6" s="22">
        <f t="shared" si="8"/>
        <v>128.44</v>
      </c>
      <c r="BS6" s="22">
        <f t="shared" si="8"/>
        <v>138.35</v>
      </c>
      <c r="BT6" s="22">
        <f t="shared" si="8"/>
        <v>128.44</v>
      </c>
      <c r="BU6" s="22">
        <f t="shared" si="8"/>
        <v>112.84</v>
      </c>
      <c r="BV6" s="22">
        <f t="shared" si="8"/>
        <v>110.77</v>
      </c>
      <c r="BW6" s="22">
        <f t="shared" si="8"/>
        <v>112.35</v>
      </c>
      <c r="BX6" s="22">
        <f t="shared" si="8"/>
        <v>106.47</v>
      </c>
      <c r="BY6" s="22">
        <f t="shared" si="8"/>
        <v>107.7</v>
      </c>
      <c r="BZ6" s="21" t="str">
        <f>IF(BZ7="","",IF(BZ7="-","【-】","【"&amp;SUBSTITUTE(TEXT(BZ7,"#,##0.00"),"-","△")&amp;"】"))</f>
        <v>【107.70】</v>
      </c>
      <c r="CA6" s="22">
        <f>IF(CA7="",NA(),CA7)</f>
        <v>111.96</v>
      </c>
      <c r="CB6" s="22">
        <f t="shared" ref="CB6:CJ6" si="9">IF(CB7="",NA(),CB7)</f>
        <v>107.49</v>
      </c>
      <c r="CC6" s="22">
        <f t="shared" si="9"/>
        <v>107.85</v>
      </c>
      <c r="CD6" s="22">
        <f t="shared" si="9"/>
        <v>100.79</v>
      </c>
      <c r="CE6" s="22">
        <f t="shared" si="9"/>
        <v>108.41</v>
      </c>
      <c r="CF6" s="22">
        <f t="shared" si="9"/>
        <v>73.849999999999994</v>
      </c>
      <c r="CG6" s="22">
        <f t="shared" si="9"/>
        <v>73.180000000000007</v>
      </c>
      <c r="CH6" s="22">
        <f t="shared" si="9"/>
        <v>73.05</v>
      </c>
      <c r="CI6" s="22">
        <f t="shared" si="9"/>
        <v>77.53</v>
      </c>
      <c r="CJ6" s="22">
        <f t="shared" si="9"/>
        <v>76.25</v>
      </c>
      <c r="CK6" s="21" t="str">
        <f>IF(CK7="","",IF(CK7="-","【-】","【"&amp;SUBSTITUTE(TEXT(CK7,"#,##0.00"),"-","△")&amp;"】"))</f>
        <v>【76.25】</v>
      </c>
      <c r="CL6" s="22">
        <f>IF(CL7="",NA(),CL7)</f>
        <v>90.69</v>
      </c>
      <c r="CM6" s="22">
        <f t="shared" ref="CM6:CU6" si="10">IF(CM7="",NA(),CM7)</f>
        <v>91.57</v>
      </c>
      <c r="CN6" s="22">
        <f t="shared" si="10"/>
        <v>92.46</v>
      </c>
      <c r="CO6" s="22">
        <f t="shared" si="10"/>
        <v>92.41</v>
      </c>
      <c r="CP6" s="22">
        <f t="shared" si="10"/>
        <v>92.39</v>
      </c>
      <c r="CQ6" s="22">
        <f t="shared" si="10"/>
        <v>61.69</v>
      </c>
      <c r="CR6" s="22">
        <f t="shared" si="10"/>
        <v>62.26</v>
      </c>
      <c r="CS6" s="22">
        <f t="shared" si="10"/>
        <v>62.22</v>
      </c>
      <c r="CT6" s="22">
        <f t="shared" si="10"/>
        <v>61.45</v>
      </c>
      <c r="CU6" s="22">
        <f t="shared" si="10"/>
        <v>61.63</v>
      </c>
      <c r="CV6" s="21" t="str">
        <f>IF(CV7="","",IF(CV7="-","【-】","【"&amp;SUBSTITUTE(TEXT(CV7,"#,##0.00"),"-","△")&amp;"】"))</f>
        <v>【61.63】</v>
      </c>
      <c r="CW6" s="22">
        <f>IF(CW7="",NA(),CW7)</f>
        <v>98.35</v>
      </c>
      <c r="CX6" s="22">
        <f t="shared" ref="CX6:DF6" si="11">IF(CX7="",NA(),CX7)</f>
        <v>98.42</v>
      </c>
      <c r="CY6" s="22">
        <f t="shared" si="11"/>
        <v>98.46</v>
      </c>
      <c r="CZ6" s="22">
        <f t="shared" si="11"/>
        <v>97.87</v>
      </c>
      <c r="DA6" s="22">
        <f t="shared" si="11"/>
        <v>98.03</v>
      </c>
      <c r="DB6" s="22">
        <f t="shared" si="11"/>
        <v>100</v>
      </c>
      <c r="DC6" s="22">
        <f t="shared" si="11"/>
        <v>100.16</v>
      </c>
      <c r="DD6" s="22">
        <f t="shared" si="11"/>
        <v>100.28</v>
      </c>
      <c r="DE6" s="22">
        <f t="shared" si="11"/>
        <v>100.29</v>
      </c>
      <c r="DF6" s="22">
        <f t="shared" si="11"/>
        <v>100.36</v>
      </c>
      <c r="DG6" s="21" t="str">
        <f>IF(DG7="","",IF(DG7="-","【-】","【"&amp;SUBSTITUTE(TEXT(DG7,"#,##0.00"),"-","△")&amp;"】"))</f>
        <v>【100.36】</v>
      </c>
      <c r="DH6" s="22">
        <f>IF(DH7="",NA(),DH7)</f>
        <v>42.73</v>
      </c>
      <c r="DI6" s="22">
        <f t="shared" ref="DI6:DQ6" si="12">IF(DI7="",NA(),DI7)</f>
        <v>44.73</v>
      </c>
      <c r="DJ6" s="22">
        <f t="shared" si="12"/>
        <v>47.5</v>
      </c>
      <c r="DK6" s="22">
        <f t="shared" si="12"/>
        <v>49.64</v>
      </c>
      <c r="DL6" s="22">
        <f t="shared" si="12"/>
        <v>51.59</v>
      </c>
      <c r="DM6" s="22">
        <f t="shared" si="12"/>
        <v>56.48</v>
      </c>
      <c r="DN6" s="22">
        <f t="shared" si="12"/>
        <v>57.5</v>
      </c>
      <c r="DO6" s="22">
        <f t="shared" si="12"/>
        <v>58.52</v>
      </c>
      <c r="DP6" s="22">
        <f t="shared" si="12"/>
        <v>59.51</v>
      </c>
      <c r="DQ6" s="22">
        <f t="shared" si="12"/>
        <v>60.24</v>
      </c>
      <c r="DR6" s="21" t="str">
        <f>IF(DR7="","",IF(DR7="-","【-】","【"&amp;SUBSTITUTE(TEXT(DR7,"#,##0.00"),"-","△")&amp;"】"))</f>
        <v>【60.24】</v>
      </c>
      <c r="DS6" s="21">
        <f>IF(DS7="",NA(),DS7)</f>
        <v>0</v>
      </c>
      <c r="DT6" s="21">
        <f t="shared" ref="DT6:EB6" si="13">IF(DT7="",NA(),DT7)</f>
        <v>0</v>
      </c>
      <c r="DU6" s="21">
        <f t="shared" si="13"/>
        <v>0</v>
      </c>
      <c r="DV6" s="21">
        <f t="shared" si="13"/>
        <v>0</v>
      </c>
      <c r="DW6" s="21">
        <f t="shared" si="13"/>
        <v>0</v>
      </c>
      <c r="DX6" s="22">
        <f t="shared" si="13"/>
        <v>27.61</v>
      </c>
      <c r="DY6" s="22">
        <f t="shared" si="13"/>
        <v>30.3</v>
      </c>
      <c r="DZ6" s="22">
        <f t="shared" si="13"/>
        <v>31.74</v>
      </c>
      <c r="EA6" s="22">
        <f t="shared" si="13"/>
        <v>32.380000000000003</v>
      </c>
      <c r="EB6" s="22">
        <f t="shared" si="13"/>
        <v>34.479999999999997</v>
      </c>
      <c r="EC6" s="21" t="str">
        <f>IF(EC7="","",IF(EC7="-","【-】","【"&amp;SUBSTITUTE(TEXT(EC7,"#,##0.00"),"-","△")&amp;"】"))</f>
        <v>【34.48】</v>
      </c>
      <c r="ED6" s="21">
        <f>IF(ED7="",NA(),ED7)</f>
        <v>0</v>
      </c>
      <c r="EE6" s="21">
        <f t="shared" ref="EE6:EM6" si="14">IF(EE7="",NA(),EE7)</f>
        <v>0</v>
      </c>
      <c r="EF6" s="22">
        <f t="shared" si="14"/>
        <v>0.08</v>
      </c>
      <c r="EG6" s="21">
        <f t="shared" si="14"/>
        <v>0</v>
      </c>
      <c r="EH6" s="21">
        <f t="shared" si="14"/>
        <v>0</v>
      </c>
      <c r="EI6" s="22">
        <f t="shared" si="14"/>
        <v>0.2</v>
      </c>
      <c r="EJ6" s="22">
        <f t="shared" si="14"/>
        <v>0.32</v>
      </c>
      <c r="EK6" s="22">
        <f t="shared" si="14"/>
        <v>0.28000000000000003</v>
      </c>
      <c r="EL6" s="22">
        <f t="shared" si="14"/>
        <v>0.4</v>
      </c>
      <c r="EM6" s="22">
        <f t="shared" si="14"/>
        <v>0.27</v>
      </c>
      <c r="EN6" s="21" t="str">
        <f>IF(EN7="","",IF(EN7="-","【-】","【"&amp;SUBSTITUTE(TEXT(EN7,"#,##0.00"),"-","△")&amp;"】"))</f>
        <v>【0.27】</v>
      </c>
    </row>
    <row r="7" spans="1:144" s="23" customFormat="1" x14ac:dyDescent="0.2">
      <c r="A7" s="15"/>
      <c r="B7" s="24">
        <v>2023</v>
      </c>
      <c r="C7" s="24">
        <v>439941</v>
      </c>
      <c r="D7" s="24">
        <v>46</v>
      </c>
      <c r="E7" s="24">
        <v>1</v>
      </c>
      <c r="F7" s="24">
        <v>0</v>
      </c>
      <c r="G7" s="24">
        <v>2</v>
      </c>
      <c r="H7" s="24" t="s">
        <v>93</v>
      </c>
      <c r="I7" s="24" t="s">
        <v>94</v>
      </c>
      <c r="J7" s="24" t="s">
        <v>95</v>
      </c>
      <c r="K7" s="24" t="s">
        <v>96</v>
      </c>
      <c r="L7" s="24" t="s">
        <v>97</v>
      </c>
      <c r="M7" s="24" t="s">
        <v>98</v>
      </c>
      <c r="N7" s="25" t="s">
        <v>99</v>
      </c>
      <c r="O7" s="25">
        <v>89.98</v>
      </c>
      <c r="P7" s="25">
        <v>36.4</v>
      </c>
      <c r="Q7" s="25">
        <v>0</v>
      </c>
      <c r="R7" s="25" t="s">
        <v>99</v>
      </c>
      <c r="S7" s="25" t="s">
        <v>99</v>
      </c>
      <c r="T7" s="25" t="s">
        <v>99</v>
      </c>
      <c r="U7" s="25">
        <v>68927</v>
      </c>
      <c r="V7" s="25">
        <v>285.92</v>
      </c>
      <c r="W7" s="25">
        <v>241.07</v>
      </c>
      <c r="X7" s="25">
        <v>99.47</v>
      </c>
      <c r="Y7" s="25">
        <v>124.5</v>
      </c>
      <c r="Z7" s="25">
        <v>123.85</v>
      </c>
      <c r="AA7" s="25">
        <v>130.72999999999999</v>
      </c>
      <c r="AB7" s="25">
        <v>123.8</v>
      </c>
      <c r="AC7" s="25">
        <v>112.91</v>
      </c>
      <c r="AD7" s="25">
        <v>111.13</v>
      </c>
      <c r="AE7" s="25">
        <v>112.49</v>
      </c>
      <c r="AF7" s="25">
        <v>107.33</v>
      </c>
      <c r="AG7" s="25">
        <v>108.93</v>
      </c>
      <c r="AH7" s="25">
        <v>108.93</v>
      </c>
      <c r="AI7" s="25">
        <v>0</v>
      </c>
      <c r="AJ7" s="25">
        <v>0</v>
      </c>
      <c r="AK7" s="25">
        <v>0.08</v>
      </c>
      <c r="AL7" s="25">
        <v>0</v>
      </c>
      <c r="AM7" s="25">
        <v>0</v>
      </c>
      <c r="AN7" s="25">
        <v>9.92</v>
      </c>
      <c r="AO7" s="25">
        <v>12.29</v>
      </c>
      <c r="AP7" s="25">
        <v>8.77</v>
      </c>
      <c r="AQ7" s="25">
        <v>8.81</v>
      </c>
      <c r="AR7" s="25">
        <v>8.48</v>
      </c>
      <c r="AS7" s="25">
        <v>8.48</v>
      </c>
      <c r="AT7" s="25">
        <v>845.81</v>
      </c>
      <c r="AU7" s="25">
        <v>850.27</v>
      </c>
      <c r="AV7" s="25">
        <v>887.01</v>
      </c>
      <c r="AW7" s="25">
        <v>870.75</v>
      </c>
      <c r="AX7" s="25">
        <v>1081.05</v>
      </c>
      <c r="AY7" s="25">
        <v>271.10000000000002</v>
      </c>
      <c r="AZ7" s="25">
        <v>284.45</v>
      </c>
      <c r="BA7" s="25">
        <v>309.23</v>
      </c>
      <c r="BB7" s="25">
        <v>313.43</v>
      </c>
      <c r="BC7" s="25">
        <v>303.10000000000002</v>
      </c>
      <c r="BD7" s="25">
        <v>303.10000000000002</v>
      </c>
      <c r="BE7" s="25">
        <v>356.1</v>
      </c>
      <c r="BF7" s="25">
        <v>239.63</v>
      </c>
      <c r="BG7" s="25">
        <v>217.27</v>
      </c>
      <c r="BH7" s="25">
        <v>194.54</v>
      </c>
      <c r="BI7" s="25">
        <v>170.94</v>
      </c>
      <c r="BJ7" s="25">
        <v>272.95999999999998</v>
      </c>
      <c r="BK7" s="25">
        <v>260.95999999999998</v>
      </c>
      <c r="BL7" s="25">
        <v>240.07</v>
      </c>
      <c r="BM7" s="25">
        <v>224.81</v>
      </c>
      <c r="BN7" s="25">
        <v>210.83</v>
      </c>
      <c r="BO7" s="25">
        <v>210.83</v>
      </c>
      <c r="BP7" s="25">
        <v>92.52</v>
      </c>
      <c r="BQ7" s="25">
        <v>130.16999999999999</v>
      </c>
      <c r="BR7" s="25">
        <v>128.44</v>
      </c>
      <c r="BS7" s="25">
        <v>138.35</v>
      </c>
      <c r="BT7" s="25">
        <v>128.44</v>
      </c>
      <c r="BU7" s="25">
        <v>112.84</v>
      </c>
      <c r="BV7" s="25">
        <v>110.77</v>
      </c>
      <c r="BW7" s="25">
        <v>112.35</v>
      </c>
      <c r="BX7" s="25">
        <v>106.47</v>
      </c>
      <c r="BY7" s="25">
        <v>107.7</v>
      </c>
      <c r="BZ7" s="25">
        <v>107.7</v>
      </c>
      <c r="CA7" s="25">
        <v>111.96</v>
      </c>
      <c r="CB7" s="25">
        <v>107.49</v>
      </c>
      <c r="CC7" s="25">
        <v>107.85</v>
      </c>
      <c r="CD7" s="25">
        <v>100.79</v>
      </c>
      <c r="CE7" s="25">
        <v>108.41</v>
      </c>
      <c r="CF7" s="25">
        <v>73.849999999999994</v>
      </c>
      <c r="CG7" s="25">
        <v>73.180000000000007</v>
      </c>
      <c r="CH7" s="25">
        <v>73.05</v>
      </c>
      <c r="CI7" s="25">
        <v>77.53</v>
      </c>
      <c r="CJ7" s="25">
        <v>76.25</v>
      </c>
      <c r="CK7" s="25">
        <v>76.25</v>
      </c>
      <c r="CL7" s="25">
        <v>90.69</v>
      </c>
      <c r="CM7" s="25">
        <v>91.57</v>
      </c>
      <c r="CN7" s="25">
        <v>92.46</v>
      </c>
      <c r="CO7" s="25">
        <v>92.41</v>
      </c>
      <c r="CP7" s="25">
        <v>92.39</v>
      </c>
      <c r="CQ7" s="25">
        <v>61.69</v>
      </c>
      <c r="CR7" s="25">
        <v>62.26</v>
      </c>
      <c r="CS7" s="25">
        <v>62.22</v>
      </c>
      <c r="CT7" s="25">
        <v>61.45</v>
      </c>
      <c r="CU7" s="25">
        <v>61.63</v>
      </c>
      <c r="CV7" s="25">
        <v>61.63</v>
      </c>
      <c r="CW7" s="25">
        <v>98.35</v>
      </c>
      <c r="CX7" s="25">
        <v>98.42</v>
      </c>
      <c r="CY7" s="25">
        <v>98.46</v>
      </c>
      <c r="CZ7" s="25">
        <v>97.87</v>
      </c>
      <c r="DA7" s="25">
        <v>98.03</v>
      </c>
      <c r="DB7" s="25">
        <v>100</v>
      </c>
      <c r="DC7" s="25">
        <v>100.16</v>
      </c>
      <c r="DD7" s="25">
        <v>100.28</v>
      </c>
      <c r="DE7" s="25">
        <v>100.29</v>
      </c>
      <c r="DF7" s="25">
        <v>100.36</v>
      </c>
      <c r="DG7" s="25">
        <v>100.36</v>
      </c>
      <c r="DH7" s="25">
        <v>42.73</v>
      </c>
      <c r="DI7" s="25">
        <v>44.73</v>
      </c>
      <c r="DJ7" s="25">
        <v>47.5</v>
      </c>
      <c r="DK7" s="25">
        <v>49.64</v>
      </c>
      <c r="DL7" s="25">
        <v>51.59</v>
      </c>
      <c r="DM7" s="25">
        <v>56.48</v>
      </c>
      <c r="DN7" s="25">
        <v>57.5</v>
      </c>
      <c r="DO7" s="25">
        <v>58.52</v>
      </c>
      <c r="DP7" s="25">
        <v>59.51</v>
      </c>
      <c r="DQ7" s="25">
        <v>60.24</v>
      </c>
      <c r="DR7" s="25">
        <v>60.24</v>
      </c>
      <c r="DS7" s="25">
        <v>0</v>
      </c>
      <c r="DT7" s="25">
        <v>0</v>
      </c>
      <c r="DU7" s="25">
        <v>0</v>
      </c>
      <c r="DV7" s="25">
        <v>0</v>
      </c>
      <c r="DW7" s="25">
        <v>0</v>
      </c>
      <c r="DX7" s="25">
        <v>27.61</v>
      </c>
      <c r="DY7" s="25">
        <v>30.3</v>
      </c>
      <c r="DZ7" s="25">
        <v>31.74</v>
      </c>
      <c r="EA7" s="25">
        <v>32.380000000000003</v>
      </c>
      <c r="EB7" s="25">
        <v>34.479999999999997</v>
      </c>
      <c r="EC7" s="25">
        <v>34.479999999999997</v>
      </c>
      <c r="ED7" s="25">
        <v>0</v>
      </c>
      <c r="EE7" s="25">
        <v>0</v>
      </c>
      <c r="EF7" s="25">
        <v>0.08</v>
      </c>
      <c r="EG7" s="25">
        <v>0</v>
      </c>
      <c r="EH7" s="25">
        <v>0</v>
      </c>
      <c r="EI7" s="25">
        <v>0.2</v>
      </c>
      <c r="EJ7" s="25">
        <v>0.32</v>
      </c>
      <c r="EK7" s="25">
        <v>0.28000000000000003</v>
      </c>
      <c r="EL7" s="25">
        <v>0.4</v>
      </c>
      <c r="EM7" s="25">
        <v>0.27</v>
      </c>
      <c r="EN7" s="25">
        <v>0.27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107</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経営計画係長</cp:lastModifiedBy>
  <cp:lastPrinted>2025-02-04T08:52:02Z</cp:lastPrinted>
  <dcterms:created xsi:type="dcterms:W3CDTF">2024-12-11T05:06:21Z</dcterms:created>
  <dcterms:modified xsi:type="dcterms:W3CDTF">2025-02-04T09:12:54Z</dcterms:modified>
  <cp:category/>
</cp:coreProperties>
</file>