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imukumi06\Desktop\50 八代生活環境事務組合\水道\"/>
    </mc:Choice>
  </mc:AlternateContent>
  <xr:revisionPtr revIDLastSave="0" documentId="13_ncr:1_{CEF36E14-C431-4975-84F5-233C82ACE56C}" xr6:coauthVersionLast="47" xr6:coauthVersionMax="47" xr10:uidLastSave="{00000000-0000-0000-0000-000000000000}"/>
  <workbookProtection workbookAlgorithmName="SHA-512" workbookHashValue="hwun/1ma/VbJr8AS87tE/WcRISvuQR/s2gDMAYOT2xmqbp6bqLwaSdeLmzu6atmL3IYP9lOgY3gOz18kNV3uhg==" workbookSaltValue="02V7ho+M4cGk3OCLQkbAD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BB10" i="4"/>
  <c r="AT10" i="4"/>
  <c r="AL10" i="4"/>
  <c r="I10" i="4"/>
  <c r="BB8" i="4"/>
  <c r="AT8" i="4"/>
  <c r="AD8" i="4"/>
  <c r="W8" i="4"/>
  <c r="P8"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<sst xmlns="http://schemas.openxmlformats.org/spreadsheetml/2006/main" count="231" uniqueCount="112">
  <si>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</si>
  <si>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</si>
  <si>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</si>
  <si>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</si>
  <si>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</si>
  <si>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</si>
  <si>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</si>
  <si>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</si>
  <si>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</si>
  <si>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</si>
  <si>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</si>
  <si>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</si>
  <si>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</si>
  <si>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</si>
  <si>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</si>
  <si>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</si>
  <si>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</si>
  <si>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</si>
  <si>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</si>
  <si>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</si>
  <si>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</si>
  <si>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</si>
  <si>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</si>
  <si>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</si>
  <si>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</si>
  <si>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</si>
  <si>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</si>
  <si>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</si>
  <si>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</si>
  <si>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</si>
  <si>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</si>
  <si>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</si>
  <si>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</si>
  <si>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</si>
  <si>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</si>
  <si>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</si>
  <si>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</si>
  <si>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</si>
  <si>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</si>
  <si>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</si>
  <si>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</si>
  <si>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</si>
  <si>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</si>
  <si>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</si>
  <si>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</si>
  <si>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</si>
  <si>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</si>
  <si>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</si>
  <si>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</si>
  <si>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</si>
  <si>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</si>
  <si>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</si>
  <si>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</si>
  <si>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</si>
  <si>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</si>
  <si>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</si>
  <si>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</si>
  <si>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</si>
  <si>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</si>
  <si>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</si>
  <si>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</si>
  <si>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</si>
  <si>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</si>
  <si>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</si>
  <si>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</si>
  <si>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</si>
  <si>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</si>
  <si>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</si>
  <si>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</si>
  <si>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</si>
  <si>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</si>
  <si>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</si>
  <si>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</si>
  <si>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</si>
  <si>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</si>
  <si>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</si>
  <si>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</si>
  <si>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</si>
  <si>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</si>
  <si>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</si>
  <si>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</si>
  <si>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</si>
  <si>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</si>
  <si>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</si>
  <si>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</si>
  <si>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</si>
  <si>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</si>
  <si>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</si>
  <si>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</si>
  <si>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</si>
  <si>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</si>
  <si>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</si>
  <si>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</si>
  <si>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八代生活環境事務組合（事業会計分）</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</si>
  <si>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</si>
  <si>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</si>
  <si>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</si>
  <si>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</si>
  <si>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</si>
  <si>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</si>
  <si>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</si>
  <si>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</si>
  <si>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</si>
  <si>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</si>
  <si>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</si>
  <si>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</si>
  <si>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</si>
  <si>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</si>
  <si>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</si>
  <si>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有形固定資産減価償却率は、前年度に比べやや減少しました。平均値を下回っていますが、近年上昇傾向であり、管路の老朽化が進んでいます。
②　管路経年化率は、平均値を上回っており、法定耐用年数を経過した管路の割合が高い値にあります。
③　管路更新率は、類似団体及び全国平均に比べ低い数値となり、管路の更新が進んでいません。平成28年度から開始した浄水場の耐震化工事が本年度で完了したため、来年度から管路更新事業に移行していきます。</t>
    <rPh sb="2" eb="4">
      <t>ユウケイ</t>
    </rPh>
    <rPh sb="4" eb="8">
      <t>コテイシサン</t>
    </rPh>
    <rPh sb="8" eb="12">
      <t>ゲンカショウキャク</t>
    </rPh>
    <rPh sb="12" eb="13">
      <t>リツ</t>
    </rPh>
    <rPh sb="15" eb="18">
      <t>ゼンネンド</t>
    </rPh>
    <rPh sb="19" eb="20">
      <t>クラ</t>
    </rPh>
    <rPh sb="23" eb="25">
      <t>ゲンショウ</t>
    </rPh>
    <rPh sb="30" eb="33">
      <t>ヘイキンチ</t>
    </rPh>
    <rPh sb="34" eb="36">
      <t>シタマワ</t>
    </rPh>
    <rPh sb="43" eb="45">
      <t>キンネン</t>
    </rPh>
    <rPh sb="45" eb="47">
      <t>ジョウショウ</t>
    </rPh>
    <rPh sb="47" eb="49">
      <t>ケイコウ</t>
    </rPh>
    <rPh sb="53" eb="55">
      <t>カンロ</t>
    </rPh>
    <rPh sb="56" eb="59">
      <t>ロウキュウカ</t>
    </rPh>
    <rPh sb="60" eb="61">
      <t>スス</t>
    </rPh>
    <rPh sb="70" eb="72">
      <t>カンロ</t>
    </rPh>
    <rPh sb="72" eb="75">
      <t>ケイネンカ</t>
    </rPh>
    <rPh sb="75" eb="76">
      <t>リツ</t>
    </rPh>
    <rPh sb="78" eb="81">
      <t>ヘイキンチ</t>
    </rPh>
    <rPh sb="82" eb="84">
      <t>ウワマワ</t>
    </rPh>
    <rPh sb="89" eb="91">
      <t>ホウテイ</t>
    </rPh>
    <rPh sb="91" eb="95">
      <t>タイヨウネンスウ</t>
    </rPh>
    <rPh sb="96" eb="98">
      <t>ケイカ</t>
    </rPh>
    <rPh sb="100" eb="102">
      <t>カンロ</t>
    </rPh>
    <rPh sb="103" eb="105">
      <t>ワリアイ</t>
    </rPh>
    <rPh sb="106" eb="107">
      <t>タカ</t>
    </rPh>
    <rPh sb="108" eb="109">
      <t>アタイ</t>
    </rPh>
    <rPh sb="118" eb="120">
      <t>カンロ</t>
    </rPh>
    <rPh sb="120" eb="123">
      <t>コウシンリツ</t>
    </rPh>
    <rPh sb="125" eb="127">
      <t>ルイジ</t>
    </rPh>
    <rPh sb="127" eb="129">
      <t>ダンタイ</t>
    </rPh>
    <rPh sb="129" eb="130">
      <t>オヨ</t>
    </rPh>
    <rPh sb="131" eb="135">
      <t>ゼンコクヘイキン</t>
    </rPh>
    <rPh sb="136" eb="137">
      <t>クラ</t>
    </rPh>
    <rPh sb="138" eb="139">
      <t>ヒク</t>
    </rPh>
    <rPh sb="140" eb="142">
      <t>スウチ</t>
    </rPh>
    <rPh sb="146" eb="148">
      <t>カンロ</t>
    </rPh>
    <rPh sb="149" eb="151">
      <t>コウシン</t>
    </rPh>
    <rPh sb="152" eb="153">
      <t>スス</t>
    </rPh>
    <rPh sb="160" eb="162">
      <t>ヘイセイ</t>
    </rPh>
    <rPh sb="164" eb="165">
      <t>ネン</t>
    </rPh>
    <rPh sb="165" eb="166">
      <t>ド</t>
    </rPh>
    <rPh sb="168" eb="170">
      <t>カイシ</t>
    </rPh>
    <rPh sb="172" eb="175">
      <t>ジョウスイジョウ</t>
    </rPh>
    <rPh sb="176" eb="179">
      <t>タイシンカ</t>
    </rPh>
    <rPh sb="179" eb="181">
      <t>コウジ</t>
    </rPh>
    <rPh sb="182" eb="185">
      <t>ホンネンド</t>
    </rPh>
    <rPh sb="186" eb="188">
      <t>カンリョウ</t>
    </rPh>
    <rPh sb="193" eb="196">
      <t>ライネンド</t>
    </rPh>
    <rPh sb="198" eb="202">
      <t>カンロコウシン</t>
    </rPh>
    <rPh sb="202" eb="204">
      <t>ジギョウ</t>
    </rPh>
    <rPh sb="205" eb="207">
      <t>イコウ</t>
    </rPh>
    <phoneticPr fontId="4"/>
  </si>
  <si>
    <t xml:space="preserve">現時点では、経営の健全性及び効率性については、概ね確保できているといえます。
一方、管路の老朽化状況は、類似団体及び全国平均に比べ進んでおり、年々上昇傾向にあり、浄水場及び導送水管、耐用年数を経過した管路の更新等膨大な事業費が必要となります。
更に、上下水道耐震化計画策定により今後耐震管整備にも事業費が必要となってくることから、計画的な更新が求められます。
この資金積立のため、新水道ビジョン及び経営戦略に基づき令和4年10月に水道料金改定を行いました。今後もこれらの計画を基に、経済状況の変化による見直しも検討しながら、安定した経営を継続できるよう努めていきます。
</t>
    <rPh sb="0" eb="3">
      <t>ゲンジテン</t>
    </rPh>
    <rPh sb="6" eb="8">
      <t>ケイエイ</t>
    </rPh>
    <rPh sb="9" eb="12">
      <t>ケンゼンセイ</t>
    </rPh>
    <rPh sb="12" eb="13">
      <t>オヨ</t>
    </rPh>
    <rPh sb="14" eb="17">
      <t>コウリツセイ</t>
    </rPh>
    <rPh sb="23" eb="24">
      <t>オオム</t>
    </rPh>
    <rPh sb="25" eb="27">
      <t>カクホ</t>
    </rPh>
    <rPh sb="39" eb="41">
      <t>イッポウ</t>
    </rPh>
    <rPh sb="42" eb="44">
      <t>カンロ</t>
    </rPh>
    <rPh sb="45" eb="48">
      <t>ロウキュウカ</t>
    </rPh>
    <rPh sb="48" eb="50">
      <t>ジョウキョウ</t>
    </rPh>
    <rPh sb="52" eb="56">
      <t>ルイジダンタイ</t>
    </rPh>
    <rPh sb="56" eb="57">
      <t>オヨ</t>
    </rPh>
    <rPh sb="58" eb="62">
      <t>ゼンコクヘイキン</t>
    </rPh>
    <rPh sb="63" eb="64">
      <t>クラ</t>
    </rPh>
    <rPh sb="65" eb="66">
      <t>スス</t>
    </rPh>
    <rPh sb="71" eb="73">
      <t>ネンネン</t>
    </rPh>
    <rPh sb="73" eb="75">
      <t>ジョウショウ</t>
    </rPh>
    <rPh sb="75" eb="77">
      <t>ケイコウ</t>
    </rPh>
    <rPh sb="83" eb="86">
      <t>ジョウスイジョウ</t>
    </rPh>
    <rPh sb="86" eb="87">
      <t>オヨ</t>
    </rPh>
    <rPh sb="88" eb="92">
      <t>ドウソウスイカン</t>
    </rPh>
    <rPh sb="93" eb="97">
      <t>タイヨウネンスウ</t>
    </rPh>
    <rPh sb="98" eb="100">
      <t>ケイカ</t>
    </rPh>
    <rPh sb="102" eb="104">
      <t>カンロ</t>
    </rPh>
    <rPh sb="105" eb="107">
      <t>コウシン</t>
    </rPh>
    <rPh sb="107" eb="108">
      <t>トウ</t>
    </rPh>
    <rPh sb="108" eb="110">
      <t>ボウダイ</t>
    </rPh>
    <rPh sb="111" eb="114">
      <t>ジギョウヒ</t>
    </rPh>
    <rPh sb="115" eb="117">
      <t>ヒツヨウ</t>
    </rPh>
    <rPh sb="124" eb="125">
      <t>サラ</t>
    </rPh>
    <rPh sb="127" eb="131">
      <t>ジョウゲスイドウ</t>
    </rPh>
    <rPh sb="131" eb="134">
      <t>タイシンカ</t>
    </rPh>
    <rPh sb="134" eb="136">
      <t>ケイカク</t>
    </rPh>
    <rPh sb="136" eb="138">
      <t>サクテイ</t>
    </rPh>
    <rPh sb="141" eb="143">
      <t>コンゴ</t>
    </rPh>
    <rPh sb="184" eb="186">
      <t>シキン</t>
    </rPh>
    <rPh sb="186" eb="188">
      <t>ツミタテ</t>
    </rPh>
    <rPh sb="192" eb="193">
      <t>シン</t>
    </rPh>
    <rPh sb="193" eb="195">
      <t>スイドウ</t>
    </rPh>
    <rPh sb="199" eb="200">
      <t>オヨ</t>
    </rPh>
    <rPh sb="201" eb="203">
      <t>ケイエイ</t>
    </rPh>
    <rPh sb="203" eb="205">
      <t>センリャク</t>
    </rPh>
    <rPh sb="206" eb="207">
      <t>モト</t>
    </rPh>
    <rPh sb="209" eb="211">
      <t>レイワ</t>
    </rPh>
    <rPh sb="212" eb="213">
      <t>ネン</t>
    </rPh>
    <rPh sb="215" eb="216">
      <t>ツキ</t>
    </rPh>
    <rPh sb="217" eb="221">
      <t>スイドウリョウキン</t>
    </rPh>
    <rPh sb="221" eb="223">
      <t>カイテイ</t>
    </rPh>
    <rPh sb="224" eb="225">
      <t>オコナ</t>
    </rPh>
    <rPh sb="230" eb="232">
      <t>コンゴ</t>
    </rPh>
    <rPh sb="237" eb="239">
      <t>ケイカク</t>
    </rPh>
    <rPh sb="240" eb="241">
      <t>モト</t>
    </rPh>
    <rPh sb="243" eb="247">
      <t>ケイザイジョウキョウ</t>
    </rPh>
    <rPh sb="248" eb="250">
      <t>ヘンカ</t>
    </rPh>
    <rPh sb="253" eb="255">
      <t>ミナオ</t>
    </rPh>
    <rPh sb="257" eb="259">
      <t>ケントウ</t>
    </rPh>
    <rPh sb="264" eb="266">
      <t>アンテイ</t>
    </rPh>
    <rPh sb="268" eb="270">
      <t>ケイエイ</t>
    </rPh>
    <rPh sb="271" eb="273">
      <t>ケイゾク</t>
    </rPh>
    <rPh sb="278" eb="279">
      <t>ツト</t>
    </rPh>
    <phoneticPr fontId="4"/>
  </si>
  <si>
    <t>①　経常収支比率は、水道料金改定による給水収益の増加により、前年度に比べ増加しています。100％を上回る数値で推移しており、黒字経営を維持しています。
②　累積欠損金は、発生していません。
③　流動比率は、前年度に比べ増加しており、十分な支払能力があるといえます。これは、浄水場の耐震化工事等の未払金が減少したためです。
④　企業債残高対給水収益比率は、平成26年度以降企業債の借入を行っていないため、減少傾向で推移しています。
⑤　料金回収率は、100％を上回っており、給水に係る費用が料金収入によって賄えているといえます。
⑥　給水原価は、平均値に比べ低く抑えられています。
⑦　施設利用料は、平均値を上回っており、前年度に比べ配水量の増加に伴い増加しました。
⑧　有収率は、平均値に比べ高い数値となっており、適切な維持管理を行えていることが給水収益に反映されていると考えられます。</t>
    <rPh sb="2" eb="4">
      <t>ケイジョウ</t>
    </rPh>
    <rPh sb="4" eb="6">
      <t>シュウシ</t>
    </rPh>
    <rPh sb="6" eb="8">
      <t>ヒリツ</t>
    </rPh>
    <rPh sb="10" eb="14">
      <t>スイドウリョウキン</t>
    </rPh>
    <rPh sb="14" eb="16">
      <t>カイテイ</t>
    </rPh>
    <rPh sb="19" eb="21">
      <t>キュウスイ</t>
    </rPh>
    <rPh sb="21" eb="23">
      <t>シュウエキ</t>
    </rPh>
    <rPh sb="24" eb="26">
      <t>ゾウカ</t>
    </rPh>
    <rPh sb="30" eb="33">
      <t>ゼンネンド</t>
    </rPh>
    <rPh sb="34" eb="35">
      <t>クラ</t>
    </rPh>
    <rPh sb="36" eb="38">
      <t>ゾウカ</t>
    </rPh>
    <rPh sb="49" eb="51">
      <t>ウワマワ</t>
    </rPh>
    <rPh sb="52" eb="54">
      <t>スウチ</t>
    </rPh>
    <rPh sb="55" eb="57">
      <t>スイイ</t>
    </rPh>
    <rPh sb="62" eb="64">
      <t>クロジ</t>
    </rPh>
    <rPh sb="64" eb="66">
      <t>ケイエイ</t>
    </rPh>
    <rPh sb="67" eb="69">
      <t>イジ</t>
    </rPh>
    <rPh sb="78" eb="80">
      <t>ルイセキ</t>
    </rPh>
    <rPh sb="80" eb="83">
      <t>ケッソンキン</t>
    </rPh>
    <rPh sb="85" eb="87">
      <t>ハッセイ</t>
    </rPh>
    <rPh sb="97" eb="99">
      <t>リュウドウ</t>
    </rPh>
    <rPh sb="99" eb="101">
      <t>ヒリツ</t>
    </rPh>
    <rPh sb="103" eb="106">
      <t>ゼンネンド</t>
    </rPh>
    <rPh sb="107" eb="108">
      <t>クラ</t>
    </rPh>
    <rPh sb="109" eb="111">
      <t>ゾウカ</t>
    </rPh>
    <rPh sb="116" eb="118">
      <t>ジュウブン</t>
    </rPh>
    <rPh sb="119" eb="123">
      <t>シハライノウリョク</t>
    </rPh>
    <rPh sb="136" eb="139">
      <t>ジョウスイジョウ</t>
    </rPh>
    <rPh sb="140" eb="143">
      <t>タイシンカ</t>
    </rPh>
    <rPh sb="143" eb="145">
      <t>コウジ</t>
    </rPh>
    <rPh sb="145" eb="146">
      <t>トウ</t>
    </rPh>
    <rPh sb="147" eb="150">
      <t>ミバライキン</t>
    </rPh>
    <rPh sb="151" eb="153">
      <t>ゲンショウ</t>
    </rPh>
    <rPh sb="163" eb="166">
      <t>キギョウサイ</t>
    </rPh>
    <rPh sb="166" eb="168">
      <t>ザンダカ</t>
    </rPh>
    <rPh sb="168" eb="169">
      <t>タイ</t>
    </rPh>
    <rPh sb="169" eb="173">
      <t>キュウスイシュウエキ</t>
    </rPh>
    <rPh sb="173" eb="175">
      <t>ヒリツ</t>
    </rPh>
    <rPh sb="177" eb="179">
      <t>ヘイセイ</t>
    </rPh>
    <rPh sb="181" eb="182">
      <t>ネン</t>
    </rPh>
    <rPh sb="182" eb="183">
      <t>ド</t>
    </rPh>
    <rPh sb="183" eb="185">
      <t>イコウ</t>
    </rPh>
    <rPh sb="185" eb="188">
      <t>キギョウサイ</t>
    </rPh>
    <rPh sb="217" eb="219">
      <t>リョウキン</t>
    </rPh>
    <rPh sb="219" eb="222">
      <t>カイシュウリツ</t>
    </rPh>
    <rPh sb="229" eb="231">
      <t>ウワマワ</t>
    </rPh>
    <rPh sb="236" eb="238">
      <t>キュウスイ</t>
    </rPh>
    <rPh sb="239" eb="240">
      <t>カカ</t>
    </rPh>
    <rPh sb="241" eb="243">
      <t>ヒヨウ</t>
    </rPh>
    <rPh sb="244" eb="246">
      <t>リョウキン</t>
    </rPh>
    <rPh sb="246" eb="248">
      <t>シュウニュウ</t>
    </rPh>
    <rPh sb="252" eb="253">
      <t>マカナ</t>
    </rPh>
    <rPh sb="266" eb="268">
      <t>キュウスイ</t>
    </rPh>
    <rPh sb="268" eb="270">
      <t>ゲンカ</t>
    </rPh>
    <rPh sb="272" eb="275">
      <t>ヘイキンチ</t>
    </rPh>
    <rPh sb="276" eb="277">
      <t>クラ</t>
    </rPh>
    <rPh sb="278" eb="279">
      <t>ヒク</t>
    </rPh>
    <rPh sb="280" eb="281">
      <t>オサ</t>
    </rPh>
    <rPh sb="292" eb="294">
      <t>シセツ</t>
    </rPh>
    <rPh sb="294" eb="297">
      <t>リヨウリョウ</t>
    </rPh>
    <rPh sb="299" eb="302">
      <t>ヘイキンチ</t>
    </rPh>
    <rPh sb="303" eb="305">
      <t>ウワマワ</t>
    </rPh>
    <rPh sb="310" eb="313">
      <t>ゼンネンド</t>
    </rPh>
    <rPh sb="314" eb="315">
      <t>クラ</t>
    </rPh>
    <rPh sb="316" eb="319">
      <t>ハイスイリョウ</t>
    </rPh>
    <rPh sb="320" eb="322">
      <t>ゾウカ</t>
    </rPh>
    <rPh sb="323" eb="324">
      <t>トモナ</t>
    </rPh>
    <rPh sb="325" eb="327">
      <t>ゾウカ</t>
    </rPh>
    <rPh sb="335" eb="338">
      <t>ユウシュウリツ</t>
    </rPh>
    <rPh sb="340" eb="343">
      <t>ヘイキンチ</t>
    </rPh>
    <rPh sb="344" eb="345">
      <t>クラ</t>
    </rPh>
    <rPh sb="346" eb="347">
      <t>タカ</t>
    </rPh>
    <rPh sb="348" eb="350">
      <t>スウチ</t>
    </rPh>
    <rPh sb="357" eb="359">
      <t>テキセツ</t>
    </rPh>
    <rPh sb="360" eb="364">
      <t>イジカンリ</t>
    </rPh>
    <rPh sb="365" eb="366">
      <t>オコナ</t>
    </rPh>
    <rPh sb="373" eb="377">
      <t>キュウスイシュウエキ</t>
    </rPh>
    <rPh sb="378" eb="380">
      <t>ハンエイ</t>
    </rPh>
    <rPh sb="386" eb="38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</si>
</sst>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0.35</c:v>
                </c:pt>
                <c:pt idx="1">
                  <c:v>0.73</c:v>
                </c:pt>
                <c:pt idx="2">
                  <c:v>0.36</c:v>
                </c:pt>
                <c:pt idx="3">
                  <c:v>0.63</c:v>
                </c:pt>
                <c:pt idx="4">
                  <c:v>0.34</c:v>
                </c:pt>
              </c:numCache>
            </c:numRef>
          </c:val>
          <c:extLst>
            <c:ext xmlns:c16="http://schemas.microsoft.com/office/drawing/2014/chart" uri="{C3380CC4-5D6E-409C-BE32-E72D297353CC}">
              <c16:uniqueId val="{00000000-99C6-4BCA-B8E0-7D0CDBF64B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99C6-4BCA-B8E0-7D0CDBF64B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64.91</c:v>
                </c:pt>
                <c:pt idx="1">
                  <c:v>65.069999999999993</c:v>
                </c:pt>
                <c:pt idx="2">
                  <c:v>64.209999999999994</c:v>
                </c:pt>
                <c:pt idx="3">
                  <c:v>62.28</c:v>
                </c:pt>
                <c:pt idx="4">
                  <c:v>63.55</c:v>
                </c:pt>
              </c:numCache>
            </c:numRef>
          </c:val>
          <c:extLst>
            <c:ext xmlns:c16="http://schemas.microsoft.com/office/drawing/2014/chart" uri="{C3380CC4-5D6E-409C-BE32-E72D297353CC}">
              <c16:uniqueId val="{00000000-EFCB-4747-93C7-D70DFA5B88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EFCB-4747-93C7-D70DFA5B88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90.49</c:v>
                </c:pt>
                <c:pt idx="1">
                  <c:v>90.86</c:v>
                </c:pt>
                <c:pt idx="2">
                  <c:v>91.58</c:v>
                </c:pt>
                <c:pt idx="3">
                  <c:v>91.49</c:v>
                </c:pt>
                <c:pt idx="4">
                  <c:v>90.65</c:v>
                </c:pt>
              </c:numCache>
            </c:numRef>
          </c:val>
          <c:extLst>
            <c:ext xmlns:c16="http://schemas.microsoft.com/office/drawing/2014/chart" uri="{C3380CC4-5D6E-409C-BE32-E72D297353CC}">
              <c16:uniqueId val="{00000000-A101-41B2-B27D-3849DE7188B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A101-41B2-B27D-3849DE7188B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111.23</c:v>
                </c:pt>
                <c:pt idx="1">
                  <c:v>107.7</c:v>
                </c:pt>
                <c:pt idx="2">
                  <c:v>114.85</c:v>
                </c:pt>
                <c:pt idx="3">
                  <c:v>111.68</c:v>
                </c:pt>
                <c:pt idx="4">
                  <c:v>113.54</c:v>
                </c:pt>
              </c:numCache>
            </c:numRef>
          </c:val>
          <c:extLst>
            <c:ext xmlns:c16="http://schemas.microsoft.com/office/drawing/2014/chart" uri="{C3380CC4-5D6E-409C-BE32-E72D297353CC}">
              <c16:uniqueId val="{00000000-BCAD-4EE7-A11B-010071721E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BCAD-4EE7-A11B-010071721E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44.72</c:v>
                </c:pt>
                <c:pt idx="1">
                  <c:v>45.97</c:v>
                </c:pt>
                <c:pt idx="2">
                  <c:v>47.62</c:v>
                </c:pt>
                <c:pt idx="3">
                  <c:v>49.02</c:v>
                </c:pt>
                <c:pt idx="4">
                  <c:v>48.79</c:v>
                </c:pt>
              </c:numCache>
            </c:numRef>
          </c:val>
          <c:extLst>
            <c:ext xmlns:c16="http://schemas.microsoft.com/office/drawing/2014/chart" uri="{C3380CC4-5D6E-409C-BE32-E72D297353CC}">
              <c16:uniqueId val="{00000000-6CEA-40EA-A95F-92B18A33DE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6CEA-40EA-A95F-92B18A33DE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27.61</c:v>
                </c:pt>
                <c:pt idx="1">
                  <c:v>26.8</c:v>
                </c:pt>
                <c:pt idx="2">
                  <c:v>26.33</c:v>
                </c:pt>
                <c:pt idx="3">
                  <c:v>30.53</c:v>
                </c:pt>
                <c:pt idx="4">
                  <c:v>30.02</c:v>
                </c:pt>
              </c:numCache>
            </c:numRef>
          </c:val>
          <c:extLst>
            <c:ext xmlns:c16="http://schemas.microsoft.com/office/drawing/2014/chart" uri="{C3380CC4-5D6E-409C-BE32-E72D297353CC}">
              <c16:uniqueId val="{00000000-7CDC-43A6-BDAB-ABA4231424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CDC-43A6-BDAB-ABA4231424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F9-4335-BDE0-3EF11339490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5FF9-4335-BDE0-3EF11339490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720.06</c:v>
                </c:pt>
                <c:pt idx="1">
                  <c:v>710.66</c:v>
                </c:pt>
                <c:pt idx="2">
                  <c:v>445.42</c:v>
                </c:pt>
                <c:pt idx="3">
                  <c:v>234.19</c:v>
                </c:pt>
                <c:pt idx="4">
                  <c:v>356.2</c:v>
                </c:pt>
              </c:numCache>
            </c:numRef>
          </c:val>
          <c:extLst>
            <c:ext xmlns:c16="http://schemas.microsoft.com/office/drawing/2014/chart" uri="{C3380CC4-5D6E-409C-BE32-E72D297353CC}">
              <c16:uniqueId val="{00000000-67EA-4FAF-89C0-13991B318B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67EA-4FAF-89C0-13991B318B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115.65</c:v>
                </c:pt>
                <c:pt idx="1">
                  <c:v>110.08</c:v>
                </c:pt>
                <c:pt idx="2">
                  <c:v>103.23</c:v>
                </c:pt>
                <c:pt idx="3">
                  <c:v>94.91</c:v>
                </c:pt>
                <c:pt idx="4">
                  <c:v>83.54</c:v>
                </c:pt>
              </c:numCache>
            </c:numRef>
          </c:val>
          <c:extLst>
            <c:ext xmlns:c16="http://schemas.microsoft.com/office/drawing/2014/chart" uri="{C3380CC4-5D6E-409C-BE32-E72D297353CC}">
              <c16:uniqueId val="{00000000-681E-4E3B-8D17-83EA9D5D62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81E-4E3B-8D17-83EA9D5D62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111.27</c:v>
                </c:pt>
                <c:pt idx="1">
                  <c:v>108.45</c:v>
                </c:pt>
                <c:pt idx="2">
                  <c:v>115.55</c:v>
                </c:pt>
                <c:pt idx="3">
                  <c:v>112.53</c:v>
                </c:pt>
                <c:pt idx="4">
                  <c:v>114.05</c:v>
                </c:pt>
              </c:numCache>
            </c:numRef>
          </c:val>
          <c:extLst>
            <c:ext xmlns:c16="http://schemas.microsoft.com/office/drawing/2014/chart" uri="{C3380CC4-5D6E-409C-BE32-E72D297353CC}">
              <c16:uniqueId val="{00000000-AB2E-4F1E-B2A5-43C42109005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AB2E-4F1E-B2A5-43C42109005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113.04</c:v>
                </c:pt>
                <c:pt idx="1">
                  <c:v>115.06</c:v>
                </c:pt>
                <c:pt idx="2">
                  <c:v>109.33</c:v>
                </c:pt>
                <c:pt idx="3">
                  <c:v>118.45</c:v>
                </c:pt>
                <c:pt idx="4">
                  <c:v>122.51</c:v>
                </c:pt>
              </c:numCache>
            </c:numRef>
          </c:val>
          <c:extLst>
            <c:ext xmlns:c16="http://schemas.microsoft.com/office/drawing/2014/chart" uri="{C3380CC4-5D6E-409C-BE32-E72D297353CC}">
              <c16:uniqueId val="{00000000-007E-466B-B888-CE3D8A5B5C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007E-466B-B888-CE3D8A5B5C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熊本県　八代生活環境事務組合（事業会計分）</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85.86</v>
      </c>
      <c r="J10" s="37"/>
      <c r="K10" s="37"/>
      <c r="L10" s="37"/>
      <c r="M10" s="37"/>
      <c r="N10" s="37"/>
      <c r="O10" s="64"/>
      <c r="P10" s="54">
        <f>データ!$P$6</f>
        <v>18.559999999999999</v>
      </c>
      <c r="Q10" s="54"/>
      <c r="R10" s="54"/>
      <c r="S10" s="54"/>
      <c r="T10" s="54"/>
      <c r="U10" s="54"/>
      <c r="V10" s="54"/>
      <c r="W10" s="65">
        <f>データ!$Q$6</f>
        <v>3020</v>
      </c>
      <c r="X10" s="65"/>
      <c r="Y10" s="65"/>
      <c r="Z10" s="65"/>
      <c r="AA10" s="65"/>
      <c r="AB10" s="65"/>
      <c r="AC10" s="65"/>
      <c r="AD10" s="2"/>
      <c r="AE10" s="2"/>
      <c r="AF10" s="2"/>
      <c r="AG10" s="2"/>
      <c r="AH10" s="2"/>
      <c r="AI10" s="2"/>
      <c r="AJ10" s="2"/>
      <c r="AK10" s="2"/>
      <c r="AL10" s="65">
        <f>データ!$U$6</f>
        <v>24447</v>
      </c>
      <c r="AM10" s="65"/>
      <c r="AN10" s="65"/>
      <c r="AO10" s="65"/>
      <c r="AP10" s="65"/>
      <c r="AQ10" s="65"/>
      <c r="AR10" s="65"/>
      <c r="AS10" s="65"/>
      <c r="AT10" s="36">
        <f>データ!$V$6</f>
        <v>403.86</v>
      </c>
      <c r="AU10" s="37"/>
      <c r="AV10" s="37"/>
      <c r="AW10" s="37"/>
      <c r="AX10" s="37"/>
      <c r="AY10" s="37"/>
      <c r="AZ10" s="37"/>
      <c r="BA10" s="37"/>
      <c r="BB10" s="54">
        <f>データ!$W$6</f>
        <v>60.53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uI9n9AcGZs/DvaojdFka9TRKgKtPTf/vmICaQZeaVteIYTukcXYELm/fZlHLLNIO7aQYC3AE+JoKPdLlIaDrQ==" saltValue="a9B3eInKrEC6vN/2FUoyM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439754</v>
      </c>
      <c r="D6" s="20">
        <f t="shared" si="3"/>
        <v>46</v>
      </c>
      <c r="E6" s="20">
        <f t="shared" si="3"/>
        <v>1</v>
      </c>
      <c r="F6" s="20">
        <f t="shared" si="3"/>
        <v>0</v>
      </c>
      <c r="G6" s="20">
        <f t="shared" si="3"/>
        <v>1</v>
      </c>
      <c r="H6" s="20" t="str">
        <f t="shared" si="3"/>
        <v>熊本県　八代生活環境事務組合（事業会計分）</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85.86</v>
      </c>
      <c r="P6" s="21">
        <f t="shared" si="3"/>
        <v>18.559999999999999</v>
      </c>
      <c r="Q6" s="21">
        <f t="shared" si="3"/>
        <v>3020</v>
      </c>
      <c r="R6" s="21" t="str">
        <f t="shared" si="3"/>
        <v>-</v>
      </c>
      <c r="S6" s="21" t="str">
        <f t="shared" si="3"/>
        <v>-</v>
      </c>
      <c r="T6" s="21" t="str">
        <f t="shared" si="3"/>
        <v>-</v>
      </c>
      <c r="U6" s="21">
        <f t="shared" si="3"/>
        <v>24447</v>
      </c>
      <c r="V6" s="21">
        <f t="shared" si="3"/>
        <v>403.86</v>
      </c>
      <c r="W6" s="21">
        <f t="shared" si="3"/>
        <v>60.53</v>
      </c>
      <c r="X6" s="22">
        <f>IF(X7="",NA(),X7)</f>
        <v>111.23</v>
      </c>
      <c r="Y6" s="22">
        <f t="shared" ref="Y6:AG6" si="4">IF(Y7="",NA(),Y7)</f>
        <v>107.7</v>
      </c>
      <c r="Z6" s="22">
        <f t="shared" si="4"/>
        <v>114.85</v>
      </c>
      <c r="AA6" s="22">
        <f t="shared" si="4"/>
        <v>111.68</v>
      </c>
      <c r="AB6" s="22">
        <f t="shared" si="4"/>
        <v>113.54</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720.06</v>
      </c>
      <c r="AU6" s="22">
        <f t="shared" ref="AU6:BC6" si="6">IF(AU7="",NA(),AU7)</f>
        <v>710.66</v>
      </c>
      <c r="AV6" s="22">
        <f t="shared" si="6"/>
        <v>445.42</v>
      </c>
      <c r="AW6" s="22">
        <f t="shared" si="6"/>
        <v>234.19</v>
      </c>
      <c r="AX6" s="22">
        <f t="shared" si="6"/>
        <v>356.2</v>
      </c>
      <c r="AY6" s="22">
        <f t="shared" si="6"/>
        <v>379.08</v>
      </c>
      <c r="AZ6" s="22">
        <f t="shared" si="6"/>
        <v>367.55</v>
      </c>
      <c r="BA6" s="22">
        <f t="shared" si="6"/>
        <v>378.56</v>
      </c>
      <c r="BB6" s="22">
        <f t="shared" si="6"/>
        <v>364.46</v>
      </c>
      <c r="BC6" s="22">
        <f t="shared" si="6"/>
        <v>338.89</v>
      </c>
      <c r="BD6" s="21" t="str">
        <f>IF(BD7="","",IF(BD7="-","【-】","【"&amp;SUBSTITUTE(TEXT(BD7,"#,##0.00"),"-","△")&amp;"】"))</f>
        <v>【243.36】</v>
      </c>
      <c r="BE6" s="22">
        <f>IF(BE7="",NA(),BE7)</f>
        <v>115.65</v>
      </c>
      <c r="BF6" s="22">
        <f t="shared" ref="BF6:BN6" si="7">IF(BF7="",NA(),BF7)</f>
        <v>110.08</v>
      </c>
      <c r="BG6" s="22">
        <f t="shared" si="7"/>
        <v>103.23</v>
      </c>
      <c r="BH6" s="22">
        <f t="shared" si="7"/>
        <v>94.91</v>
      </c>
      <c r="BI6" s="22">
        <f t="shared" si="7"/>
        <v>83.54</v>
      </c>
      <c r="BJ6" s="22">
        <f t="shared" si="7"/>
        <v>398.98</v>
      </c>
      <c r="BK6" s="22">
        <f t="shared" si="7"/>
        <v>418.68</v>
      </c>
      <c r="BL6" s="22">
        <f t="shared" si="7"/>
        <v>395.68</v>
      </c>
      <c r="BM6" s="22">
        <f t="shared" si="7"/>
        <v>403.72</v>
      </c>
      <c r="BN6" s="22">
        <f t="shared" si="7"/>
        <v>400.21</v>
      </c>
      <c r="BO6" s="21" t="str">
        <f>IF(BO7="","",IF(BO7="-","【-】","【"&amp;SUBSTITUTE(TEXT(BO7,"#,##0.00"),"-","△")&amp;"】"))</f>
        <v>【265.93】</v>
      </c>
      <c r="BP6" s="22">
        <f>IF(BP7="",NA(),BP7)</f>
        <v>111.27</v>
      </c>
      <c r="BQ6" s="22">
        <f t="shared" ref="BQ6:BY6" si="8">IF(BQ7="",NA(),BQ7)</f>
        <v>108.45</v>
      </c>
      <c r="BR6" s="22">
        <f t="shared" si="8"/>
        <v>115.55</v>
      </c>
      <c r="BS6" s="22">
        <f t="shared" si="8"/>
        <v>112.53</v>
      </c>
      <c r="BT6" s="22">
        <f t="shared" si="8"/>
        <v>114.05</v>
      </c>
      <c r="BU6" s="22">
        <f t="shared" si="8"/>
        <v>98.64</v>
      </c>
      <c r="BV6" s="22">
        <f t="shared" si="8"/>
        <v>94.78</v>
      </c>
      <c r="BW6" s="22">
        <f t="shared" si="8"/>
        <v>97.59</v>
      </c>
      <c r="BX6" s="22">
        <f t="shared" si="8"/>
        <v>92.17</v>
      </c>
      <c r="BY6" s="22">
        <f t="shared" si="8"/>
        <v>92.83</v>
      </c>
      <c r="BZ6" s="21" t="str">
        <f>IF(BZ7="","",IF(BZ7="-","【-】","【"&amp;SUBSTITUTE(TEXT(BZ7,"#,##0.00"),"-","△")&amp;"】"))</f>
        <v>【97.82】</v>
      </c>
      <c r="CA6" s="22">
        <f>IF(CA7="",NA(),CA7)</f>
        <v>113.04</v>
      </c>
      <c r="CB6" s="22">
        <f t="shared" ref="CB6:CJ6" si="9">IF(CB7="",NA(),CB7)</f>
        <v>115.06</v>
      </c>
      <c r="CC6" s="22">
        <f t="shared" si="9"/>
        <v>109.33</v>
      </c>
      <c r="CD6" s="22">
        <f t="shared" si="9"/>
        <v>118.45</v>
      </c>
      <c r="CE6" s="22">
        <f t="shared" si="9"/>
        <v>122.51</v>
      </c>
      <c r="CF6" s="22">
        <f t="shared" si="9"/>
        <v>178.92</v>
      </c>
      <c r="CG6" s="22">
        <f t="shared" si="9"/>
        <v>181.3</v>
      </c>
      <c r="CH6" s="22">
        <f t="shared" si="9"/>
        <v>181.71</v>
      </c>
      <c r="CI6" s="22">
        <f t="shared" si="9"/>
        <v>188.51</v>
      </c>
      <c r="CJ6" s="22">
        <f t="shared" si="9"/>
        <v>189.43</v>
      </c>
      <c r="CK6" s="21" t="str">
        <f>IF(CK7="","",IF(CK7="-","【-】","【"&amp;SUBSTITUTE(TEXT(CK7,"#,##0.00"),"-","△")&amp;"】"))</f>
        <v>【177.56】</v>
      </c>
      <c r="CL6" s="22">
        <f>IF(CL7="",NA(),CL7)</f>
        <v>64.91</v>
      </c>
      <c r="CM6" s="22">
        <f t="shared" ref="CM6:CU6" si="10">IF(CM7="",NA(),CM7)</f>
        <v>65.069999999999993</v>
      </c>
      <c r="CN6" s="22">
        <f t="shared" si="10"/>
        <v>64.209999999999994</v>
      </c>
      <c r="CO6" s="22">
        <f t="shared" si="10"/>
        <v>62.28</v>
      </c>
      <c r="CP6" s="22">
        <f t="shared" si="10"/>
        <v>63.55</v>
      </c>
      <c r="CQ6" s="22">
        <f t="shared" si="10"/>
        <v>55.14</v>
      </c>
      <c r="CR6" s="22">
        <f t="shared" si="10"/>
        <v>55.89</v>
      </c>
      <c r="CS6" s="22">
        <f t="shared" si="10"/>
        <v>55.72</v>
      </c>
      <c r="CT6" s="22">
        <f t="shared" si="10"/>
        <v>55.31</v>
      </c>
      <c r="CU6" s="22">
        <f t="shared" si="10"/>
        <v>55.14</v>
      </c>
      <c r="CV6" s="21" t="str">
        <f>IF(CV7="","",IF(CV7="-","【-】","【"&amp;SUBSTITUTE(TEXT(CV7,"#,##0.00"),"-","△")&amp;"】"))</f>
        <v>【59.81】</v>
      </c>
      <c r="CW6" s="22">
        <f>IF(CW7="",NA(),CW7)</f>
        <v>90.49</v>
      </c>
      <c r="CX6" s="22">
        <f t="shared" ref="CX6:DF6" si="11">IF(CX7="",NA(),CX7)</f>
        <v>90.86</v>
      </c>
      <c r="CY6" s="22">
        <f t="shared" si="11"/>
        <v>91.58</v>
      </c>
      <c r="CZ6" s="22">
        <f t="shared" si="11"/>
        <v>91.49</v>
      </c>
      <c r="DA6" s="22">
        <f t="shared" si="11"/>
        <v>90.65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44.72</v>
      </c>
      <c r="DI6" s="22">
        <f t="shared" ref="DI6:DQ6" si="12">IF(DI7="",NA(),DI7)</f>
        <v>45.97</v>
      </c>
      <c r="DJ6" s="22">
        <f t="shared" si="12"/>
        <v>47.62</v>
      </c>
      <c r="DK6" s="22">
        <f t="shared" si="12"/>
        <v>49.02</v>
      </c>
      <c r="DL6" s="22">
        <f t="shared" si="12"/>
        <v>48.79</v>
      </c>
      <c r="DM6" s="22">
        <f t="shared" si="12"/>
        <v>49.92</v>
      </c>
      <c r="DN6" s="22">
        <f t="shared" si="12"/>
        <v>50.63</v>
      </c>
      <c r="DO6" s="22">
        <f t="shared" si="12"/>
        <v>51.29</v>
      </c>
      <c r="DP6" s="22">
        <f t="shared" si="12"/>
        <v>52.2</v>
      </c>
      <c r="DQ6" s="22">
        <f t="shared" si="12"/>
        <v>52.7</v>
      </c>
      <c r="DR6" s="21" t="str">
        <f>IF(DR7="","",IF(DR7="-","【-】","【"&amp;SUBSTITUTE(TEXT(DR7,"#,##0.00"),"-","△")&amp;"】"))</f>
        <v>【52.02】</v>
      </c>
      <c r="DS6" s="22">
        <f>IF(DS7="",NA(),DS7)</f>
        <v>27.61</v>
      </c>
      <c r="DT6" s="22">
        <f t="shared" ref="DT6:EB6" si="13">IF(DT7="",NA(),DT7)</f>
        <v>26.8</v>
      </c>
      <c r="DU6" s="22">
        <f t="shared" si="13"/>
        <v>26.33</v>
      </c>
      <c r="DV6" s="22">
        <f t="shared" si="13"/>
        <v>30.53</v>
      </c>
      <c r="DW6" s="22">
        <f t="shared" si="13"/>
        <v>30.02</v>
      </c>
      <c r="DX6" s="22">
        <f t="shared" si="13"/>
        <v>16.88</v>
      </c>
      <c r="DY6" s="22">
        <f t="shared" si="13"/>
        <v>18.28</v>
      </c>
      <c r="DZ6" s="22">
        <f t="shared" si="13"/>
        <v>19.61</v>
      </c>
      <c r="EA6" s="22">
        <f t="shared" si="13"/>
        <v>20.73</v>
      </c>
      <c r="EB6" s="22">
        <f t="shared" si="13"/>
        <v>22.86</v>
      </c>
      <c r="EC6" s="21" t="str">
        <f>IF(EC7="","",IF(EC7="-","【-】","【"&amp;SUBSTITUTE(TEXT(EC7,"#,##0.00"),"-","△")&amp;"】"))</f>
        <v>【25.37】</v>
      </c>
      <c r="ED6" s="22">
        <f>IF(ED7="",NA(),ED7)</f>
        <v>0.35</v>
      </c>
      <c r="EE6" s="22">
        <f t="shared" ref="EE6:EM6" si="14">IF(EE7="",NA(),EE7)</f>
        <v>0.73</v>
      </c>
      <c r="EF6" s="22">
        <f t="shared" si="14"/>
        <v>0.36</v>
      </c>
      <c r="EG6" s="22">
        <f t="shared" si="14"/>
        <v>0.63</v>
      </c>
      <c r="EH6" s="22">
        <f t="shared" si="14"/>
        <v>0.34</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439754</v>
      </c>
      <c r="D7" s="24">
        <v>46</v>
      </c>
      <c r="E7" s="24">
        <v>1</v>
      </c>
      <c r="F7" s="24">
        <v>0</v>
      </c>
      <c r="G7" s="24">
        <v>1</v>
      </c>
      <c r="H7" s="24" t="s">
        <v>93</v>
      </c>
      <c r="I7" s="24" t="s">
        <v>94</v>
      </c>
      <c r="J7" s="24" t="s">
        <v>95</v>
      </c>
      <c r="K7" s="24" t="s">
        <v>96</v>
      </c>
      <c r="L7" s="24" t="s">
        <v>97</v>
      </c>
      <c r="M7" s="24" t="s">
        <v>98</v>
      </c>
      <c r="N7" s="25" t="s">
        <v>99</v>
      </c>
      <c r="O7" s="25">
        <v>85.86</v>
      </c>
      <c r="P7" s="25">
        <v>18.559999999999999</v>
      </c>
      <c r="Q7" s="25">
        <v>3020</v>
      </c>
      <c r="R7" s="25" t="s">
        <v>99</v>
      </c>
      <c r="S7" s="25" t="s">
        <v>99</v>
      </c>
      <c r="T7" s="25" t="s">
        <v>99</v>
      </c>
      <c r="U7" s="25">
        <v>24447</v>
      </c>
      <c r="V7" s="25">
        <v>403.86</v>
      </c>
      <c r="W7" s="25">
        <v>60.53</v>
      </c>
      <c r="X7" s="25">
        <v>111.23</v>
      </c>
      <c r="Y7" s="25">
        <v>107.7</v>
      </c>
      <c r="Z7" s="25">
        <v>114.85</v>
      </c>
      <c r="AA7" s="25">
        <v>111.68</v>
      </c>
      <c r="AB7" s="25">
        <v>113.54</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720.06</v>
      </c>
      <c r="AU7" s="25">
        <v>710.66</v>
      </c>
      <c r="AV7" s="25">
        <v>445.42</v>
      </c>
      <c r="AW7" s="25">
        <v>234.19</v>
      </c>
      <c r="AX7" s="25">
        <v>356.2</v>
      </c>
      <c r="AY7" s="25">
        <v>379.08</v>
      </c>
      <c r="AZ7" s="25">
        <v>367.55</v>
      </c>
      <c r="BA7" s="25">
        <v>378.56</v>
      </c>
      <c r="BB7" s="25">
        <v>364.46</v>
      </c>
      <c r="BC7" s="25">
        <v>338.89</v>
      </c>
      <c r="BD7" s="25">
        <v>243.36</v>
      </c>
      <c r="BE7" s="25">
        <v>115.65</v>
      </c>
      <c r="BF7" s="25">
        <v>110.08</v>
      </c>
      <c r="BG7" s="25">
        <v>103.23</v>
      </c>
      <c r="BH7" s="25">
        <v>94.91</v>
      </c>
      <c r="BI7" s="25">
        <v>83.54</v>
      </c>
      <c r="BJ7" s="25">
        <v>398.98</v>
      </c>
      <c r="BK7" s="25">
        <v>418.68</v>
      </c>
      <c r="BL7" s="25">
        <v>395.68</v>
      </c>
      <c r="BM7" s="25">
        <v>403.72</v>
      </c>
      <c r="BN7" s="25">
        <v>400.21</v>
      </c>
      <c r="BO7" s="25">
        <v>265.93</v>
      </c>
      <c r="BP7" s="25">
        <v>111.27</v>
      </c>
      <c r="BQ7" s="25">
        <v>108.45</v>
      </c>
      <c r="BR7" s="25">
        <v>115.55</v>
      </c>
      <c r="BS7" s="25">
        <v>112.53</v>
      </c>
      <c r="BT7" s="25">
        <v>114.05</v>
      </c>
      <c r="BU7" s="25">
        <v>98.64</v>
      </c>
      <c r="BV7" s="25">
        <v>94.78</v>
      </c>
      <c r="BW7" s="25">
        <v>97.59</v>
      </c>
      <c r="BX7" s="25">
        <v>92.17</v>
      </c>
      <c r="BY7" s="25">
        <v>92.83</v>
      </c>
      <c r="BZ7" s="25">
        <v>97.82</v>
      </c>
      <c r="CA7" s="25">
        <v>113.04</v>
      </c>
      <c r="CB7" s="25">
        <v>115.06</v>
      </c>
      <c r="CC7" s="25">
        <v>109.33</v>
      </c>
      <c r="CD7" s="25">
        <v>118.45</v>
      </c>
      <c r="CE7" s="25">
        <v>122.51</v>
      </c>
      <c r="CF7" s="25">
        <v>178.92</v>
      </c>
      <c r="CG7" s="25">
        <v>181.3</v>
      </c>
      <c r="CH7" s="25">
        <v>181.71</v>
      </c>
      <c r="CI7" s="25">
        <v>188.51</v>
      </c>
      <c r="CJ7" s="25">
        <v>189.43</v>
      </c>
      <c r="CK7" s="25">
        <v>177.56</v>
      </c>
      <c r="CL7" s="25">
        <v>64.91</v>
      </c>
      <c r="CM7" s="25">
        <v>65.069999999999993</v>
      </c>
      <c r="CN7" s="25">
        <v>64.209999999999994</v>
      </c>
      <c r="CO7" s="25">
        <v>62.28</v>
      </c>
      <c r="CP7" s="25">
        <v>63.55</v>
      </c>
      <c r="CQ7" s="25">
        <v>55.14</v>
      </c>
      <c r="CR7" s="25">
        <v>55.89</v>
      </c>
      <c r="CS7" s="25">
        <v>55.72</v>
      </c>
      <c r="CT7" s="25">
        <v>55.31</v>
      </c>
      <c r="CU7" s="25">
        <v>55.14</v>
      </c>
      <c r="CV7" s="25">
        <v>59.81</v>
      </c>
      <c r="CW7" s="25">
        <v>90.49</v>
      </c>
      <c r="CX7" s="25">
        <v>90.86</v>
      </c>
      <c r="CY7" s="25">
        <v>91.58</v>
      </c>
      <c r="CZ7" s="25">
        <v>91.49</v>
      </c>
      <c r="DA7" s="25">
        <v>90.65</v>
      </c>
      <c r="DB7" s="25">
        <v>81.39</v>
      </c>
      <c r="DC7" s="25">
        <v>81.27</v>
      </c>
      <c r="DD7" s="25">
        <v>81.260000000000005</v>
      </c>
      <c r="DE7" s="25">
        <v>80.36</v>
      </c>
      <c r="DF7" s="25">
        <v>80.13</v>
      </c>
      <c r="DG7" s="25">
        <v>89.42</v>
      </c>
      <c r="DH7" s="25">
        <v>44.72</v>
      </c>
      <c r="DI7" s="25">
        <v>45.97</v>
      </c>
      <c r="DJ7" s="25">
        <v>47.62</v>
      </c>
      <c r="DK7" s="25">
        <v>49.02</v>
      </c>
      <c r="DL7" s="25">
        <v>48.79</v>
      </c>
      <c r="DM7" s="25">
        <v>49.92</v>
      </c>
      <c r="DN7" s="25">
        <v>50.63</v>
      </c>
      <c r="DO7" s="25">
        <v>51.29</v>
      </c>
      <c r="DP7" s="25">
        <v>52.2</v>
      </c>
      <c r="DQ7" s="25">
        <v>52.7</v>
      </c>
      <c r="DR7" s="25">
        <v>52.02</v>
      </c>
      <c r="DS7" s="25">
        <v>27.61</v>
      </c>
      <c r="DT7" s="25">
        <v>26.8</v>
      </c>
      <c r="DU7" s="25">
        <v>26.33</v>
      </c>
      <c r="DV7" s="25">
        <v>30.53</v>
      </c>
      <c r="DW7" s="25">
        <v>30.02</v>
      </c>
      <c r="DX7" s="25">
        <v>16.88</v>
      </c>
      <c r="DY7" s="25">
        <v>18.28</v>
      </c>
      <c r="DZ7" s="25">
        <v>19.61</v>
      </c>
      <c r="EA7" s="25">
        <v>20.73</v>
      </c>
      <c r="EB7" s="25">
        <v>22.86</v>
      </c>
      <c r="EC7" s="25">
        <v>25.37</v>
      </c>
      <c r="ED7" s="25">
        <v>0.35</v>
      </c>
      <c r="EE7" s="25">
        <v>0.73</v>
      </c>
      <c r="EF7" s="25">
        <v>0.36</v>
      </c>
      <c r="EG7" s="25">
        <v>0.63</v>
      </c>
      <c r="EH7" s="25">
        <v>0.34</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jimukumi06</cp:lastModifiedBy>
  <dcterms:created xsi:type="dcterms:W3CDTF">2024-12-11T05:06:21Z</dcterms:created>
  <dcterms:modified xsi:type="dcterms:W3CDTF">2025-02-07T02:57:51Z</dcterms:modified>
  <cp:category/>
</cp:coreProperties>
</file>