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sggs.local\共有フォルダ\020_全庁業務用フォルダ\017_2024年度（R6）\010_総務課\04_財政係\★R6藤本\03_公営企業関係\01_照会\（済）250205〆切　公営企業に係る経営比較分析表（令和５年度決算）の分析等について\町→県\32_山都町\"/>
    </mc:Choice>
  </mc:AlternateContent>
  <xr:revisionPtr revIDLastSave="0" documentId="8_{179E6E00-2497-4176-AF5F-E3F80353C047}" xr6:coauthVersionLast="47" xr6:coauthVersionMax="47" xr10:uidLastSave="{00000000-0000-0000-0000-000000000000}"/>
  <workbookProtection workbookAlgorithmName="SHA-512" workbookHashValue="Ycf90paz6x8B4HY6h2nKeYY95lS4HTHqgUxF0+hBUTTG5siBBs4cW/GFRbrAx7uPFgZBVm0dY+YvbHVrqHdxKQ==" workbookSaltValue="qbEjY/758MeGLA/3ANmqO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B10" i="4" s="1"/>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BB10" i="4"/>
  <c r="AT10" i="4"/>
  <c r="AL10" i="4"/>
  <c r="BB8" i="4"/>
  <c r="AT8" i="4"/>
  <c r="AL8" i="4"/>
  <c r="W8" i="4"/>
  <c r="P8" i="4"/>
  <c r="I8" i="4"/>
  <c r="B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<sst xmlns="http://schemas.openxmlformats.org/spreadsheetml/2006/main" count="228" uniqueCount="112">
  <si>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</si>
  <si>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</si>
  <si>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</si>
  <si>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</si>
  <si>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</si>
  <si>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</si>
  <si>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</si>
  <si>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</si>
  <si>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</si>
  <si>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</si>
  <si>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</si>
  <si>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</si>
  <si>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</si>
  <si>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</si>
  <si>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</si>
  <si>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</si>
  <si>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</si>
  <si>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</si>
  <si>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</si>
  <si>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</si>
  <si>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</si>
  <si>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</si>
  <si>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</si>
  <si>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</si>
  <si>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</si>
  <si>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</si>
  <si>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</si>
  <si>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</si>
  <si>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</si>
  <si>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</si>
  <si>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</si>
  <si>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</si>
  <si>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</si>
  <si>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</si>
  <si>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</si>
  <si>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</si>
  <si>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</si>
  <si>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</si>
  <si>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</si>
  <si>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</si>
  <si>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</si>
  <si>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</si>
  <si>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</si>
  <si>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</si>
  <si>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</si>
  <si>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</si>
  <si>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</si>
  <si>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</si>
  <si>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</si>
  <si>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</si>
  <si>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</si>
  <si>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</si>
  <si>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</si>
  <si>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</si>
  <si>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</si>
  <si>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</si>
  <si>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</si>
  <si>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</si>
  <si>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</si>
  <si>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</si>
  <si>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</si>
  <si>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</si>
  <si>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</si>
  <si>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</si>
  <si>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</si>
  <si>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</si>
  <si>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</si>
  <si>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</si>
  <si>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</si>
  <si>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</si>
  <si>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</si>
  <si>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</si>
  <si>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</si>
  <si>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</si>
  <si>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</si>
  <si>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</si>
  <si>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</si>
  <si>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</si>
  <si>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</si>
  <si>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</si>
  <si>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</si>
  <si>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</si>
  <si>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</si>
  <si>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</si>
  <si>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</si>
  <si>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</si>
  <si>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</si>
  <si>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</si>
  <si>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</si>
  <si>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</si>
  <si>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</si>
  <si>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</si>
  <si>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</si>
  <si>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山都町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</si>
  <si>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</si>
  <si>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</si>
  <si>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</si>
  <si>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</si>
  <si>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</si>
  <si>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</si>
  <si>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</si>
  <si>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</si>
  <si>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</si>
  <si>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</si>
  <si>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</si>
  <si>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</si>
  <si>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</si>
  <si>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</si>
  <si>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</si>
  <si>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令和2年度の旧簡易水道統合により、各数値は大きく増減している。
有形固定資産減価償却率は類似団体平均を下回っているが、今後経年による施設全体の老朽化が進み、上昇する見込みである。
管路経年化率は、類似団体平均を上回っており、老朽管の更新需要が蓄積していることが伺える。しかしながら、管路更新率は上昇傾向にあり、今後、管路の更新を進めていくなかで、現状の水準を下回らないよう計画的な管路更新を進めていく必要がある。</t>
    <rPh sb="0" eb="2">
      <t>レイワ</t>
    </rPh>
    <rPh sb="3" eb="5">
      <t>ネンド</t>
    </rPh>
    <rPh sb="6" eb="11">
      <t>キュウカンイスイドウ</t>
    </rPh>
    <rPh sb="11" eb="13">
      <t>トウゴウ</t>
    </rPh>
    <rPh sb="17" eb="20">
      <t>カクスウチ</t>
    </rPh>
    <rPh sb="21" eb="22">
      <t>オオ</t>
    </rPh>
    <rPh sb="24" eb="26">
      <t>ゾウゲン</t>
    </rPh>
    <rPh sb="32" eb="38">
      <t>ユウケイコテイシサン</t>
    </rPh>
    <rPh sb="38" eb="43">
      <t>ゲンカショウキャクリツ</t>
    </rPh>
    <rPh sb="44" eb="50">
      <t>ルイジダンタイヘイキン</t>
    </rPh>
    <rPh sb="51" eb="53">
      <t>シタマワ</t>
    </rPh>
    <rPh sb="59" eb="61">
      <t>コンゴ</t>
    </rPh>
    <rPh sb="61" eb="63">
      <t>ケイネン</t>
    </rPh>
    <rPh sb="66" eb="70">
      <t>シセツゼンタイ</t>
    </rPh>
    <rPh sb="71" eb="74">
      <t>ロウキュウカ</t>
    </rPh>
    <rPh sb="75" eb="76">
      <t>スス</t>
    </rPh>
    <rPh sb="78" eb="80">
      <t>ジョウショウ</t>
    </rPh>
    <rPh sb="82" eb="84">
      <t>ミコ</t>
    </rPh>
    <rPh sb="90" eb="96">
      <t>カンロケイネンカリツ</t>
    </rPh>
    <rPh sb="98" eb="104">
      <t>ルイジダンタイヘイキン</t>
    </rPh>
    <rPh sb="105" eb="107">
      <t>ウワマワ</t>
    </rPh>
    <rPh sb="112" eb="115">
      <t>ロウキュウカン</t>
    </rPh>
    <rPh sb="116" eb="120">
      <t>コウシンジュヨウ</t>
    </rPh>
    <rPh sb="121" eb="123">
      <t>チクセキ</t>
    </rPh>
    <rPh sb="130" eb="131">
      <t>ウカガ</t>
    </rPh>
    <rPh sb="141" eb="146">
      <t>カンロコウシンリツ</t>
    </rPh>
    <rPh sb="147" eb="151">
      <t>ジョウショウケイコウ</t>
    </rPh>
    <rPh sb="155" eb="157">
      <t>コンゴ</t>
    </rPh>
    <rPh sb="158" eb="160">
      <t>カンロ</t>
    </rPh>
    <rPh sb="161" eb="163">
      <t>コウシン</t>
    </rPh>
    <rPh sb="164" eb="165">
      <t>スス</t>
    </rPh>
    <rPh sb="173" eb="175">
      <t>ゲンジョウ</t>
    </rPh>
    <rPh sb="176" eb="178">
      <t>スイジュン</t>
    </rPh>
    <rPh sb="179" eb="181">
      <t>シタマワ</t>
    </rPh>
    <rPh sb="186" eb="189">
      <t>ケイカクテキ</t>
    </rPh>
    <rPh sb="190" eb="194">
      <t>カンロコウシン</t>
    </rPh>
    <rPh sb="195" eb="196">
      <t>スス</t>
    </rPh>
    <rPh sb="200" eb="202">
      <t>ヒツヨウヨテイオオエイキョウカンガキギョウサイザンダカタイキュウスイシュウエキヒリツルイジダンタイヘイキンオオウワマワカンロトウシセツセイビタイキギョウサイイゾンドタカウカガコンゴシセツコウシンケイゾクオコナキギョウサイテキセイカリイレコンゴカイゼンヒツヨウユウシュウリツルイジダンタイヘイキンシタマワジャッカンテイカケイコウロウスイトウムコウスイリョウヘユウシュウリツコウジョウロウキュウカンコウシンロウスイチョウサケイカクテキジッシ</t>
    </rPh>
    <phoneticPr fontId="4"/>
  </si>
  <si>
    <t xml:space="preserve">令和2年度の旧簡易水道の統合により引き継いだ管路等施設の更新や起債償還のための資金需要の増加により経営は厳しい状況にある。
令和4年度の水道料金改定により一定の経営改善は図られたものの、人口減少等による水道使用量の低下により今後の収益の伸び悩みが予測されることから、水道料金改定を検討する必要がある。
令和6年度に施設更新計画を見直すことにしており、今後必要な更新費用と投資可能額の中長期的な見通しを立て、事業費の平準化に努めていく。
また、給水原価の上昇を抑えるため、経費の抑制に努めるなど引き続き経営努力を行っていく。
</t>
    <rPh sb="0" eb="2">
      <t>レイワ</t>
    </rPh>
    <rPh sb="3" eb="5">
      <t>ネンド</t>
    </rPh>
    <rPh sb="6" eb="11">
      <t>キュウカンイスイドウ</t>
    </rPh>
    <rPh sb="12" eb="14">
      <t>トウゴウ</t>
    </rPh>
    <rPh sb="17" eb="18">
      <t>ヒ</t>
    </rPh>
    <rPh sb="19" eb="20">
      <t>ツ</t>
    </rPh>
    <rPh sb="22" eb="27">
      <t>カンロトウシセツ</t>
    </rPh>
    <rPh sb="28" eb="30">
      <t>コウシン</t>
    </rPh>
    <rPh sb="31" eb="35">
      <t>キサイショウカン</t>
    </rPh>
    <rPh sb="39" eb="43">
      <t>シキンジュヨウ</t>
    </rPh>
    <rPh sb="44" eb="46">
      <t>ゾウカ</t>
    </rPh>
    <rPh sb="49" eb="51">
      <t>ケイエイ</t>
    </rPh>
    <rPh sb="52" eb="53">
      <t>キビ</t>
    </rPh>
    <rPh sb="55" eb="57">
      <t>ジョウキョウ</t>
    </rPh>
    <rPh sb="62" eb="64">
      <t>レイワ</t>
    </rPh>
    <rPh sb="65" eb="67">
      <t>ネンド</t>
    </rPh>
    <rPh sb="68" eb="74">
      <t>スイドウリョウキンカイテイ</t>
    </rPh>
    <rPh sb="77" eb="79">
      <t>イッテイ</t>
    </rPh>
    <rPh sb="80" eb="84">
      <t>ケイエイカイゼン</t>
    </rPh>
    <rPh sb="85" eb="86">
      <t>ハカ</t>
    </rPh>
    <rPh sb="93" eb="98">
      <t>ジンコウゲンショウトウ</t>
    </rPh>
    <rPh sb="101" eb="106">
      <t>スイドウシヨウリョウ</t>
    </rPh>
    <rPh sb="107" eb="109">
      <t>テイカ</t>
    </rPh>
    <rPh sb="112" eb="114">
      <t>コンゴ</t>
    </rPh>
    <rPh sb="115" eb="117">
      <t>シュウエキ</t>
    </rPh>
    <rPh sb="118" eb="119">
      <t>ノ</t>
    </rPh>
    <rPh sb="120" eb="121">
      <t>ナヤ</t>
    </rPh>
    <rPh sb="123" eb="125">
      <t>ヨソク</t>
    </rPh>
    <rPh sb="133" eb="139">
      <t>スイドウリョウキンカイテイ</t>
    </rPh>
    <rPh sb="140" eb="142">
      <t>ケントウ</t>
    </rPh>
    <rPh sb="144" eb="146">
      <t>ヒツヨウ</t>
    </rPh>
    <rPh sb="151" eb="153">
      <t>レイワ</t>
    </rPh>
    <rPh sb="154" eb="156">
      <t>ネンド</t>
    </rPh>
    <rPh sb="157" eb="163">
      <t>シセツコウシンケイカク</t>
    </rPh>
    <rPh sb="164" eb="166">
      <t>ミナオ</t>
    </rPh>
    <rPh sb="175" eb="179">
      <t>コンゴヒツヨウ</t>
    </rPh>
    <rPh sb="180" eb="184">
      <t>コウシンヒヨウ</t>
    </rPh>
    <rPh sb="185" eb="190">
      <t>トウシカノウガク</t>
    </rPh>
    <rPh sb="191" eb="195">
      <t>チュウチョウキテキ</t>
    </rPh>
    <rPh sb="196" eb="198">
      <t>ミトオ</t>
    </rPh>
    <rPh sb="200" eb="201">
      <t>タ</t>
    </rPh>
    <rPh sb="203" eb="206">
      <t>ジギョウヒ</t>
    </rPh>
    <rPh sb="207" eb="210">
      <t>ヘイジュンカ</t>
    </rPh>
    <rPh sb="211" eb="212">
      <t>ツト</t>
    </rPh>
    <rPh sb="221" eb="225">
      <t>キュウスイゲンカ</t>
    </rPh>
    <rPh sb="226" eb="228">
      <t>ジョウショウ</t>
    </rPh>
    <rPh sb="229" eb="230">
      <t>オサ</t>
    </rPh>
    <rPh sb="235" eb="237">
      <t>ケイヒ</t>
    </rPh>
    <rPh sb="238" eb="240">
      <t>ヨクセイ</t>
    </rPh>
    <rPh sb="241" eb="242">
      <t>ツト</t>
    </rPh>
    <rPh sb="246" eb="247">
      <t>ヒ</t>
    </rPh>
    <rPh sb="248" eb="249">
      <t>ツヅ</t>
    </rPh>
    <rPh sb="250" eb="254">
      <t>ケイエイドリョク</t>
    </rPh>
    <rPh sb="255" eb="256">
      <t>オコナ</t>
    </rPh>
    <phoneticPr fontId="4"/>
  </si>
  <si>
    <t>令和2年度の旧簡易水道統合により、各数値は大きく増減している。
令和4年度に水道料金を約20％増額改定したことによる給水収益の増加及び経営安定のために一般会計繰入金（基準外）を受け入れたことにより、経常収支比率は110.23％に上昇している。
料金回収率は81.33％で改善がみられるが、依然として給水収益以外の収入に依存する構造となっているため、今後水道料金の改定についても検討していく。
流動比率は類似団体平均を下回っているものの、比率の分母となる流動負債のうち、企業債償還金に係る財源は一般会計繰入金を予定していることから大きな影響はないと考えている。
企業債残高対給水収益比率が類似団体平均を大きく上回っており、管路等施設の整備に対する企業債への依存度の高さが伺える。今後も施設更新を継続して行うにあたり、企業債の適正な借入により改善していく必要がある。
有収率は類似団体平均を下回っており、若干ではあるが、低下傾向にある。漏水等の無効水量を減らし、有収率の向上につなげるため、老朽管の更新、漏水調査を計画的に実施していく。</t>
    <rPh sb="0" eb="2">
      <t>レイワ</t>
    </rPh>
    <rPh sb="3" eb="5">
      <t>ネンド</t>
    </rPh>
    <rPh sb="6" eb="11">
      <t>キュウカンイスイドウ</t>
    </rPh>
    <rPh sb="11" eb="13">
      <t>トウゴウ</t>
    </rPh>
    <rPh sb="17" eb="20">
      <t>カクスウチ</t>
    </rPh>
    <rPh sb="21" eb="22">
      <t>オオ</t>
    </rPh>
    <rPh sb="24" eb="26">
      <t>ゾウゲン</t>
    </rPh>
    <rPh sb="32" eb="34">
      <t>レイワ</t>
    </rPh>
    <rPh sb="35" eb="37">
      <t>ネンド</t>
    </rPh>
    <rPh sb="38" eb="42">
      <t>スイドウリョウキン</t>
    </rPh>
    <rPh sb="43" eb="44">
      <t>ヤク</t>
    </rPh>
    <rPh sb="47" eb="51">
      <t>ゾウガクカイテイ</t>
    </rPh>
    <rPh sb="58" eb="62">
      <t>キュウスイシュウエキ</t>
    </rPh>
    <rPh sb="63" eb="65">
      <t>ゾウカ</t>
    </rPh>
    <rPh sb="65" eb="66">
      <t>オヨ</t>
    </rPh>
    <rPh sb="67" eb="71">
      <t>ケイエイアンテイ</t>
    </rPh>
    <rPh sb="75" eb="82">
      <t>イッパンカイケイクリイレキン</t>
    </rPh>
    <rPh sb="83" eb="86">
      <t>キジュンガイ</t>
    </rPh>
    <rPh sb="88" eb="89">
      <t>ウ</t>
    </rPh>
    <rPh sb="90" eb="91">
      <t>イ</t>
    </rPh>
    <rPh sb="99" eb="105">
      <t>ケイジョウシュウシヒリツ</t>
    </rPh>
    <rPh sb="114" eb="116">
      <t>ジョウショウ</t>
    </rPh>
    <rPh sb="122" eb="127">
      <t>リョウキンカイシュウリツ</t>
    </rPh>
    <rPh sb="135" eb="137">
      <t>カイゼン</t>
    </rPh>
    <rPh sb="144" eb="146">
      <t>イゼン</t>
    </rPh>
    <rPh sb="149" eb="153">
      <t>キュウスイシュウエキ</t>
    </rPh>
    <rPh sb="153" eb="155">
      <t>イガイ</t>
    </rPh>
    <rPh sb="156" eb="158">
      <t>シュウニュウ</t>
    </rPh>
    <rPh sb="159" eb="161">
      <t>イゾン</t>
    </rPh>
    <rPh sb="163" eb="165">
      <t>コウゾウ</t>
    </rPh>
    <rPh sb="174" eb="176">
      <t>コンゴ</t>
    </rPh>
    <rPh sb="176" eb="180">
      <t>スイドウリョウキン</t>
    </rPh>
    <rPh sb="181" eb="183">
      <t>カイテイ</t>
    </rPh>
    <rPh sb="188" eb="190">
      <t>ケントウ</t>
    </rPh>
    <rPh sb="196" eb="200">
      <t>リュウドウヒリツ</t>
    </rPh>
    <rPh sb="201" eb="207">
      <t>ルイジダンタイヘイキン</t>
    </rPh>
    <rPh sb="208" eb="210">
      <t>シタマワ</t>
    </rPh>
    <rPh sb="218" eb="220">
      <t>ヒリツ</t>
    </rPh>
    <rPh sb="221" eb="223">
      <t>ブンボ</t>
    </rPh>
    <rPh sb="226" eb="230">
      <t>リュウドウフサイ</t>
    </rPh>
    <rPh sb="234" eb="240">
      <t>キギョウサイショウカンキン</t>
    </rPh>
    <rPh sb="241" eb="242">
      <t>カカ</t>
    </rPh>
    <rPh sb="243" eb="245">
      <t>ザイゲン</t>
    </rPh>
    <rPh sb="246" eb="253">
      <t>イッパンカイケイクリイレキン</t>
    </rPh>
    <rPh sb="254" eb="256">
      <t>ヨテイ</t>
    </rPh>
    <rPh sb="264" eb="265">
      <t>オオ</t>
    </rPh>
    <rPh sb="267" eb="269">
      <t>エイキョウ</t>
    </rPh>
    <rPh sb="273" eb="274">
      <t>カンガ</t>
    </rPh>
    <rPh sb="280" eb="285">
      <t>キギョウサイザンダカ</t>
    </rPh>
    <rPh sb="285" eb="286">
      <t>タイ</t>
    </rPh>
    <rPh sb="286" eb="290">
      <t>キュウスイシュウエキ</t>
    </rPh>
    <rPh sb="290" eb="292">
      <t>ヒリツ</t>
    </rPh>
    <rPh sb="293" eb="299">
      <t>ルイジダンタイヘイキン</t>
    </rPh>
    <rPh sb="300" eb="301">
      <t>オオ</t>
    </rPh>
    <rPh sb="303" eb="305">
      <t>ウワマワ</t>
    </rPh>
    <rPh sb="310" eb="313">
      <t>カンロトウ</t>
    </rPh>
    <rPh sb="313" eb="315">
      <t>シセツ</t>
    </rPh>
    <rPh sb="316" eb="318">
      <t>セイビ</t>
    </rPh>
    <rPh sb="319" eb="320">
      <t>タイ</t>
    </rPh>
    <rPh sb="322" eb="325">
      <t>キギョウサイ</t>
    </rPh>
    <rPh sb="327" eb="330">
      <t>イゾンド</t>
    </rPh>
    <rPh sb="331" eb="332">
      <t>タカ</t>
    </rPh>
    <rPh sb="334" eb="335">
      <t>ウカガ</t>
    </rPh>
    <rPh sb="338" eb="340">
      <t>コンゴ</t>
    </rPh>
    <rPh sb="341" eb="345">
      <t>シセツコウシン</t>
    </rPh>
    <rPh sb="346" eb="348">
      <t>ケイゾク</t>
    </rPh>
    <rPh sb="350" eb="351">
      <t>オコナ</t>
    </rPh>
    <rPh sb="357" eb="360">
      <t>キギョウサイ</t>
    </rPh>
    <rPh sb="361" eb="363">
      <t>テキセイ</t>
    </rPh>
    <rPh sb="364" eb="366">
      <t>カリイレ</t>
    </rPh>
    <rPh sb="369" eb="371">
      <t>カイゼン</t>
    </rPh>
    <rPh sb="375" eb="377">
      <t>ヒツヨウ</t>
    </rPh>
    <rPh sb="382" eb="385">
      <t>ユウシュウリツ</t>
    </rPh>
    <rPh sb="386" eb="392">
      <t>ルイジダンタイヘイキン</t>
    </rPh>
    <rPh sb="393" eb="395">
      <t>シタマワ</t>
    </rPh>
    <rPh sb="400" eb="402">
      <t>ジャッカン</t>
    </rPh>
    <rPh sb="408" eb="412">
      <t>テイカケイコウ</t>
    </rPh>
    <rPh sb="416" eb="419">
      <t>ロウスイトウ</t>
    </rPh>
    <rPh sb="420" eb="424">
      <t>ムコウスイリョウ</t>
    </rPh>
    <rPh sb="425" eb="426">
      <t>ヘ</t>
    </rPh>
    <rPh sb="429" eb="432">
      <t>ユウシュウリツ</t>
    </rPh>
    <rPh sb="433" eb="435">
      <t>コウジョウ</t>
    </rPh>
    <rPh sb="443" eb="446">
      <t>ロウキュウカン</t>
    </rPh>
    <rPh sb="447" eb="449">
      <t>コウシン</t>
    </rPh>
    <rPh sb="450" eb="454">
      <t>ロウスイチョウサ</t>
    </rPh>
    <rPh sb="455" eb="458">
      <t>ケイカクテキ</t>
    </rPh>
    <rPh sb="459" eb="461">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</si>
</sst>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0.51</c:v>
                </c:pt>
                <c:pt idx="1">
                  <c:v>0.11</c:v>
                </c:pt>
                <c:pt idx="2">
                  <c:v>0.04</c:v>
                </c:pt>
                <c:pt idx="3">
                  <c:v>0.17</c:v>
                </c:pt>
                <c:pt idx="4">
                  <c:v>1.24</c:v>
                </c:pt>
              </c:numCache>
            </c:numRef>
          </c:val>
          <c:extLst>
            <c:ext xmlns:c16="http://schemas.microsoft.com/office/drawing/2014/chart" uri="{C3380CC4-5D6E-409C-BE32-E72D297353CC}">
              <c16:uniqueId val="{00000000-58AE-4678-A24D-6EBD97238864}"/>
            </c:ext>
          </c:extLst>
        </c:ser>
        <c:dLbls>
          <c:showLegendKey val="0"/>
          <c:showVal val="0"/>
          <c:showCatName val="0"/>
          <c:showSerName val="0"/>
          <c:showPercent val="0"/>
          <c:showBubbleSize val="0"/>
        </c:dLbls>
        <c:gapWidth val="150"/>
        <c:axId val="364973984"/>
        <c:axId val="36497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58AE-4678-A24D-6EBD97238864}"/>
            </c:ext>
          </c:extLst>
        </c:ser>
        <c:dLbls>
          <c:showLegendKey val="0"/>
          <c:showVal val="0"/>
          <c:showCatName val="0"/>
          <c:showSerName val="0"/>
          <c:showPercent val="0"/>
          <c:showBubbleSize val="0"/>
        </c:dLbls>
        <c:marker val="1"/>
        <c:smooth val="0"/>
        <c:axId val="364973984"/>
        <c:axId val="364974368"/>
      </c:lineChart>
      <c:dateAx>
        <c:axId val="364973984"/>
        <c:scaling>
          <c:orientation val="minMax"/>
        </c:scaling>
        <c:delete val="1"/>
        <c:axPos val="b"/>
        <c:numFmt formatCode="&quot;R&quot;yy" sourceLinked="1"/>
        <c:majorTickMark val="none"/>
        <c:minorTickMark val="none"/>
        <c:tickLblPos val="none"/>
        <c:crossAx val="364974368"/>
        <c:crosses val="autoZero"/>
        <c:auto val="1"/>
        <c:lblOffset val="100"/>
        <c:baseTimeUnit val="years"/>
      </c:dateAx>
      <c:valAx>
        <c:axId val="36497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97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43.12</c:v>
                </c:pt>
                <c:pt idx="1">
                  <c:v>95.66</c:v>
                </c:pt>
                <c:pt idx="2">
                  <c:v>87.53</c:v>
                </c:pt>
                <c:pt idx="3">
                  <c:v>85.85</c:v>
                </c:pt>
                <c:pt idx="4">
                  <c:v>84.82</c:v>
                </c:pt>
              </c:numCache>
            </c:numRef>
          </c:val>
          <c:extLst>
            <c:ext xmlns:c16="http://schemas.microsoft.com/office/drawing/2014/chart" uri="{C3380CC4-5D6E-409C-BE32-E72D297353CC}">
              <c16:uniqueId val="{00000000-3EA9-45AD-B9B3-410630CC2FA1}"/>
            </c:ext>
          </c:extLst>
        </c:ser>
        <c:dLbls>
          <c:showLegendKey val="0"/>
          <c:showVal val="0"/>
          <c:showCatName val="0"/>
          <c:showSerName val="0"/>
          <c:showPercent val="0"/>
          <c:showBubbleSize val="0"/>
        </c:dLbls>
        <c:gapWidth val="150"/>
        <c:axId val="365477176"/>
        <c:axId val="365478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41.06</c:v>
                </c:pt>
                <c:pt idx="1">
                  <c:v>49.38</c:v>
                </c:pt>
                <c:pt idx="2">
                  <c:v>50.09</c:v>
                </c:pt>
                <c:pt idx="3">
                  <c:v>50.1</c:v>
                </c:pt>
                <c:pt idx="4">
                  <c:v>49.76</c:v>
                </c:pt>
              </c:numCache>
            </c:numRef>
          </c:val>
          <c:smooth val="0"/>
          <c:extLst>
            <c:ext xmlns:c16="http://schemas.microsoft.com/office/drawing/2014/chart" uri="{C3380CC4-5D6E-409C-BE32-E72D297353CC}">
              <c16:uniqueId val="{00000001-3EA9-45AD-B9B3-410630CC2FA1}"/>
            </c:ext>
          </c:extLst>
        </c:ser>
        <c:dLbls>
          <c:showLegendKey val="0"/>
          <c:showVal val="0"/>
          <c:showCatName val="0"/>
          <c:showSerName val="0"/>
          <c:showPercent val="0"/>
          <c:showBubbleSize val="0"/>
        </c:dLbls>
        <c:marker val="1"/>
        <c:smooth val="0"/>
        <c:axId val="365477176"/>
        <c:axId val="365478744"/>
      </c:lineChart>
      <c:dateAx>
        <c:axId val="365477176"/>
        <c:scaling>
          <c:orientation val="minMax"/>
        </c:scaling>
        <c:delete val="1"/>
        <c:axPos val="b"/>
        <c:numFmt formatCode="&quot;R&quot;yy" sourceLinked="1"/>
        <c:majorTickMark val="none"/>
        <c:minorTickMark val="none"/>
        <c:tickLblPos val="none"/>
        <c:crossAx val="365478744"/>
        <c:crosses val="autoZero"/>
        <c:auto val="1"/>
        <c:lblOffset val="100"/>
        <c:baseTimeUnit val="years"/>
      </c:dateAx>
      <c:valAx>
        <c:axId val="365478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477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56.01</c:v>
                </c:pt>
                <c:pt idx="1">
                  <c:v>62.61</c:v>
                </c:pt>
                <c:pt idx="2">
                  <c:v>66.75</c:v>
                </c:pt>
                <c:pt idx="3">
                  <c:v>66.680000000000007</c:v>
                </c:pt>
                <c:pt idx="4">
                  <c:v>65.42</c:v>
                </c:pt>
              </c:numCache>
            </c:numRef>
          </c:val>
          <c:extLst>
            <c:ext xmlns:c16="http://schemas.microsoft.com/office/drawing/2014/chart" uri="{C3380CC4-5D6E-409C-BE32-E72D297353CC}">
              <c16:uniqueId val="{00000000-6B13-421D-AA64-7853AE2AB149}"/>
            </c:ext>
          </c:extLst>
        </c:ser>
        <c:dLbls>
          <c:showLegendKey val="0"/>
          <c:showVal val="0"/>
          <c:showCatName val="0"/>
          <c:showSerName val="0"/>
          <c:showPercent val="0"/>
          <c:showBubbleSize val="0"/>
        </c:dLbls>
        <c:gapWidth val="150"/>
        <c:axId val="365479920"/>
        <c:axId val="365477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6B13-421D-AA64-7853AE2AB149}"/>
            </c:ext>
          </c:extLst>
        </c:ser>
        <c:dLbls>
          <c:showLegendKey val="0"/>
          <c:showVal val="0"/>
          <c:showCatName val="0"/>
          <c:showSerName val="0"/>
          <c:showPercent val="0"/>
          <c:showBubbleSize val="0"/>
        </c:dLbls>
        <c:marker val="1"/>
        <c:smooth val="0"/>
        <c:axId val="365479920"/>
        <c:axId val="365477960"/>
      </c:lineChart>
      <c:dateAx>
        <c:axId val="365479920"/>
        <c:scaling>
          <c:orientation val="minMax"/>
        </c:scaling>
        <c:delete val="1"/>
        <c:axPos val="b"/>
        <c:numFmt formatCode="&quot;R&quot;yy" sourceLinked="1"/>
        <c:majorTickMark val="none"/>
        <c:minorTickMark val="none"/>
        <c:tickLblPos val="none"/>
        <c:crossAx val="365477960"/>
        <c:crosses val="autoZero"/>
        <c:auto val="1"/>
        <c:lblOffset val="100"/>
        <c:baseTimeUnit val="years"/>
      </c:dateAx>
      <c:valAx>
        <c:axId val="365477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47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104.78</c:v>
                </c:pt>
                <c:pt idx="1">
                  <c:v>90.23</c:v>
                </c:pt>
                <c:pt idx="2">
                  <c:v>89.71</c:v>
                </c:pt>
                <c:pt idx="3">
                  <c:v>108.32</c:v>
                </c:pt>
                <c:pt idx="4">
                  <c:v>110.23</c:v>
                </c:pt>
              </c:numCache>
            </c:numRef>
          </c:val>
          <c:extLst>
            <c:ext xmlns:c16="http://schemas.microsoft.com/office/drawing/2014/chart" uri="{C3380CC4-5D6E-409C-BE32-E72D297353CC}">
              <c16:uniqueId val="{00000000-56B8-42F0-B738-781C7F3CABFD}"/>
            </c:ext>
          </c:extLst>
        </c:ser>
        <c:dLbls>
          <c:showLegendKey val="0"/>
          <c:showVal val="0"/>
          <c:showCatName val="0"/>
          <c:showSerName val="0"/>
          <c:showPercent val="0"/>
          <c:showBubbleSize val="0"/>
        </c:dLbls>
        <c:gapWidth val="150"/>
        <c:axId val="364297920"/>
        <c:axId val="365042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108.22</c:v>
                </c:pt>
                <c:pt idx="1">
                  <c:v>105.34</c:v>
                </c:pt>
                <c:pt idx="2">
                  <c:v>105.77</c:v>
                </c:pt>
                <c:pt idx="3">
                  <c:v>104.82</c:v>
                </c:pt>
                <c:pt idx="4">
                  <c:v>106.46</c:v>
                </c:pt>
              </c:numCache>
            </c:numRef>
          </c:val>
          <c:smooth val="0"/>
          <c:extLst>
            <c:ext xmlns:c16="http://schemas.microsoft.com/office/drawing/2014/chart" uri="{C3380CC4-5D6E-409C-BE32-E72D297353CC}">
              <c16:uniqueId val="{00000001-56B8-42F0-B738-781C7F3CABFD}"/>
            </c:ext>
          </c:extLst>
        </c:ser>
        <c:dLbls>
          <c:showLegendKey val="0"/>
          <c:showVal val="0"/>
          <c:showCatName val="0"/>
          <c:showSerName val="0"/>
          <c:showPercent val="0"/>
          <c:showBubbleSize val="0"/>
        </c:dLbls>
        <c:marker val="1"/>
        <c:smooth val="0"/>
        <c:axId val="364297920"/>
        <c:axId val="365042312"/>
      </c:lineChart>
      <c:dateAx>
        <c:axId val="364297920"/>
        <c:scaling>
          <c:orientation val="minMax"/>
        </c:scaling>
        <c:delete val="1"/>
        <c:axPos val="b"/>
        <c:numFmt formatCode="&quot;R&quot;yy" sourceLinked="1"/>
        <c:majorTickMark val="none"/>
        <c:minorTickMark val="none"/>
        <c:tickLblPos val="none"/>
        <c:crossAx val="365042312"/>
        <c:crosses val="autoZero"/>
        <c:auto val="1"/>
        <c:lblOffset val="100"/>
        <c:baseTimeUnit val="years"/>
      </c:dateAx>
      <c:valAx>
        <c:axId val="365042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429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54.63</c:v>
                </c:pt>
                <c:pt idx="1">
                  <c:v>18.45</c:v>
                </c:pt>
                <c:pt idx="2">
                  <c:v>21.53</c:v>
                </c:pt>
                <c:pt idx="3">
                  <c:v>24.39</c:v>
                </c:pt>
                <c:pt idx="4">
                  <c:v>26.38</c:v>
                </c:pt>
              </c:numCache>
            </c:numRef>
          </c:val>
          <c:extLst>
            <c:ext xmlns:c16="http://schemas.microsoft.com/office/drawing/2014/chart" uri="{C3380CC4-5D6E-409C-BE32-E72D297353CC}">
              <c16:uniqueId val="{00000000-FE16-4E7D-9B80-B0B37DB812F2}"/>
            </c:ext>
          </c:extLst>
        </c:ser>
        <c:dLbls>
          <c:showLegendKey val="0"/>
          <c:showVal val="0"/>
          <c:showCatName val="0"/>
          <c:showSerName val="0"/>
          <c:showPercent val="0"/>
          <c:showBubbleSize val="0"/>
        </c:dLbls>
        <c:gapWidth val="150"/>
        <c:axId val="365044760"/>
        <c:axId val="36523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52.73</c:v>
                </c:pt>
                <c:pt idx="1">
                  <c:v>47.5</c:v>
                </c:pt>
                <c:pt idx="2">
                  <c:v>48.41</c:v>
                </c:pt>
                <c:pt idx="3">
                  <c:v>50.02</c:v>
                </c:pt>
                <c:pt idx="4">
                  <c:v>51.38</c:v>
                </c:pt>
              </c:numCache>
            </c:numRef>
          </c:val>
          <c:smooth val="0"/>
          <c:extLst>
            <c:ext xmlns:c16="http://schemas.microsoft.com/office/drawing/2014/chart" uri="{C3380CC4-5D6E-409C-BE32-E72D297353CC}">
              <c16:uniqueId val="{00000001-FE16-4E7D-9B80-B0B37DB812F2}"/>
            </c:ext>
          </c:extLst>
        </c:ser>
        <c:dLbls>
          <c:showLegendKey val="0"/>
          <c:showVal val="0"/>
          <c:showCatName val="0"/>
          <c:showSerName val="0"/>
          <c:showPercent val="0"/>
          <c:showBubbleSize val="0"/>
        </c:dLbls>
        <c:marker val="1"/>
        <c:smooth val="0"/>
        <c:axId val="365044760"/>
        <c:axId val="365230256"/>
      </c:lineChart>
      <c:dateAx>
        <c:axId val="365044760"/>
        <c:scaling>
          <c:orientation val="minMax"/>
        </c:scaling>
        <c:delete val="1"/>
        <c:axPos val="b"/>
        <c:numFmt formatCode="&quot;R&quot;yy" sourceLinked="1"/>
        <c:majorTickMark val="none"/>
        <c:minorTickMark val="none"/>
        <c:tickLblPos val="none"/>
        <c:crossAx val="365230256"/>
        <c:crosses val="autoZero"/>
        <c:auto val="1"/>
        <c:lblOffset val="100"/>
        <c:baseTimeUnit val="years"/>
      </c:dateAx>
      <c:valAx>
        <c:axId val="36523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04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21.52</c:v>
                </c:pt>
                <c:pt idx="1">
                  <c:v>30.51</c:v>
                </c:pt>
                <c:pt idx="2">
                  <c:v>30.54</c:v>
                </c:pt>
                <c:pt idx="3">
                  <c:v>31.14</c:v>
                </c:pt>
                <c:pt idx="4">
                  <c:v>31.35</c:v>
                </c:pt>
              </c:numCache>
            </c:numRef>
          </c:val>
          <c:extLst>
            <c:ext xmlns:c16="http://schemas.microsoft.com/office/drawing/2014/chart" uri="{C3380CC4-5D6E-409C-BE32-E72D297353CC}">
              <c16:uniqueId val="{00000000-881C-4E4B-8F2A-57E31A2D799A}"/>
            </c:ext>
          </c:extLst>
        </c:ser>
        <c:dLbls>
          <c:showLegendKey val="0"/>
          <c:showVal val="0"/>
          <c:showCatName val="0"/>
          <c:showSerName val="0"/>
          <c:showPercent val="0"/>
          <c:showBubbleSize val="0"/>
        </c:dLbls>
        <c:gapWidth val="150"/>
        <c:axId val="295401848"/>
        <c:axId val="29540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19.91</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881C-4E4B-8F2A-57E31A2D799A}"/>
            </c:ext>
          </c:extLst>
        </c:ser>
        <c:dLbls>
          <c:showLegendKey val="0"/>
          <c:showVal val="0"/>
          <c:showCatName val="0"/>
          <c:showSerName val="0"/>
          <c:showPercent val="0"/>
          <c:showBubbleSize val="0"/>
        </c:dLbls>
        <c:marker val="1"/>
        <c:smooth val="0"/>
        <c:axId val="295401848"/>
        <c:axId val="295402240"/>
      </c:lineChart>
      <c:dateAx>
        <c:axId val="295401848"/>
        <c:scaling>
          <c:orientation val="minMax"/>
        </c:scaling>
        <c:delete val="1"/>
        <c:axPos val="b"/>
        <c:numFmt formatCode="&quot;R&quot;yy" sourceLinked="1"/>
        <c:majorTickMark val="none"/>
        <c:minorTickMark val="none"/>
        <c:tickLblPos val="none"/>
        <c:crossAx val="295402240"/>
        <c:crosses val="autoZero"/>
        <c:auto val="1"/>
        <c:lblOffset val="100"/>
        <c:baseTimeUnit val="years"/>
      </c:dateAx>
      <c:valAx>
        <c:axId val="29540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401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formatCode="#,##0.00;&quot;△&quot;#,##0.00;&quot;-&quot;">
                  <c:v>13.78</c:v>
                </c:pt>
                <c:pt idx="3">
                  <c:v>0</c:v>
                </c:pt>
                <c:pt idx="4">
                  <c:v>0</c:v>
                </c:pt>
              </c:numCache>
            </c:numRef>
          </c:val>
          <c:extLst>
            <c:ext xmlns:c16="http://schemas.microsoft.com/office/drawing/2014/chart" uri="{C3380CC4-5D6E-409C-BE32-E72D297353CC}">
              <c16:uniqueId val="{00000000-6365-422D-BC37-A3629D3445CE}"/>
            </c:ext>
          </c:extLst>
        </c:ser>
        <c:dLbls>
          <c:showLegendKey val="0"/>
          <c:showVal val="0"/>
          <c:showCatName val="0"/>
          <c:showSerName val="0"/>
          <c:showPercent val="0"/>
          <c:showBubbleSize val="0"/>
        </c:dLbls>
        <c:gapWidth val="150"/>
        <c:axId val="365549728"/>
        <c:axId val="365552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25.29</c:v>
                </c:pt>
                <c:pt idx="1">
                  <c:v>24.04</c:v>
                </c:pt>
                <c:pt idx="2">
                  <c:v>28.03</c:v>
                </c:pt>
                <c:pt idx="3">
                  <c:v>26.73</c:v>
                </c:pt>
                <c:pt idx="4">
                  <c:v>27.85</c:v>
                </c:pt>
              </c:numCache>
            </c:numRef>
          </c:val>
          <c:smooth val="0"/>
          <c:extLst>
            <c:ext xmlns:c16="http://schemas.microsoft.com/office/drawing/2014/chart" uri="{C3380CC4-5D6E-409C-BE32-E72D297353CC}">
              <c16:uniqueId val="{00000001-6365-422D-BC37-A3629D3445CE}"/>
            </c:ext>
          </c:extLst>
        </c:ser>
        <c:dLbls>
          <c:showLegendKey val="0"/>
          <c:showVal val="0"/>
          <c:showCatName val="0"/>
          <c:showSerName val="0"/>
          <c:showPercent val="0"/>
          <c:showBubbleSize val="0"/>
        </c:dLbls>
        <c:marker val="1"/>
        <c:smooth val="0"/>
        <c:axId val="365549728"/>
        <c:axId val="365552472"/>
      </c:lineChart>
      <c:dateAx>
        <c:axId val="365549728"/>
        <c:scaling>
          <c:orientation val="minMax"/>
        </c:scaling>
        <c:delete val="1"/>
        <c:axPos val="b"/>
        <c:numFmt formatCode="&quot;R&quot;yy" sourceLinked="1"/>
        <c:majorTickMark val="none"/>
        <c:minorTickMark val="none"/>
        <c:tickLblPos val="none"/>
        <c:crossAx val="365552472"/>
        <c:crosses val="autoZero"/>
        <c:auto val="1"/>
        <c:lblOffset val="100"/>
        <c:baseTimeUnit val="years"/>
      </c:dateAx>
      <c:valAx>
        <c:axId val="365552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554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868.96</c:v>
                </c:pt>
                <c:pt idx="1">
                  <c:v>135.54</c:v>
                </c:pt>
                <c:pt idx="2">
                  <c:v>138.34</c:v>
                </c:pt>
                <c:pt idx="3">
                  <c:v>167.01</c:v>
                </c:pt>
                <c:pt idx="4">
                  <c:v>201.73</c:v>
                </c:pt>
              </c:numCache>
            </c:numRef>
          </c:val>
          <c:extLst>
            <c:ext xmlns:c16="http://schemas.microsoft.com/office/drawing/2014/chart" uri="{C3380CC4-5D6E-409C-BE32-E72D297353CC}">
              <c16:uniqueId val="{00000000-8D68-47D4-8B29-CBD9FA5E4393}"/>
            </c:ext>
          </c:extLst>
        </c:ser>
        <c:dLbls>
          <c:showLegendKey val="0"/>
          <c:showVal val="0"/>
          <c:showCatName val="0"/>
          <c:showSerName val="0"/>
          <c:showPercent val="0"/>
          <c:showBubbleSize val="0"/>
        </c:dLbls>
        <c:gapWidth val="150"/>
        <c:axId val="365552864"/>
        <c:axId val="36555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348.88</c:v>
                </c:pt>
                <c:pt idx="1">
                  <c:v>305.08</c:v>
                </c:pt>
                <c:pt idx="2">
                  <c:v>305.33999999999997</c:v>
                </c:pt>
                <c:pt idx="3">
                  <c:v>310.01</c:v>
                </c:pt>
                <c:pt idx="4">
                  <c:v>311.12</c:v>
                </c:pt>
              </c:numCache>
            </c:numRef>
          </c:val>
          <c:smooth val="0"/>
          <c:extLst>
            <c:ext xmlns:c16="http://schemas.microsoft.com/office/drawing/2014/chart" uri="{C3380CC4-5D6E-409C-BE32-E72D297353CC}">
              <c16:uniqueId val="{00000001-8D68-47D4-8B29-CBD9FA5E4393}"/>
            </c:ext>
          </c:extLst>
        </c:ser>
        <c:dLbls>
          <c:showLegendKey val="0"/>
          <c:showVal val="0"/>
          <c:showCatName val="0"/>
          <c:showSerName val="0"/>
          <c:showPercent val="0"/>
          <c:showBubbleSize val="0"/>
        </c:dLbls>
        <c:marker val="1"/>
        <c:smooth val="0"/>
        <c:axId val="365552864"/>
        <c:axId val="365550512"/>
      </c:lineChart>
      <c:dateAx>
        <c:axId val="365552864"/>
        <c:scaling>
          <c:orientation val="minMax"/>
        </c:scaling>
        <c:delete val="1"/>
        <c:axPos val="b"/>
        <c:numFmt formatCode="&quot;R&quot;yy" sourceLinked="1"/>
        <c:majorTickMark val="none"/>
        <c:minorTickMark val="none"/>
        <c:tickLblPos val="none"/>
        <c:crossAx val="365550512"/>
        <c:crosses val="autoZero"/>
        <c:auto val="1"/>
        <c:lblOffset val="100"/>
        <c:baseTimeUnit val="years"/>
      </c:dateAx>
      <c:valAx>
        <c:axId val="365550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555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251.11</c:v>
                </c:pt>
                <c:pt idx="1">
                  <c:v>1326.15</c:v>
                </c:pt>
                <c:pt idx="2">
                  <c:v>1249.6500000000001</c:v>
                </c:pt>
                <c:pt idx="3">
                  <c:v>982.24</c:v>
                </c:pt>
                <c:pt idx="4">
                  <c:v>943.08</c:v>
                </c:pt>
              </c:numCache>
            </c:numRef>
          </c:val>
          <c:extLst>
            <c:ext xmlns:c16="http://schemas.microsoft.com/office/drawing/2014/chart" uri="{C3380CC4-5D6E-409C-BE32-E72D297353CC}">
              <c16:uniqueId val="{00000000-78CF-4425-8F54-61EFF5CC822A}"/>
            </c:ext>
          </c:extLst>
        </c:ser>
        <c:dLbls>
          <c:showLegendKey val="0"/>
          <c:showVal val="0"/>
          <c:showCatName val="0"/>
          <c:showSerName val="0"/>
          <c:showPercent val="0"/>
          <c:showBubbleSize val="0"/>
        </c:dLbls>
        <c:gapWidth val="150"/>
        <c:axId val="365551688"/>
        <c:axId val="36555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540.38</c:v>
                </c:pt>
                <c:pt idx="1">
                  <c:v>585.59</c:v>
                </c:pt>
                <c:pt idx="2">
                  <c:v>561.34</c:v>
                </c:pt>
                <c:pt idx="3">
                  <c:v>538.33000000000004</c:v>
                </c:pt>
                <c:pt idx="4">
                  <c:v>515.14</c:v>
                </c:pt>
              </c:numCache>
            </c:numRef>
          </c:val>
          <c:smooth val="0"/>
          <c:extLst>
            <c:ext xmlns:c16="http://schemas.microsoft.com/office/drawing/2014/chart" uri="{C3380CC4-5D6E-409C-BE32-E72D297353CC}">
              <c16:uniqueId val="{00000001-78CF-4425-8F54-61EFF5CC822A}"/>
            </c:ext>
          </c:extLst>
        </c:ser>
        <c:dLbls>
          <c:showLegendKey val="0"/>
          <c:showVal val="0"/>
          <c:showCatName val="0"/>
          <c:showSerName val="0"/>
          <c:showPercent val="0"/>
          <c:showBubbleSize val="0"/>
        </c:dLbls>
        <c:marker val="1"/>
        <c:smooth val="0"/>
        <c:axId val="365551688"/>
        <c:axId val="365551296"/>
      </c:lineChart>
      <c:dateAx>
        <c:axId val="365551688"/>
        <c:scaling>
          <c:orientation val="minMax"/>
        </c:scaling>
        <c:delete val="1"/>
        <c:axPos val="b"/>
        <c:numFmt formatCode="&quot;R&quot;yy" sourceLinked="1"/>
        <c:majorTickMark val="none"/>
        <c:minorTickMark val="none"/>
        <c:tickLblPos val="none"/>
        <c:crossAx val="365551296"/>
        <c:crosses val="autoZero"/>
        <c:auto val="1"/>
        <c:lblOffset val="100"/>
        <c:baseTimeUnit val="years"/>
      </c:dateAx>
      <c:valAx>
        <c:axId val="365551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5551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101.76</c:v>
                </c:pt>
                <c:pt idx="1">
                  <c:v>59.99</c:v>
                </c:pt>
                <c:pt idx="2">
                  <c:v>60.86</c:v>
                </c:pt>
                <c:pt idx="3">
                  <c:v>77.430000000000007</c:v>
                </c:pt>
                <c:pt idx="4">
                  <c:v>81.33</c:v>
                </c:pt>
              </c:numCache>
            </c:numRef>
          </c:val>
          <c:extLst>
            <c:ext xmlns:c16="http://schemas.microsoft.com/office/drawing/2014/chart" uri="{C3380CC4-5D6E-409C-BE32-E72D297353CC}">
              <c16:uniqueId val="{00000000-C6E5-4E96-A5F1-098E84C58ADD}"/>
            </c:ext>
          </c:extLst>
        </c:ser>
        <c:dLbls>
          <c:showLegendKey val="0"/>
          <c:showVal val="0"/>
          <c:showCatName val="0"/>
          <c:showSerName val="0"/>
          <c:showPercent val="0"/>
          <c:showBubbleSize val="0"/>
        </c:dLbls>
        <c:gapWidth val="150"/>
        <c:axId val="365552080"/>
        <c:axId val="365554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83.22</c:v>
                </c:pt>
                <c:pt idx="1">
                  <c:v>82.78</c:v>
                </c:pt>
                <c:pt idx="2">
                  <c:v>84.82</c:v>
                </c:pt>
                <c:pt idx="3">
                  <c:v>82.29</c:v>
                </c:pt>
                <c:pt idx="4">
                  <c:v>84.16</c:v>
                </c:pt>
              </c:numCache>
            </c:numRef>
          </c:val>
          <c:smooth val="0"/>
          <c:extLst>
            <c:ext xmlns:c16="http://schemas.microsoft.com/office/drawing/2014/chart" uri="{C3380CC4-5D6E-409C-BE32-E72D297353CC}">
              <c16:uniqueId val="{00000001-C6E5-4E96-A5F1-098E84C58ADD}"/>
            </c:ext>
          </c:extLst>
        </c:ser>
        <c:dLbls>
          <c:showLegendKey val="0"/>
          <c:showVal val="0"/>
          <c:showCatName val="0"/>
          <c:showSerName val="0"/>
          <c:showPercent val="0"/>
          <c:showBubbleSize val="0"/>
        </c:dLbls>
        <c:marker val="1"/>
        <c:smooth val="0"/>
        <c:axId val="365552080"/>
        <c:axId val="365554432"/>
      </c:lineChart>
      <c:dateAx>
        <c:axId val="365552080"/>
        <c:scaling>
          <c:orientation val="minMax"/>
        </c:scaling>
        <c:delete val="1"/>
        <c:axPos val="b"/>
        <c:numFmt formatCode="&quot;R&quot;yy" sourceLinked="1"/>
        <c:majorTickMark val="none"/>
        <c:minorTickMark val="none"/>
        <c:tickLblPos val="none"/>
        <c:crossAx val="365554432"/>
        <c:crosses val="autoZero"/>
        <c:auto val="1"/>
        <c:lblOffset val="100"/>
        <c:baseTimeUnit val="years"/>
      </c:dateAx>
      <c:valAx>
        <c:axId val="36555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55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151.47</c:v>
                </c:pt>
                <c:pt idx="1">
                  <c:v>256.8</c:v>
                </c:pt>
                <c:pt idx="2">
                  <c:v>255.76</c:v>
                </c:pt>
                <c:pt idx="3">
                  <c:v>240.2</c:v>
                </c:pt>
                <c:pt idx="4">
                  <c:v>232.73</c:v>
                </c:pt>
              </c:numCache>
            </c:numRef>
          </c:val>
          <c:extLst>
            <c:ext xmlns:c16="http://schemas.microsoft.com/office/drawing/2014/chart" uri="{C3380CC4-5D6E-409C-BE32-E72D297353CC}">
              <c16:uniqueId val="{00000000-F1B2-44BF-B653-CFE4930A5C17}"/>
            </c:ext>
          </c:extLst>
        </c:ser>
        <c:dLbls>
          <c:showLegendKey val="0"/>
          <c:showVal val="0"/>
          <c:showCatName val="0"/>
          <c:showSerName val="0"/>
          <c:showPercent val="0"/>
          <c:showBubbleSize val="0"/>
        </c:dLbls>
        <c:gapWidth val="150"/>
        <c:axId val="365555608"/>
        <c:axId val="365556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234.17</c:v>
                </c:pt>
                <c:pt idx="1">
                  <c:v>225.09</c:v>
                </c:pt>
                <c:pt idx="2">
                  <c:v>224.82</c:v>
                </c:pt>
                <c:pt idx="3">
                  <c:v>230.85</c:v>
                </c:pt>
                <c:pt idx="4">
                  <c:v>230.21</c:v>
                </c:pt>
              </c:numCache>
            </c:numRef>
          </c:val>
          <c:smooth val="0"/>
          <c:extLst>
            <c:ext xmlns:c16="http://schemas.microsoft.com/office/drawing/2014/chart" uri="{C3380CC4-5D6E-409C-BE32-E72D297353CC}">
              <c16:uniqueId val="{00000001-F1B2-44BF-B653-CFE4930A5C17}"/>
            </c:ext>
          </c:extLst>
        </c:ser>
        <c:dLbls>
          <c:showLegendKey val="0"/>
          <c:showVal val="0"/>
          <c:showCatName val="0"/>
          <c:showSerName val="0"/>
          <c:showPercent val="0"/>
          <c:showBubbleSize val="0"/>
        </c:dLbls>
        <c:marker val="1"/>
        <c:smooth val="0"/>
        <c:axId val="365555608"/>
        <c:axId val="365556000"/>
      </c:lineChart>
      <c:dateAx>
        <c:axId val="365555608"/>
        <c:scaling>
          <c:orientation val="minMax"/>
        </c:scaling>
        <c:delete val="1"/>
        <c:axPos val="b"/>
        <c:numFmt formatCode="&quot;R&quot;yy" sourceLinked="1"/>
        <c:majorTickMark val="none"/>
        <c:minorTickMark val="none"/>
        <c:tickLblPos val="none"/>
        <c:crossAx val="365556000"/>
        <c:crosses val="autoZero"/>
        <c:auto val="1"/>
        <c:lblOffset val="100"/>
        <c:baseTimeUnit val="years"/>
      </c:dateAx>
      <c:valAx>
        <c:axId val="36555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55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R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山都町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13272</v>
      </c>
      <c r="AM8" s="44"/>
      <c r="AN8" s="44"/>
      <c r="AO8" s="44"/>
      <c r="AP8" s="44"/>
      <c r="AQ8" s="44"/>
      <c r="AR8" s="44"/>
      <c r="AS8" s="44"/>
      <c r="AT8" s="45">
        <f>データ!$S$6</f>
        <v>544.66999999999996</v>
      </c>
      <c r="AU8" s="46"/>
      <c r="AV8" s="46"/>
      <c r="AW8" s="46"/>
      <c r="AX8" s="46"/>
      <c r="AY8" s="46"/>
      <c r="AZ8" s="46"/>
      <c r="BA8" s="46"/>
      <c r="BB8" s="47">
        <f>データ!$T$6</f>
        <v>24.37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61.53</v>
      </c>
      <c r="J10" s="46"/>
      <c r="K10" s="46"/>
      <c r="L10" s="46"/>
      <c r="M10" s="46"/>
      <c r="N10" s="46"/>
      <c r="O10" s="80"/>
      <c r="P10" s="47">
        <f>データ!$P$6</f>
        <v>64.41</v>
      </c>
      <c r="Q10" s="47"/>
      <c r="R10" s="47"/>
      <c r="S10" s="47"/>
      <c r="T10" s="47"/>
      <c r="U10" s="47"/>
      <c r="V10" s="47"/>
      <c r="W10" s="44">
        <f>データ!$Q$6</f>
        <v>3751</v>
      </c>
      <c r="X10" s="44"/>
      <c r="Y10" s="44"/>
      <c r="Z10" s="44"/>
      <c r="AA10" s="44"/>
      <c r="AB10" s="44"/>
      <c r="AC10" s="44"/>
      <c r="AD10" s="2"/>
      <c r="AE10" s="2"/>
      <c r="AF10" s="2"/>
      <c r="AG10" s="2"/>
      <c r="AH10" s="2"/>
      <c r="AI10" s="2"/>
      <c r="AJ10" s="2"/>
      <c r="AK10" s="2"/>
      <c r="AL10" s="44">
        <f>データ!$U$6</f>
        <v>8449</v>
      </c>
      <c r="AM10" s="44"/>
      <c r="AN10" s="44"/>
      <c r="AO10" s="44"/>
      <c r="AP10" s="44"/>
      <c r="AQ10" s="44"/>
      <c r="AR10" s="44"/>
      <c r="AS10" s="44"/>
      <c r="AT10" s="45">
        <f>データ!$V$6</f>
        <v>68.459999999999994</v>
      </c>
      <c r="AU10" s="46"/>
      <c r="AV10" s="46"/>
      <c r="AW10" s="46"/>
      <c r="AX10" s="46"/>
      <c r="AY10" s="46"/>
      <c r="AZ10" s="46"/>
      <c r="BA10" s="46"/>
      <c r="BB10" s="47">
        <f>データ!$W$6</f>
        <v>123.42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3FssFubEC4FGuIYEb/gVsOp6ifWg2YmmTjjMRsiQkNS51eFXVBQmYjb7Kpzn0xNZxv8YST/SgZNXRo9qEF9ELw==" saltValue="jUUUO1RKgusV0yzpK0/Yf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434477</v>
      </c>
      <c r="D6" s="20">
        <f t="shared" si="3"/>
        <v>46</v>
      </c>
      <c r="E6" s="20">
        <f t="shared" si="3"/>
        <v>1</v>
      </c>
      <c r="F6" s="20">
        <f t="shared" si="3"/>
        <v>0</v>
      </c>
      <c r="G6" s="20">
        <f t="shared" si="3"/>
        <v>1</v>
      </c>
      <c r="H6" s="20" t="str">
        <f t="shared" si="3"/>
        <v>熊本県　山都町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61.53</v>
      </c>
      <c r="P6" s="21">
        <f t="shared" si="3"/>
        <v>64.41</v>
      </c>
      <c r="Q6" s="21">
        <f t="shared" si="3"/>
        <v>3751</v>
      </c>
      <c r="R6" s="21">
        <f t="shared" si="3"/>
        <v>13272</v>
      </c>
      <c r="S6" s="21">
        <f t="shared" si="3"/>
        <v>544.66999999999996</v>
      </c>
      <c r="T6" s="21">
        <f t="shared" si="3"/>
        <v>24.37</v>
      </c>
      <c r="U6" s="21">
        <f t="shared" si="3"/>
        <v>8449</v>
      </c>
      <c r="V6" s="21">
        <f t="shared" si="3"/>
        <v>68.459999999999994</v>
      </c>
      <c r="W6" s="21">
        <f t="shared" si="3"/>
        <v>123.42</v>
      </c>
      <c r="X6" s="22">
        <f>IF(X7="",NA(),X7)</f>
        <v>104.78</v>
      </c>
      <c r="Y6" s="22">
        <f t="shared" ref="Y6:AG6" si="4">IF(Y7="",NA(),Y7)</f>
        <v>90.23</v>
      </c>
      <c r="Z6" s="22">
        <f t="shared" si="4"/>
        <v>89.71</v>
      </c>
      <c r="AA6" s="22">
        <f t="shared" si="4"/>
        <v>108.32</v>
      </c>
      <c r="AB6" s="22">
        <f t="shared" si="4"/>
        <v>110.23</v>
      </c>
      <c r="AC6" s="22">
        <f t="shared" si="4"/>
        <v>108.22</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2">
        <f t="shared" si="5"/>
        <v>13.78</v>
      </c>
      <c r="AL6" s="21">
        <f t="shared" si="5"/>
        <v>0</v>
      </c>
      <c r="AM6" s="21">
        <f t="shared" si="5"/>
        <v>0</v>
      </c>
      <c r="AN6" s="22">
        <f t="shared" si="5"/>
        <v>25.29</v>
      </c>
      <c r="AO6" s="22">
        <f t="shared" si="5"/>
        <v>24.04</v>
      </c>
      <c r="AP6" s="22">
        <f t="shared" si="5"/>
        <v>28.03</v>
      </c>
      <c r="AQ6" s="22">
        <f t="shared" si="5"/>
        <v>26.73</v>
      </c>
      <c r="AR6" s="22">
        <f t="shared" si="5"/>
        <v>27.85</v>
      </c>
      <c r="AS6" s="21" t="str">
        <f>IF(AS7="","",IF(AS7="-","【-】","【"&amp;SUBSTITUTE(TEXT(AS7,"#,##0.00"),"-","△")&amp;"】"))</f>
        <v>【1.50】</v>
      </c>
      <c r="AT6" s="22">
        <f>IF(AT7="",NA(),AT7)</f>
        <v>868.96</v>
      </c>
      <c r="AU6" s="22">
        <f t="shared" ref="AU6:BC6" si="6">IF(AU7="",NA(),AU7)</f>
        <v>135.54</v>
      </c>
      <c r="AV6" s="22">
        <f t="shared" si="6"/>
        <v>138.34</v>
      </c>
      <c r="AW6" s="22">
        <f t="shared" si="6"/>
        <v>167.01</v>
      </c>
      <c r="AX6" s="22">
        <f t="shared" si="6"/>
        <v>201.73</v>
      </c>
      <c r="AY6" s="22">
        <f t="shared" si="6"/>
        <v>348.88</v>
      </c>
      <c r="AZ6" s="22">
        <f t="shared" si="6"/>
        <v>305.08</v>
      </c>
      <c r="BA6" s="22">
        <f t="shared" si="6"/>
        <v>305.33999999999997</v>
      </c>
      <c r="BB6" s="22">
        <f t="shared" si="6"/>
        <v>310.01</v>
      </c>
      <c r="BC6" s="22">
        <f t="shared" si="6"/>
        <v>311.12</v>
      </c>
      <c r="BD6" s="21" t="str">
        <f>IF(BD7="","",IF(BD7="-","【-】","【"&amp;SUBSTITUTE(TEXT(BD7,"#,##0.00"),"-","△")&amp;"】"))</f>
        <v>【243.36】</v>
      </c>
      <c r="BE6" s="22">
        <f>IF(BE7="",NA(),BE7)</f>
        <v>251.11</v>
      </c>
      <c r="BF6" s="22">
        <f t="shared" ref="BF6:BN6" si="7">IF(BF7="",NA(),BF7)</f>
        <v>1326.15</v>
      </c>
      <c r="BG6" s="22">
        <f t="shared" si="7"/>
        <v>1249.6500000000001</v>
      </c>
      <c r="BH6" s="22">
        <f t="shared" si="7"/>
        <v>982.24</v>
      </c>
      <c r="BI6" s="22">
        <f t="shared" si="7"/>
        <v>943.08</v>
      </c>
      <c r="BJ6" s="22">
        <f t="shared" si="7"/>
        <v>540.38</v>
      </c>
      <c r="BK6" s="22">
        <f t="shared" si="7"/>
        <v>585.59</v>
      </c>
      <c r="BL6" s="22">
        <f t="shared" si="7"/>
        <v>561.34</v>
      </c>
      <c r="BM6" s="22">
        <f t="shared" si="7"/>
        <v>538.33000000000004</v>
      </c>
      <c r="BN6" s="22">
        <f t="shared" si="7"/>
        <v>515.14</v>
      </c>
      <c r="BO6" s="21" t="str">
        <f>IF(BO7="","",IF(BO7="-","【-】","【"&amp;SUBSTITUTE(TEXT(BO7,"#,##0.00"),"-","△")&amp;"】"))</f>
        <v>【265.93】</v>
      </c>
      <c r="BP6" s="22">
        <f>IF(BP7="",NA(),BP7)</f>
        <v>101.76</v>
      </c>
      <c r="BQ6" s="22">
        <f t="shared" ref="BQ6:BY6" si="8">IF(BQ7="",NA(),BQ7)</f>
        <v>59.99</v>
      </c>
      <c r="BR6" s="22">
        <f t="shared" si="8"/>
        <v>60.86</v>
      </c>
      <c r="BS6" s="22">
        <f t="shared" si="8"/>
        <v>77.430000000000007</v>
      </c>
      <c r="BT6" s="22">
        <f t="shared" si="8"/>
        <v>81.33</v>
      </c>
      <c r="BU6" s="22">
        <f t="shared" si="8"/>
        <v>83.22</v>
      </c>
      <c r="BV6" s="22">
        <f t="shared" si="8"/>
        <v>82.78</v>
      </c>
      <c r="BW6" s="22">
        <f t="shared" si="8"/>
        <v>84.82</v>
      </c>
      <c r="BX6" s="22">
        <f t="shared" si="8"/>
        <v>82.29</v>
      </c>
      <c r="BY6" s="22">
        <f t="shared" si="8"/>
        <v>84.16</v>
      </c>
      <c r="BZ6" s="21" t="str">
        <f>IF(BZ7="","",IF(BZ7="-","【-】","【"&amp;SUBSTITUTE(TEXT(BZ7,"#,##0.00"),"-","△")&amp;"】"))</f>
        <v>【97.82】</v>
      </c>
      <c r="CA6" s="22">
        <f>IF(CA7="",NA(),CA7)</f>
        <v>151.47</v>
      </c>
      <c r="CB6" s="22">
        <f t="shared" ref="CB6:CJ6" si="9">IF(CB7="",NA(),CB7)</f>
        <v>256.8</v>
      </c>
      <c r="CC6" s="22">
        <f t="shared" si="9"/>
        <v>255.76</v>
      </c>
      <c r="CD6" s="22">
        <f t="shared" si="9"/>
        <v>240.2</v>
      </c>
      <c r="CE6" s="22">
        <f t="shared" si="9"/>
        <v>232.73</v>
      </c>
      <c r="CF6" s="22">
        <f t="shared" si="9"/>
        <v>234.17</v>
      </c>
      <c r="CG6" s="22">
        <f t="shared" si="9"/>
        <v>225.09</v>
      </c>
      <c r="CH6" s="22">
        <f t="shared" si="9"/>
        <v>224.82</v>
      </c>
      <c r="CI6" s="22">
        <f t="shared" si="9"/>
        <v>230.85</v>
      </c>
      <c r="CJ6" s="22">
        <f t="shared" si="9"/>
        <v>230.21</v>
      </c>
      <c r="CK6" s="21" t="str">
        <f>IF(CK7="","",IF(CK7="-","【-】","【"&amp;SUBSTITUTE(TEXT(CK7,"#,##0.00"),"-","△")&amp;"】"))</f>
        <v>【177.56】</v>
      </c>
      <c r="CL6" s="22">
        <f>IF(CL7="",NA(),CL7)</f>
        <v>43.12</v>
      </c>
      <c r="CM6" s="22">
        <f t="shared" ref="CM6:CU6" si="10">IF(CM7="",NA(),CM7)</f>
        <v>95.66</v>
      </c>
      <c r="CN6" s="22">
        <f t="shared" si="10"/>
        <v>87.53</v>
      </c>
      <c r="CO6" s="22">
        <f t="shared" si="10"/>
        <v>85.85</v>
      </c>
      <c r="CP6" s="22">
        <f t="shared" si="10"/>
        <v>84.82</v>
      </c>
      <c r="CQ6" s="22">
        <f t="shared" si="10"/>
        <v>41.06</v>
      </c>
      <c r="CR6" s="22">
        <f t="shared" si="10"/>
        <v>49.38</v>
      </c>
      <c r="CS6" s="22">
        <f t="shared" si="10"/>
        <v>50.09</v>
      </c>
      <c r="CT6" s="22">
        <f t="shared" si="10"/>
        <v>50.1</v>
      </c>
      <c r="CU6" s="22">
        <f t="shared" si="10"/>
        <v>49.76</v>
      </c>
      <c r="CV6" s="21" t="str">
        <f>IF(CV7="","",IF(CV7="-","【-】","【"&amp;SUBSTITUTE(TEXT(CV7,"#,##0.00"),"-","△")&amp;"】"))</f>
        <v>【59.81】</v>
      </c>
      <c r="CW6" s="22">
        <f>IF(CW7="",NA(),CW7)</f>
        <v>56.01</v>
      </c>
      <c r="CX6" s="22">
        <f t="shared" ref="CX6:DF6" si="11">IF(CX7="",NA(),CX7)</f>
        <v>62.61</v>
      </c>
      <c r="CY6" s="22">
        <f t="shared" si="11"/>
        <v>66.75</v>
      </c>
      <c r="CZ6" s="22">
        <f t="shared" si="11"/>
        <v>66.680000000000007</v>
      </c>
      <c r="DA6" s="22">
        <f t="shared" si="11"/>
        <v>65.42</v>
      </c>
      <c r="DB6" s="22">
        <f t="shared" si="11"/>
        <v>72.42</v>
      </c>
      <c r="DC6" s="22">
        <f t="shared" si="11"/>
        <v>78.010000000000005</v>
      </c>
      <c r="DD6" s="22">
        <f t="shared" si="11"/>
        <v>77.599999999999994</v>
      </c>
      <c r="DE6" s="22">
        <f t="shared" si="11"/>
        <v>77.3</v>
      </c>
      <c r="DF6" s="22">
        <f t="shared" si="11"/>
        <v>76.64</v>
      </c>
      <c r="DG6" s="21" t="str">
        <f>IF(DG7="","",IF(DG7="-","【-】","【"&amp;SUBSTITUTE(TEXT(DG7,"#,##0.00"),"-","△")&amp;"】"))</f>
        <v>【89.42】</v>
      </c>
      <c r="DH6" s="22">
        <f>IF(DH7="",NA(),DH7)</f>
        <v>54.63</v>
      </c>
      <c r="DI6" s="22">
        <f t="shared" ref="DI6:DQ6" si="12">IF(DI7="",NA(),DI7)</f>
        <v>18.45</v>
      </c>
      <c r="DJ6" s="22">
        <f t="shared" si="12"/>
        <v>21.53</v>
      </c>
      <c r="DK6" s="22">
        <f t="shared" si="12"/>
        <v>24.39</v>
      </c>
      <c r="DL6" s="22">
        <f t="shared" si="12"/>
        <v>26.38</v>
      </c>
      <c r="DM6" s="22">
        <f t="shared" si="12"/>
        <v>52.73</v>
      </c>
      <c r="DN6" s="22">
        <f t="shared" si="12"/>
        <v>47.5</v>
      </c>
      <c r="DO6" s="22">
        <f t="shared" si="12"/>
        <v>48.41</v>
      </c>
      <c r="DP6" s="22">
        <f t="shared" si="12"/>
        <v>50.02</v>
      </c>
      <c r="DQ6" s="22">
        <f t="shared" si="12"/>
        <v>51.38</v>
      </c>
      <c r="DR6" s="21" t="str">
        <f>IF(DR7="","",IF(DR7="-","【-】","【"&amp;SUBSTITUTE(TEXT(DR7,"#,##0.00"),"-","△")&amp;"】"))</f>
        <v>【52.02】</v>
      </c>
      <c r="DS6" s="22">
        <f>IF(DS7="",NA(),DS7)</f>
        <v>21.52</v>
      </c>
      <c r="DT6" s="22">
        <f t="shared" ref="DT6:EB6" si="13">IF(DT7="",NA(),DT7)</f>
        <v>30.51</v>
      </c>
      <c r="DU6" s="22">
        <f t="shared" si="13"/>
        <v>30.54</v>
      </c>
      <c r="DV6" s="22">
        <f t="shared" si="13"/>
        <v>31.14</v>
      </c>
      <c r="DW6" s="22">
        <f t="shared" si="13"/>
        <v>31.35</v>
      </c>
      <c r="DX6" s="22">
        <f t="shared" si="13"/>
        <v>19.91</v>
      </c>
      <c r="DY6" s="22">
        <f t="shared" si="13"/>
        <v>17.399999999999999</v>
      </c>
      <c r="DZ6" s="22">
        <f t="shared" si="13"/>
        <v>18.64</v>
      </c>
      <c r="EA6" s="22">
        <f t="shared" si="13"/>
        <v>19.510000000000002</v>
      </c>
      <c r="EB6" s="22">
        <f t="shared" si="13"/>
        <v>21.6</v>
      </c>
      <c r="EC6" s="21" t="str">
        <f>IF(EC7="","",IF(EC7="-","【-】","【"&amp;SUBSTITUTE(TEXT(EC7,"#,##0.00"),"-","△")&amp;"】"))</f>
        <v>【25.37】</v>
      </c>
      <c r="ED6" s="22">
        <f>IF(ED7="",NA(),ED7)</f>
        <v>0.51</v>
      </c>
      <c r="EE6" s="22">
        <f t="shared" ref="EE6:EM6" si="14">IF(EE7="",NA(),EE7)</f>
        <v>0.11</v>
      </c>
      <c r="EF6" s="22">
        <f t="shared" si="14"/>
        <v>0.04</v>
      </c>
      <c r="EG6" s="22">
        <f t="shared" si="14"/>
        <v>0.17</v>
      </c>
      <c r="EH6" s="22">
        <f t="shared" si="14"/>
        <v>1.24</v>
      </c>
      <c r="EI6" s="22">
        <f t="shared" si="14"/>
        <v>0.81</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15">
      <c r="A7" s="15"/>
      <c r="B7" s="24">
        <v>2023</v>
      </c>
      <c r="C7" s="24">
        <v>434477</v>
      </c>
      <c r="D7" s="24">
        <v>46</v>
      </c>
      <c r="E7" s="24">
        <v>1</v>
      </c>
      <c r="F7" s="24">
        <v>0</v>
      </c>
      <c r="G7" s="24">
        <v>1</v>
      </c>
      <c r="H7" s="24" t="s">
        <v>93</v>
      </c>
      <c r="I7" s="24" t="s">
        <v>94</v>
      </c>
      <c r="J7" s="24" t="s">
        <v>95</v>
      </c>
      <c r="K7" s="24" t="s">
        <v>96</v>
      </c>
      <c r="L7" s="24" t="s">
        <v>97</v>
      </c>
      <c r="M7" s="24" t="s">
        <v>98</v>
      </c>
      <c r="N7" s="25" t="s">
        <v>99</v>
      </c>
      <c r="O7" s="25">
        <v>61.53</v>
      </c>
      <c r="P7" s="25">
        <v>64.41</v>
      </c>
      <c r="Q7" s="25">
        <v>3751</v>
      </c>
      <c r="R7" s="25">
        <v>13272</v>
      </c>
      <c r="S7" s="25">
        <v>544.66999999999996</v>
      </c>
      <c r="T7" s="25">
        <v>24.37</v>
      </c>
      <c r="U7" s="25">
        <v>8449</v>
      </c>
      <c r="V7" s="25">
        <v>68.459999999999994</v>
      </c>
      <c r="W7" s="25">
        <v>123.42</v>
      </c>
      <c r="X7" s="25">
        <v>104.78</v>
      </c>
      <c r="Y7" s="25">
        <v>90.23</v>
      </c>
      <c r="Z7" s="25">
        <v>89.71</v>
      </c>
      <c r="AA7" s="25">
        <v>108.32</v>
      </c>
      <c r="AB7" s="25">
        <v>110.23</v>
      </c>
      <c r="AC7" s="25">
        <v>108.22</v>
      </c>
      <c r="AD7" s="25">
        <v>105.34</v>
      </c>
      <c r="AE7" s="25">
        <v>105.77</v>
      </c>
      <c r="AF7" s="25">
        <v>104.82</v>
      </c>
      <c r="AG7" s="25">
        <v>106.46</v>
      </c>
      <c r="AH7" s="25">
        <v>108.24</v>
      </c>
      <c r="AI7" s="25">
        <v>0</v>
      </c>
      <c r="AJ7" s="25">
        <v>0</v>
      </c>
      <c r="AK7" s="25">
        <v>13.78</v>
      </c>
      <c r="AL7" s="25">
        <v>0</v>
      </c>
      <c r="AM7" s="25">
        <v>0</v>
      </c>
      <c r="AN7" s="25">
        <v>25.29</v>
      </c>
      <c r="AO7" s="25">
        <v>24.04</v>
      </c>
      <c r="AP7" s="25">
        <v>28.03</v>
      </c>
      <c r="AQ7" s="25">
        <v>26.73</v>
      </c>
      <c r="AR7" s="25">
        <v>27.85</v>
      </c>
      <c r="AS7" s="25">
        <v>1.5</v>
      </c>
      <c r="AT7" s="25">
        <v>868.96</v>
      </c>
      <c r="AU7" s="25">
        <v>135.54</v>
      </c>
      <c r="AV7" s="25">
        <v>138.34</v>
      </c>
      <c r="AW7" s="25">
        <v>167.01</v>
      </c>
      <c r="AX7" s="25">
        <v>201.73</v>
      </c>
      <c r="AY7" s="25">
        <v>348.88</v>
      </c>
      <c r="AZ7" s="25">
        <v>305.08</v>
      </c>
      <c r="BA7" s="25">
        <v>305.33999999999997</v>
      </c>
      <c r="BB7" s="25">
        <v>310.01</v>
      </c>
      <c r="BC7" s="25">
        <v>311.12</v>
      </c>
      <c r="BD7" s="25">
        <v>243.36</v>
      </c>
      <c r="BE7" s="25">
        <v>251.11</v>
      </c>
      <c r="BF7" s="25">
        <v>1326.15</v>
      </c>
      <c r="BG7" s="25">
        <v>1249.6500000000001</v>
      </c>
      <c r="BH7" s="25">
        <v>982.24</v>
      </c>
      <c r="BI7" s="25">
        <v>943.08</v>
      </c>
      <c r="BJ7" s="25">
        <v>540.38</v>
      </c>
      <c r="BK7" s="25">
        <v>585.59</v>
      </c>
      <c r="BL7" s="25">
        <v>561.34</v>
      </c>
      <c r="BM7" s="25">
        <v>538.33000000000004</v>
      </c>
      <c r="BN7" s="25">
        <v>515.14</v>
      </c>
      <c r="BO7" s="25">
        <v>265.93</v>
      </c>
      <c r="BP7" s="25">
        <v>101.76</v>
      </c>
      <c r="BQ7" s="25">
        <v>59.99</v>
      </c>
      <c r="BR7" s="25">
        <v>60.86</v>
      </c>
      <c r="BS7" s="25">
        <v>77.430000000000007</v>
      </c>
      <c r="BT7" s="25">
        <v>81.33</v>
      </c>
      <c r="BU7" s="25">
        <v>83.22</v>
      </c>
      <c r="BV7" s="25">
        <v>82.78</v>
      </c>
      <c r="BW7" s="25">
        <v>84.82</v>
      </c>
      <c r="BX7" s="25">
        <v>82.29</v>
      </c>
      <c r="BY7" s="25">
        <v>84.16</v>
      </c>
      <c r="BZ7" s="25">
        <v>97.82</v>
      </c>
      <c r="CA7" s="25">
        <v>151.47</v>
      </c>
      <c r="CB7" s="25">
        <v>256.8</v>
      </c>
      <c r="CC7" s="25">
        <v>255.76</v>
      </c>
      <c r="CD7" s="25">
        <v>240.2</v>
      </c>
      <c r="CE7" s="25">
        <v>232.73</v>
      </c>
      <c r="CF7" s="25">
        <v>234.17</v>
      </c>
      <c r="CG7" s="25">
        <v>225.09</v>
      </c>
      <c r="CH7" s="25">
        <v>224.82</v>
      </c>
      <c r="CI7" s="25">
        <v>230.85</v>
      </c>
      <c r="CJ7" s="25">
        <v>230.21</v>
      </c>
      <c r="CK7" s="25">
        <v>177.56</v>
      </c>
      <c r="CL7" s="25">
        <v>43.12</v>
      </c>
      <c r="CM7" s="25">
        <v>95.66</v>
      </c>
      <c r="CN7" s="25">
        <v>87.53</v>
      </c>
      <c r="CO7" s="25">
        <v>85.85</v>
      </c>
      <c r="CP7" s="25">
        <v>84.82</v>
      </c>
      <c r="CQ7" s="25">
        <v>41.06</v>
      </c>
      <c r="CR7" s="25">
        <v>49.38</v>
      </c>
      <c r="CS7" s="25">
        <v>50.09</v>
      </c>
      <c r="CT7" s="25">
        <v>50.1</v>
      </c>
      <c r="CU7" s="25">
        <v>49.76</v>
      </c>
      <c r="CV7" s="25">
        <v>59.81</v>
      </c>
      <c r="CW7" s="25">
        <v>56.01</v>
      </c>
      <c r="CX7" s="25">
        <v>62.61</v>
      </c>
      <c r="CY7" s="25">
        <v>66.75</v>
      </c>
      <c r="CZ7" s="25">
        <v>66.680000000000007</v>
      </c>
      <c r="DA7" s="25">
        <v>65.42</v>
      </c>
      <c r="DB7" s="25">
        <v>72.42</v>
      </c>
      <c r="DC7" s="25">
        <v>78.010000000000005</v>
      </c>
      <c r="DD7" s="25">
        <v>77.599999999999994</v>
      </c>
      <c r="DE7" s="25">
        <v>77.3</v>
      </c>
      <c r="DF7" s="25">
        <v>76.64</v>
      </c>
      <c r="DG7" s="25">
        <v>89.42</v>
      </c>
      <c r="DH7" s="25">
        <v>54.63</v>
      </c>
      <c r="DI7" s="25">
        <v>18.45</v>
      </c>
      <c r="DJ7" s="25">
        <v>21.53</v>
      </c>
      <c r="DK7" s="25">
        <v>24.39</v>
      </c>
      <c r="DL7" s="25">
        <v>26.38</v>
      </c>
      <c r="DM7" s="25">
        <v>52.73</v>
      </c>
      <c r="DN7" s="25">
        <v>47.5</v>
      </c>
      <c r="DO7" s="25">
        <v>48.41</v>
      </c>
      <c r="DP7" s="25">
        <v>50.02</v>
      </c>
      <c r="DQ7" s="25">
        <v>51.38</v>
      </c>
      <c r="DR7" s="25">
        <v>52.02</v>
      </c>
      <c r="DS7" s="25">
        <v>21.52</v>
      </c>
      <c r="DT7" s="25">
        <v>30.51</v>
      </c>
      <c r="DU7" s="25">
        <v>30.54</v>
      </c>
      <c r="DV7" s="25">
        <v>31.14</v>
      </c>
      <c r="DW7" s="25">
        <v>31.35</v>
      </c>
      <c r="DX7" s="25">
        <v>19.91</v>
      </c>
      <c r="DY7" s="25">
        <v>17.399999999999999</v>
      </c>
      <c r="DZ7" s="25">
        <v>18.64</v>
      </c>
      <c r="EA7" s="25">
        <v>19.510000000000002</v>
      </c>
      <c r="EB7" s="25">
        <v>21.6</v>
      </c>
      <c r="EC7" s="25">
        <v>25.37</v>
      </c>
      <c r="ED7" s="25">
        <v>0.51</v>
      </c>
      <c r="EE7" s="25">
        <v>0.11</v>
      </c>
      <c r="EF7" s="25">
        <v>0.04</v>
      </c>
      <c r="EG7" s="25">
        <v>0.17</v>
      </c>
      <c r="EH7" s="25">
        <v>1.24</v>
      </c>
      <c r="EI7" s="25">
        <v>0.81</v>
      </c>
      <c r="EJ7" s="25">
        <v>0.4</v>
      </c>
      <c r="EK7" s="25">
        <v>0.36</v>
      </c>
      <c r="EL7" s="25">
        <v>0.56999999999999995</v>
      </c>
      <c r="EM7" s="25">
        <v>0.56000000000000005</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藤本　隆修</cp:lastModifiedBy>
  <dcterms:created xsi:type="dcterms:W3CDTF">2025-01-24T06:55:44Z</dcterms:created>
  <dcterms:modified xsi:type="dcterms:W3CDTF">2025-02-05T04:51:57Z</dcterms:modified>
  <cp:category/>
</cp:coreProperties>
</file>