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ata\data\環境衛生課 水道係\・調査回答、供覧\R6調査回答\市町村課\2025.02.05　経営比較分析表\"/>
    </mc:Choice>
  </mc:AlternateContent>
  <workbookProtection workbookAlgorithmName="SHA-512" workbookHashValue="FrUKZI9ZzxkwUI4Y0WBHS/zoJccxniAZW28O5PxqcXSE+3kGHyTEiVLxNfJYjIfAjYrmIwZfvfXQm0M4c/rufA==" workbookSaltValue="AQyEc0lV9/gOjmHtng+wVw=="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<sst xmlns="http://schemas.openxmlformats.org/spreadsheetml/2006/main" count="228" uniqueCount="113">
  <si>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</si>
  <si>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</si>
  <si>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</si>
  <si>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</si>
  <si>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</si>
  <si>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</si>
  <si>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</si>
  <si>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</si>
  <si>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</si>
  <si>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</si>
  <si>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</si>
  <si>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</si>
  <si>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</si>
  <si>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</si>
  <si>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</si>
  <si>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</si>
  <si>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</si>
  <si>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</si>
  <si>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</si>
  <si>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</si>
  <si>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</si>
  <si>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</si>
  <si>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</si>
  <si>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</si>
  <si>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</si>
  <si>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</si>
  <si>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</si>
  <si>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</si>
  <si>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</si>
  <si>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</si>
  <si>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</si>
  <si>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</si>
  <si>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</si>
  <si>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</si>
  <si>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</si>
  <si>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</si>
  <si>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</si>
  <si>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</si>
  <si>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</si>
  <si>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</si>
  <si>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</si>
  <si>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</si>
  <si>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</si>
  <si>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</si>
  <si>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</si>
  <si>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</si>
  <si>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</si>
  <si>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</si>
  <si>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</si>
  <si>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</si>
  <si>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</si>
  <si>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</si>
  <si>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</si>
  <si>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</si>
  <si>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</si>
  <si>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</si>
  <si>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</si>
  <si>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</si>
  <si>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</si>
  <si>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</si>
  <si>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</si>
  <si>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</si>
  <si>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</si>
  <si>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</si>
  <si>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</si>
  <si>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</si>
  <si>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</si>
  <si>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</si>
  <si>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</si>
  <si>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</si>
  <si>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</si>
  <si>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</si>
  <si>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</si>
  <si>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</si>
  <si>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</si>
  <si>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</si>
  <si>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</si>
  <si>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</si>
  <si>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</si>
  <si>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</si>
  <si>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</si>
  <si>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</si>
  <si>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</si>
  <si>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</si>
  <si>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</si>
  <si>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</si>
  <si>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</si>
  <si>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</si>
  <si>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</si>
  <si>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</si>
  <si>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</si>
  <si>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</si>
  <si>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</si>
  <si>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甲佐町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</si>
  <si>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</si>
  <si>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</si>
  <si>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</si>
  <si>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</si>
  <si>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</si>
  <si>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</si>
  <si>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</si>
  <si>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</si>
  <si>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</si>
  <si>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</si>
  <si>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</si>
  <si>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</si>
  <si>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</si>
  <si>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</si>
  <si>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</si>
  <si>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</si>
  <si>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①有形固定資産減価償却率は、概ね類似団体と同様の数値で推移しています。適切な施設の更新時期を設定し、計画的な更新を行っていく必要があります。
②管路経年化率は、類似団体平均を大きく上回っています。計画的な更新を実施しており徐々に改善する見込みとなっています。
③管路更新率は、類似団体と概ね同じ傾向となっています。その他の老朽施設の更新と並行して老朽管の更新も計画的に実施していく必要があります。</t>
    <rPh sb="98" eb="101">
      <t>ケイカクテキ</t>
    </rPh>
    <rPh sb="102" eb="104">
      <t>コウシン</t>
    </rPh>
    <rPh sb="105" eb="107">
      <t>ジッシ</t>
    </rPh>
    <rPh sb="111" eb="113">
      <t>ジョジョ</t>
    </rPh>
    <rPh sb="114" eb="116">
      <t>カイゼン</t>
    </rPh>
    <rPh sb="118" eb="120">
      <t>ミコ</t>
    </rPh>
    <rPh sb="138" eb="140">
      <t>ルイジ</t>
    </rPh>
    <rPh sb="140" eb="142">
      <t>ダンタイ</t>
    </rPh>
    <rPh sb="143" eb="144">
      <t>オオム</t>
    </rPh>
    <rPh sb="145" eb="146">
      <t>オナ</t>
    </rPh>
    <rPh sb="147" eb="149">
      <t>ケイコウ</t>
    </rPh>
    <rPh sb="159" eb="160">
      <t>タ</t>
    </rPh>
    <rPh sb="161" eb="163">
      <t>ロウキュウ</t>
    </rPh>
    <rPh sb="163" eb="165">
      <t>シセツ</t>
    </rPh>
    <rPh sb="166" eb="168">
      <t>コウシン</t>
    </rPh>
    <rPh sb="169" eb="171">
      <t>ヘイコウ</t>
    </rPh>
    <rPh sb="173" eb="175">
      <t>ロウキュウ</t>
    </rPh>
    <rPh sb="175" eb="176">
      <t>カン</t>
    </rPh>
    <rPh sb="177" eb="179">
      <t>コウシン</t>
    </rPh>
    <rPh sb="180" eb="183">
      <t>ケイカクテキ</t>
    </rPh>
    <rPh sb="184" eb="186">
      <t>ジッシ</t>
    </rPh>
    <rPh sb="190" eb="192">
      <t>ヒツヨウ</t>
    </rPh>
    <phoneticPr fontId="4"/>
  </si>
  <si>
    <t>①経常収支比率は、類似団体平均を下回っています。給水収益は前年より1.2％減少しましたが経費の低減等によりほぼ横ばいとなっています。
③流動比率は、類似団体平均を下回っていますが、約190％あり、短期的な支払い能力については問題ありません。
④企業債残高対給水収益比率は、類似団体を上回っています。利率の引上げを踏まえて借入額の抑制や料金の見直しが必要と考えられます。
⑤料金回収率は、類似団体の平均を上回っている状況です。今後もさらなる向上に努めていきます。
⑥給水原価は、滅菌のみの浄水で済む地下水を使用しているため類似団体平均を大きく下回っていますが、物価高によりさらに増加すると想定されます。
⑦施設利用率は、類似団体平均より高い値で推移しています。これは有収率の低さも要因として挙げられますので、今後、徐々に低下していくことが予想されます。
⑧有収率は、類似団体平均値より低い状況であり、低下傾向となってます。主な要因は耐用年数を過ぎた老朽管の漏水であるため、AI劣化診断を活用するなど、計画的な更新により有収率の向上を図っていきます。</t>
    <rPh sb="24" eb="26">
      <t>キュウスイ</t>
    </rPh>
    <rPh sb="26" eb="28">
      <t>シュウエキ</t>
    </rPh>
    <rPh sb="29" eb="31">
      <t>ゼンネン</t>
    </rPh>
    <rPh sb="37" eb="38">
      <t>ゲン</t>
    </rPh>
    <rPh sb="38" eb="39">
      <t>ショウ</t>
    </rPh>
    <rPh sb="44" eb="46">
      <t>ケイヒ</t>
    </rPh>
    <rPh sb="47" eb="49">
      <t>テイゲン</t>
    </rPh>
    <rPh sb="49" eb="50">
      <t>トウ</t>
    </rPh>
    <rPh sb="55" eb="56">
      <t>ヨコ</t>
    </rPh>
    <rPh sb="136" eb="138">
      <t>ルイジ</t>
    </rPh>
    <rPh sb="138" eb="140">
      <t>ダンタイ</t>
    </rPh>
    <rPh sb="141" eb="143">
      <t>ウワマワ</t>
    </rPh>
    <rPh sb="149" eb="151">
      <t>リリツ</t>
    </rPh>
    <rPh sb="152" eb="154">
      <t>ヒキア</t>
    </rPh>
    <rPh sb="156" eb="157">
      <t>フ</t>
    </rPh>
    <rPh sb="160" eb="162">
      <t>カリイレ</t>
    </rPh>
    <rPh sb="162" eb="163">
      <t>ガク</t>
    </rPh>
    <rPh sb="164" eb="166">
      <t>ヨクセイ</t>
    </rPh>
    <rPh sb="167" eb="169">
      <t>リョウキン</t>
    </rPh>
    <rPh sb="170" eb="172">
      <t>ミナオ</t>
    </rPh>
    <rPh sb="174" eb="176">
      <t>ヒツヨウ</t>
    </rPh>
    <rPh sb="177" eb="178">
      <t>カンガ</t>
    </rPh>
    <rPh sb="279" eb="281">
      <t>ブッカ</t>
    </rPh>
    <rPh sb="399" eb="401">
      <t>テイカ</t>
    </rPh>
    <rPh sb="401" eb="403">
      <t>ケイコウ</t>
    </rPh>
    <rPh sb="410" eb="411">
      <t>オモ</t>
    </rPh>
    <rPh sb="453" eb="455">
      <t>コウシン</t>
    </rPh>
    <rPh sb="458" eb="461">
      <t>ユウシュウリツ</t>
    </rPh>
    <rPh sb="462" eb="464">
      <t>コウジョウ</t>
    </rPh>
    <rPh sb="465" eb="466">
      <t>ハカ</t>
    </rPh>
    <phoneticPr fontId="4"/>
  </si>
  <si>
    <t>　近年の経営状況は、収支が均衡しており厳しい状況となっています。
　人口減による収益の減少や物価高、企業債利率の上昇による費用の増加が見込まれ、より厳しい事業運営になると想定されます。将来にわたり安定的に事業を継続していくため、アセットマネジメントによる効率的かつ計画的な施設の更新や長寿命化を図ることにより健全な事業運営に努めていきます。</t>
    <rPh sb="1" eb="3">
      <t>キンネン</t>
    </rPh>
    <rPh sb="4" eb="6">
      <t>ケイエイ</t>
    </rPh>
    <rPh sb="6" eb="8">
      <t>ジョウキョウ</t>
    </rPh>
    <rPh sb="10" eb="12">
      <t>シュウシ</t>
    </rPh>
    <rPh sb="13" eb="15">
      <t>キンコウ</t>
    </rPh>
    <rPh sb="19" eb="20">
      <t>キビ</t>
    </rPh>
    <rPh sb="22" eb="24">
      <t>ジョウキョウ</t>
    </rPh>
    <rPh sb="46" eb="48">
      <t>ブッカ</t>
    </rPh>
    <rPh sb="48" eb="49">
      <t>タカ</t>
    </rPh>
    <rPh sb="50" eb="52">
      <t>キギョウ</t>
    </rPh>
    <rPh sb="52" eb="53">
      <t>サイ</t>
    </rPh>
    <rPh sb="53" eb="55">
      <t>リリツ</t>
    </rPh>
    <rPh sb="56" eb="58">
      <t>ジョウショウ</t>
    </rPh>
    <rPh sb="61" eb="63">
      <t>ヒヨウ</t>
    </rPh>
    <rPh sb="64" eb="66">
      <t>ゾウカ</t>
    </rPh>
    <rPh sb="67" eb="69">
      <t>ミコ</t>
    </rPh>
    <rPh sb="74" eb="75">
      <t>キビ</t>
    </rPh>
    <rPh sb="77" eb="79">
      <t>ジギョウ</t>
    </rPh>
    <rPh sb="79" eb="81">
      <t>ウンエイ</t>
    </rPh>
    <rPh sb="85" eb="87">
      <t>ソウテイ</t>
    </rPh>
    <rPh sb="105" eb="107">
      <t>ケイゾク</t>
    </rPh>
    <rPh sb="127" eb="130">
      <t>コウリツテキ</t>
    </rPh>
    <rPh sb="132" eb="135">
      <t>ケイカクテキ</t>
    </rPh>
    <rPh sb="136" eb="138">
      <t>シセツ</t>
    </rPh>
    <rPh sb="139" eb="141">
      <t>コウシン</t>
    </rPh>
    <rPh sb="142" eb="146">
      <t>チョウジュミョウカ</t>
    </rPh>
    <rPh sb="147" eb="148">
      <t>ハカ</t>
    </rPh>
    <rPh sb="154" eb="156">
      <t>ケンゼン</t>
    </rPh>
    <rPh sb="157" eb="159">
      <t>ジギョウ</t>
    </rPh>
    <rPh sb="159" eb="161">
      <t>ウンエイ</t>
    </rPh>
    <rPh sb="162" eb="16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</si>
</sst>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0.23</c:v>
                </c:pt>
                <c:pt idx="1">
                  <c:v>1.63</c:v>
                </c:pt>
                <c:pt idx="2">
                  <c:v>0.59</c:v>
                </c:pt>
                <c:pt idx="3">
                  <c:v>0.67</c:v>
                </c:pt>
                <c:pt idx="4">
                  <c:v>1.34</c:v>
                </c:pt>
              </c:numCache>
            </c:numRef>
          </c:val>
          <c:extLst>
            <c:ext xmlns:c16="http://schemas.microsoft.com/office/drawing/2014/chart" uri="{C3380CC4-5D6E-409C-BE32-E72D297353CC}">
              <c16:uniqueId val="{00000000-B4DD-4A06-8C7B-C2CFC2922D2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0.4</c:v>
                </c:pt>
                <c:pt idx="2">
                  <c:v>0.36</c:v>
                </c:pt>
                <c:pt idx="3">
                  <c:v>0.56999999999999995</c:v>
                </c:pt>
                <c:pt idx="4">
                  <c:v>0.56000000000000005</c:v>
                </c:pt>
              </c:numCache>
            </c:numRef>
          </c:val>
          <c:smooth val="0"/>
          <c:extLst>
            <c:ext xmlns:c16="http://schemas.microsoft.com/office/drawing/2014/chart" uri="{C3380CC4-5D6E-409C-BE32-E72D297353CC}">
              <c16:uniqueId val="{00000001-B4DD-4A06-8C7B-C2CFC2922D2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71.88</c:v>
                </c:pt>
                <c:pt idx="1">
                  <c:v>74.760000000000005</c:v>
                </c:pt>
                <c:pt idx="2">
                  <c:v>75.540000000000006</c:v>
                </c:pt>
                <c:pt idx="3">
                  <c:v>75.08</c:v>
                </c:pt>
                <c:pt idx="4">
                  <c:v>74.400000000000006</c:v>
                </c:pt>
              </c:numCache>
            </c:numRef>
          </c:val>
          <c:extLst>
            <c:ext xmlns:c16="http://schemas.microsoft.com/office/drawing/2014/chart" uri="{C3380CC4-5D6E-409C-BE32-E72D297353CC}">
              <c16:uniqueId val="{00000000-F40E-47D4-A91B-F55ED69DBAF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49.38</c:v>
                </c:pt>
                <c:pt idx="2">
                  <c:v>50.09</c:v>
                </c:pt>
                <c:pt idx="3">
                  <c:v>50.1</c:v>
                </c:pt>
                <c:pt idx="4">
                  <c:v>49.76</c:v>
                </c:pt>
              </c:numCache>
            </c:numRef>
          </c:val>
          <c:smooth val="0"/>
          <c:extLst>
            <c:ext xmlns:c16="http://schemas.microsoft.com/office/drawing/2014/chart" uri="{C3380CC4-5D6E-409C-BE32-E72D297353CC}">
              <c16:uniqueId val="{00000001-F40E-47D4-A91B-F55ED69DBAF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76.099999999999994</c:v>
                </c:pt>
                <c:pt idx="1">
                  <c:v>74.2</c:v>
                </c:pt>
                <c:pt idx="2">
                  <c:v>73.400000000000006</c:v>
                </c:pt>
                <c:pt idx="3">
                  <c:v>74.099999999999994</c:v>
                </c:pt>
                <c:pt idx="4">
                  <c:v>73.5</c:v>
                </c:pt>
              </c:numCache>
            </c:numRef>
          </c:val>
          <c:extLst>
            <c:ext xmlns:c16="http://schemas.microsoft.com/office/drawing/2014/chart" uri="{C3380CC4-5D6E-409C-BE32-E72D297353CC}">
              <c16:uniqueId val="{00000000-07E1-4B71-A99C-B3C68B7DFB7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78.09</c:v>
                </c:pt>
                <c:pt idx="1">
                  <c:v>78.010000000000005</c:v>
                </c:pt>
                <c:pt idx="2">
                  <c:v>77.599999999999994</c:v>
                </c:pt>
                <c:pt idx="3">
                  <c:v>77.3</c:v>
                </c:pt>
                <c:pt idx="4">
                  <c:v>76.64</c:v>
                </c:pt>
              </c:numCache>
            </c:numRef>
          </c:val>
          <c:smooth val="0"/>
          <c:extLst>
            <c:ext xmlns:c16="http://schemas.microsoft.com/office/drawing/2014/chart" uri="{C3380CC4-5D6E-409C-BE32-E72D297353CC}">
              <c16:uniqueId val="{00000001-07E1-4B71-A99C-B3C68B7DFB7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101.98</c:v>
                </c:pt>
                <c:pt idx="1">
                  <c:v>102.55</c:v>
                </c:pt>
                <c:pt idx="2">
                  <c:v>104.24</c:v>
                </c:pt>
                <c:pt idx="3">
                  <c:v>101.06</c:v>
                </c:pt>
                <c:pt idx="4">
                  <c:v>101.21</c:v>
                </c:pt>
              </c:numCache>
            </c:numRef>
          </c:val>
          <c:extLst>
            <c:ext xmlns:c16="http://schemas.microsoft.com/office/drawing/2014/chart" uri="{C3380CC4-5D6E-409C-BE32-E72D297353CC}">
              <c16:uniqueId val="{00000000-4252-4B61-863D-E414B2EDBA5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104.35</c:v>
                </c:pt>
                <c:pt idx="1">
                  <c:v>105.34</c:v>
                </c:pt>
                <c:pt idx="2">
                  <c:v>105.77</c:v>
                </c:pt>
                <c:pt idx="3">
                  <c:v>104.82</c:v>
                </c:pt>
                <c:pt idx="4">
                  <c:v>106.46</c:v>
                </c:pt>
              </c:numCache>
            </c:numRef>
          </c:val>
          <c:smooth val="0"/>
          <c:extLst>
            <c:ext xmlns:c16="http://schemas.microsoft.com/office/drawing/2014/chart" uri="{C3380CC4-5D6E-409C-BE32-E72D297353CC}">
              <c16:uniqueId val="{00000001-4252-4B61-863D-E414B2EDBA5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45.33</c:v>
                </c:pt>
                <c:pt idx="1">
                  <c:v>43.24</c:v>
                </c:pt>
                <c:pt idx="2">
                  <c:v>44.32</c:v>
                </c:pt>
                <c:pt idx="3">
                  <c:v>45.14</c:v>
                </c:pt>
                <c:pt idx="4">
                  <c:v>44.64</c:v>
                </c:pt>
              </c:numCache>
            </c:numRef>
          </c:val>
          <c:extLst>
            <c:ext xmlns:c16="http://schemas.microsoft.com/office/drawing/2014/chart" uri="{C3380CC4-5D6E-409C-BE32-E72D297353CC}">
              <c16:uniqueId val="{00000000-E703-41A6-8DF8-68014A7D828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47.31</c:v>
                </c:pt>
                <c:pt idx="1">
                  <c:v>47.5</c:v>
                </c:pt>
                <c:pt idx="2">
                  <c:v>48.41</c:v>
                </c:pt>
                <c:pt idx="3">
                  <c:v>50.02</c:v>
                </c:pt>
                <c:pt idx="4">
                  <c:v>51.38</c:v>
                </c:pt>
              </c:numCache>
            </c:numRef>
          </c:val>
          <c:smooth val="0"/>
          <c:extLst>
            <c:ext xmlns:c16="http://schemas.microsoft.com/office/drawing/2014/chart" uri="{C3380CC4-5D6E-409C-BE32-E72D297353CC}">
              <c16:uniqueId val="{00000001-E703-41A6-8DF8-68014A7D828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38.93</c:v>
                </c:pt>
                <c:pt idx="1">
                  <c:v>37.25</c:v>
                </c:pt>
                <c:pt idx="2">
                  <c:v>39.409999999999997</c:v>
                </c:pt>
                <c:pt idx="3">
                  <c:v>40.799999999999997</c:v>
                </c:pt>
                <c:pt idx="4">
                  <c:v>41.32</c:v>
                </c:pt>
              </c:numCache>
            </c:numRef>
          </c:val>
          <c:extLst>
            <c:ext xmlns:c16="http://schemas.microsoft.com/office/drawing/2014/chart" uri="{C3380CC4-5D6E-409C-BE32-E72D297353CC}">
              <c16:uniqueId val="{00000000-E524-4406-A070-55282C2A4FB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17.399999999999999</c:v>
                </c:pt>
                <c:pt idx="2">
                  <c:v>18.64</c:v>
                </c:pt>
                <c:pt idx="3">
                  <c:v>19.510000000000002</c:v>
                </c:pt>
                <c:pt idx="4">
                  <c:v>21.6</c:v>
                </c:pt>
              </c:numCache>
            </c:numRef>
          </c:val>
          <c:smooth val="0"/>
          <c:extLst>
            <c:ext xmlns:c16="http://schemas.microsoft.com/office/drawing/2014/chart" uri="{C3380CC4-5D6E-409C-BE32-E72D297353CC}">
              <c16:uniqueId val="{00000001-E524-4406-A070-55282C2A4FB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2FB-4F85-B553-527ADF0A432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21.69</c:v>
                </c:pt>
                <c:pt idx="1">
                  <c:v>24.04</c:v>
                </c:pt>
                <c:pt idx="2">
                  <c:v>28.03</c:v>
                </c:pt>
                <c:pt idx="3">
                  <c:v>26.73</c:v>
                </c:pt>
                <c:pt idx="4">
                  <c:v>27.85</c:v>
                </c:pt>
              </c:numCache>
            </c:numRef>
          </c:val>
          <c:smooth val="0"/>
          <c:extLst>
            <c:ext xmlns:c16="http://schemas.microsoft.com/office/drawing/2014/chart" uri="{C3380CC4-5D6E-409C-BE32-E72D297353CC}">
              <c16:uniqueId val="{00000001-F2FB-4F85-B553-527ADF0A432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139.81</c:v>
                </c:pt>
                <c:pt idx="1">
                  <c:v>206.25</c:v>
                </c:pt>
                <c:pt idx="2">
                  <c:v>202</c:v>
                </c:pt>
                <c:pt idx="3">
                  <c:v>171.98</c:v>
                </c:pt>
                <c:pt idx="4">
                  <c:v>186.1</c:v>
                </c:pt>
              </c:numCache>
            </c:numRef>
          </c:val>
          <c:extLst>
            <c:ext xmlns:c16="http://schemas.microsoft.com/office/drawing/2014/chart" uri="{C3380CC4-5D6E-409C-BE32-E72D297353CC}">
              <c16:uniqueId val="{00000000-3E5B-417B-88C5-9D82B42290B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301.04000000000002</c:v>
                </c:pt>
                <c:pt idx="1">
                  <c:v>305.08</c:v>
                </c:pt>
                <c:pt idx="2">
                  <c:v>305.33999999999997</c:v>
                </c:pt>
                <c:pt idx="3">
                  <c:v>310.01</c:v>
                </c:pt>
                <c:pt idx="4">
                  <c:v>311.12</c:v>
                </c:pt>
              </c:numCache>
            </c:numRef>
          </c:val>
          <c:smooth val="0"/>
          <c:extLst>
            <c:ext xmlns:c16="http://schemas.microsoft.com/office/drawing/2014/chart" uri="{C3380CC4-5D6E-409C-BE32-E72D297353CC}">
              <c16:uniqueId val="{00000001-3E5B-417B-88C5-9D82B42290B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707.86</c:v>
                </c:pt>
                <c:pt idx="1">
                  <c:v>804.25</c:v>
                </c:pt>
                <c:pt idx="2">
                  <c:v>765.08</c:v>
                </c:pt>
                <c:pt idx="3">
                  <c:v>716.9</c:v>
                </c:pt>
                <c:pt idx="4">
                  <c:v>764.11</c:v>
                </c:pt>
              </c:numCache>
            </c:numRef>
          </c:val>
          <c:extLst>
            <c:ext xmlns:c16="http://schemas.microsoft.com/office/drawing/2014/chart" uri="{C3380CC4-5D6E-409C-BE32-E72D297353CC}">
              <c16:uniqueId val="{00000000-09DB-483F-9A52-6D6BE4ABCB1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551.62</c:v>
                </c:pt>
                <c:pt idx="1">
                  <c:v>585.59</c:v>
                </c:pt>
                <c:pt idx="2">
                  <c:v>561.34</c:v>
                </c:pt>
                <c:pt idx="3">
                  <c:v>538.33000000000004</c:v>
                </c:pt>
                <c:pt idx="4">
                  <c:v>515.14</c:v>
                </c:pt>
              </c:numCache>
            </c:numRef>
          </c:val>
          <c:smooth val="0"/>
          <c:extLst>
            <c:ext xmlns:c16="http://schemas.microsoft.com/office/drawing/2014/chart" uri="{C3380CC4-5D6E-409C-BE32-E72D297353CC}">
              <c16:uniqueId val="{00000001-09DB-483F-9A52-6D6BE4ABCB1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101.3</c:v>
                </c:pt>
                <c:pt idx="1">
                  <c:v>102.05</c:v>
                </c:pt>
                <c:pt idx="2">
                  <c:v>103.83</c:v>
                </c:pt>
                <c:pt idx="3">
                  <c:v>100.43</c:v>
                </c:pt>
                <c:pt idx="4">
                  <c:v>100.63</c:v>
                </c:pt>
              </c:numCache>
            </c:numRef>
          </c:val>
          <c:extLst>
            <c:ext xmlns:c16="http://schemas.microsoft.com/office/drawing/2014/chart" uri="{C3380CC4-5D6E-409C-BE32-E72D297353CC}">
              <c16:uniqueId val="{00000000-985D-40EA-AFFC-7683DF26370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87.11</c:v>
                </c:pt>
                <c:pt idx="1">
                  <c:v>82.78</c:v>
                </c:pt>
                <c:pt idx="2">
                  <c:v>84.82</c:v>
                </c:pt>
                <c:pt idx="3">
                  <c:v>82.29</c:v>
                </c:pt>
                <c:pt idx="4">
                  <c:v>84.16</c:v>
                </c:pt>
              </c:numCache>
            </c:numRef>
          </c:val>
          <c:smooth val="0"/>
          <c:extLst>
            <c:ext xmlns:c16="http://schemas.microsoft.com/office/drawing/2014/chart" uri="{C3380CC4-5D6E-409C-BE32-E72D297353CC}">
              <c16:uniqueId val="{00000001-985D-40EA-AFFC-7683DF26370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149.33000000000001</c:v>
                </c:pt>
                <c:pt idx="1">
                  <c:v>148.97</c:v>
                </c:pt>
                <c:pt idx="2">
                  <c:v>146.68</c:v>
                </c:pt>
                <c:pt idx="3">
                  <c:v>152.22</c:v>
                </c:pt>
                <c:pt idx="4">
                  <c:v>152.18</c:v>
                </c:pt>
              </c:numCache>
            </c:numRef>
          </c:val>
          <c:extLst>
            <c:ext xmlns:c16="http://schemas.microsoft.com/office/drawing/2014/chart" uri="{C3380CC4-5D6E-409C-BE32-E72D297353CC}">
              <c16:uniqueId val="{00000000-EDA7-4C37-B3B5-09D98EBE32E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223.98</c:v>
                </c:pt>
                <c:pt idx="1">
                  <c:v>225.09</c:v>
                </c:pt>
                <c:pt idx="2">
                  <c:v>224.82</c:v>
                </c:pt>
                <c:pt idx="3">
                  <c:v>230.85</c:v>
                </c:pt>
                <c:pt idx="4">
                  <c:v>230.21</c:v>
                </c:pt>
              </c:numCache>
            </c:numRef>
          </c:val>
          <c:smooth val="0"/>
          <c:extLst>
            <c:ext xmlns:c16="http://schemas.microsoft.com/office/drawing/2014/chart" uri="{C3380CC4-5D6E-409C-BE32-E72D297353CC}">
              <c16:uniqueId val="{00000001-EDA7-4C37-B3B5-09D98EBE32E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熊本県　甲佐町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10146</v>
      </c>
      <c r="AM8" s="65"/>
      <c r="AN8" s="65"/>
      <c r="AO8" s="65"/>
      <c r="AP8" s="65"/>
      <c r="AQ8" s="65"/>
      <c r="AR8" s="65"/>
      <c r="AS8" s="65"/>
      <c r="AT8" s="36">
        <f>データ!$S$6</f>
        <v>57.93</v>
      </c>
      <c r="AU8" s="37"/>
      <c r="AV8" s="37"/>
      <c r="AW8" s="37"/>
      <c r="AX8" s="37"/>
      <c r="AY8" s="37"/>
      <c r="AZ8" s="37"/>
      <c r="BA8" s="37"/>
      <c r="BB8" s="54">
        <f>データ!$T$6</f>
        <v>175.14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39.659999999999997</v>
      </c>
      <c r="J10" s="37"/>
      <c r="K10" s="37"/>
      <c r="L10" s="37"/>
      <c r="M10" s="37"/>
      <c r="N10" s="37"/>
      <c r="O10" s="64"/>
      <c r="P10" s="54">
        <f>データ!$P$6</f>
        <v>80.37</v>
      </c>
      <c r="Q10" s="54"/>
      <c r="R10" s="54"/>
      <c r="S10" s="54"/>
      <c r="T10" s="54"/>
      <c r="U10" s="54"/>
      <c r="V10" s="54"/>
      <c r="W10" s="65">
        <f>データ!$Q$6</f>
        <v>3102</v>
      </c>
      <c r="X10" s="65"/>
      <c r="Y10" s="65"/>
      <c r="Z10" s="65"/>
      <c r="AA10" s="65"/>
      <c r="AB10" s="65"/>
      <c r="AC10" s="65"/>
      <c r="AD10" s="2"/>
      <c r="AE10" s="2"/>
      <c r="AF10" s="2"/>
      <c r="AG10" s="2"/>
      <c r="AH10" s="2"/>
      <c r="AI10" s="2"/>
      <c r="AJ10" s="2"/>
      <c r="AK10" s="2"/>
      <c r="AL10" s="65">
        <f>データ!$U$6</f>
        <v>8016</v>
      </c>
      <c r="AM10" s="65"/>
      <c r="AN10" s="65"/>
      <c r="AO10" s="65"/>
      <c r="AP10" s="65"/>
      <c r="AQ10" s="65"/>
      <c r="AR10" s="65"/>
      <c r="AS10" s="65"/>
      <c r="AT10" s="36">
        <f>データ!$V$6</f>
        <v>22.1</v>
      </c>
      <c r="AU10" s="37"/>
      <c r="AV10" s="37"/>
      <c r="AW10" s="37"/>
      <c r="AX10" s="37"/>
      <c r="AY10" s="37"/>
      <c r="AZ10" s="37"/>
      <c r="BA10" s="37"/>
      <c r="BB10" s="54">
        <f>データ!$W$6</f>
        <v>362.71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Uk/rRwwJbg+CUTez8mYPpBMfZursV8M6Au+UfdmynOEW3lpSO0BftKCrS1omxrhdZi9Gt77SQ8CqFRCoqlu4gQ==" saltValue="7I0vWTgOX6vylRCJdPm7h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434442</v>
      </c>
      <c r="D6" s="20">
        <f t="shared" si="3"/>
        <v>46</v>
      </c>
      <c r="E6" s="20">
        <f t="shared" si="3"/>
        <v>1</v>
      </c>
      <c r="F6" s="20">
        <f t="shared" si="3"/>
        <v>0</v>
      </c>
      <c r="G6" s="20">
        <f t="shared" si="3"/>
        <v>1</v>
      </c>
      <c r="H6" s="20" t="str">
        <f t="shared" si="3"/>
        <v>熊本県　甲佐町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39.659999999999997</v>
      </c>
      <c r="P6" s="21">
        <f t="shared" si="3"/>
        <v>80.37</v>
      </c>
      <c r="Q6" s="21">
        <f t="shared" si="3"/>
        <v>3102</v>
      </c>
      <c r="R6" s="21">
        <f t="shared" si="3"/>
        <v>10146</v>
      </c>
      <c r="S6" s="21">
        <f t="shared" si="3"/>
        <v>57.93</v>
      </c>
      <c r="T6" s="21">
        <f t="shared" si="3"/>
        <v>175.14</v>
      </c>
      <c r="U6" s="21">
        <f t="shared" si="3"/>
        <v>8016</v>
      </c>
      <c r="V6" s="21">
        <f t="shared" si="3"/>
        <v>22.1</v>
      </c>
      <c r="W6" s="21">
        <f t="shared" si="3"/>
        <v>362.71</v>
      </c>
      <c r="X6" s="22">
        <f>IF(X7="",NA(),X7)</f>
        <v>101.98</v>
      </c>
      <c r="Y6" s="22">
        <f t="shared" ref="Y6:AG6" si="4">IF(Y7="",NA(),Y7)</f>
        <v>102.55</v>
      </c>
      <c r="Z6" s="22">
        <f t="shared" si="4"/>
        <v>104.24</v>
      </c>
      <c r="AA6" s="22">
        <f t="shared" si="4"/>
        <v>101.06</v>
      </c>
      <c r="AB6" s="22">
        <f t="shared" si="4"/>
        <v>101.21</v>
      </c>
      <c r="AC6" s="22">
        <f t="shared" si="4"/>
        <v>104.35</v>
      </c>
      <c r="AD6" s="22">
        <f t="shared" si="4"/>
        <v>105.34</v>
      </c>
      <c r="AE6" s="22">
        <f t="shared" si="4"/>
        <v>105.77</v>
      </c>
      <c r="AF6" s="22">
        <f t="shared" si="4"/>
        <v>104.82</v>
      </c>
      <c r="AG6" s="22">
        <f t="shared" si="4"/>
        <v>106.46</v>
      </c>
      <c r="AH6" s="21" t="str">
        <f>IF(AH7="","",IF(AH7="-","【-】","【"&amp;SUBSTITUTE(TEXT(AH7,"#,##0.00"),"-","△")&amp;"】"))</f>
        <v>【108.24】</v>
      </c>
      <c r="AI6" s="21">
        <f>IF(AI7="",NA(),AI7)</f>
        <v>0</v>
      </c>
      <c r="AJ6" s="21">
        <f t="shared" ref="AJ6:AR6" si="5">IF(AJ7="",NA(),AJ7)</f>
        <v>0</v>
      </c>
      <c r="AK6" s="21">
        <f t="shared" si="5"/>
        <v>0</v>
      </c>
      <c r="AL6" s="21">
        <f t="shared" si="5"/>
        <v>0</v>
      </c>
      <c r="AM6" s="21">
        <f t="shared" si="5"/>
        <v>0</v>
      </c>
      <c r="AN6" s="22">
        <f t="shared" si="5"/>
        <v>21.69</v>
      </c>
      <c r="AO6" s="22">
        <f t="shared" si="5"/>
        <v>24.04</v>
      </c>
      <c r="AP6" s="22">
        <f t="shared" si="5"/>
        <v>28.03</v>
      </c>
      <c r="AQ6" s="22">
        <f t="shared" si="5"/>
        <v>26.73</v>
      </c>
      <c r="AR6" s="22">
        <f t="shared" si="5"/>
        <v>27.85</v>
      </c>
      <c r="AS6" s="21" t="str">
        <f>IF(AS7="","",IF(AS7="-","【-】","【"&amp;SUBSTITUTE(TEXT(AS7,"#,##0.00"),"-","△")&amp;"】"))</f>
        <v>【1.50】</v>
      </c>
      <c r="AT6" s="22">
        <f>IF(AT7="",NA(),AT7)</f>
        <v>139.81</v>
      </c>
      <c r="AU6" s="22">
        <f t="shared" ref="AU6:BC6" si="6">IF(AU7="",NA(),AU7)</f>
        <v>206.25</v>
      </c>
      <c r="AV6" s="22">
        <f t="shared" si="6"/>
        <v>202</v>
      </c>
      <c r="AW6" s="22">
        <f t="shared" si="6"/>
        <v>171.98</v>
      </c>
      <c r="AX6" s="22">
        <f t="shared" si="6"/>
        <v>186.1</v>
      </c>
      <c r="AY6" s="22">
        <f t="shared" si="6"/>
        <v>301.04000000000002</v>
      </c>
      <c r="AZ6" s="22">
        <f t="shared" si="6"/>
        <v>305.08</v>
      </c>
      <c r="BA6" s="22">
        <f t="shared" si="6"/>
        <v>305.33999999999997</v>
      </c>
      <c r="BB6" s="22">
        <f t="shared" si="6"/>
        <v>310.01</v>
      </c>
      <c r="BC6" s="22">
        <f t="shared" si="6"/>
        <v>311.12</v>
      </c>
      <c r="BD6" s="21" t="str">
        <f>IF(BD7="","",IF(BD7="-","【-】","【"&amp;SUBSTITUTE(TEXT(BD7,"#,##0.00"),"-","△")&amp;"】"))</f>
        <v>【243.36】</v>
      </c>
      <c r="BE6" s="22">
        <f>IF(BE7="",NA(),BE7)</f>
        <v>707.86</v>
      </c>
      <c r="BF6" s="22">
        <f t="shared" ref="BF6:BN6" si="7">IF(BF7="",NA(),BF7)</f>
        <v>804.25</v>
      </c>
      <c r="BG6" s="22">
        <f t="shared" si="7"/>
        <v>765.08</v>
      </c>
      <c r="BH6" s="22">
        <f t="shared" si="7"/>
        <v>716.9</v>
      </c>
      <c r="BI6" s="22">
        <f t="shared" si="7"/>
        <v>764.11</v>
      </c>
      <c r="BJ6" s="22">
        <f t="shared" si="7"/>
        <v>551.62</v>
      </c>
      <c r="BK6" s="22">
        <f t="shared" si="7"/>
        <v>585.59</v>
      </c>
      <c r="BL6" s="22">
        <f t="shared" si="7"/>
        <v>561.34</v>
      </c>
      <c r="BM6" s="22">
        <f t="shared" si="7"/>
        <v>538.33000000000004</v>
      </c>
      <c r="BN6" s="22">
        <f t="shared" si="7"/>
        <v>515.14</v>
      </c>
      <c r="BO6" s="21" t="str">
        <f>IF(BO7="","",IF(BO7="-","【-】","【"&amp;SUBSTITUTE(TEXT(BO7,"#,##0.00"),"-","△")&amp;"】"))</f>
        <v>【265.93】</v>
      </c>
      <c r="BP6" s="22">
        <f>IF(BP7="",NA(),BP7)</f>
        <v>101.3</v>
      </c>
      <c r="BQ6" s="22">
        <f t="shared" ref="BQ6:BY6" si="8">IF(BQ7="",NA(),BQ7)</f>
        <v>102.05</v>
      </c>
      <c r="BR6" s="22">
        <f t="shared" si="8"/>
        <v>103.83</v>
      </c>
      <c r="BS6" s="22">
        <f t="shared" si="8"/>
        <v>100.43</v>
      </c>
      <c r="BT6" s="22">
        <f t="shared" si="8"/>
        <v>100.63</v>
      </c>
      <c r="BU6" s="22">
        <f t="shared" si="8"/>
        <v>87.11</v>
      </c>
      <c r="BV6" s="22">
        <f t="shared" si="8"/>
        <v>82.78</v>
      </c>
      <c r="BW6" s="22">
        <f t="shared" si="8"/>
        <v>84.82</v>
      </c>
      <c r="BX6" s="22">
        <f t="shared" si="8"/>
        <v>82.29</v>
      </c>
      <c r="BY6" s="22">
        <f t="shared" si="8"/>
        <v>84.16</v>
      </c>
      <c r="BZ6" s="21" t="str">
        <f>IF(BZ7="","",IF(BZ7="-","【-】","【"&amp;SUBSTITUTE(TEXT(BZ7,"#,##0.00"),"-","△")&amp;"】"))</f>
        <v>【97.82】</v>
      </c>
      <c r="CA6" s="22">
        <f>IF(CA7="",NA(),CA7)</f>
        <v>149.33000000000001</v>
      </c>
      <c r="CB6" s="22">
        <f t="shared" ref="CB6:CJ6" si="9">IF(CB7="",NA(),CB7)</f>
        <v>148.97</v>
      </c>
      <c r="CC6" s="22">
        <f t="shared" si="9"/>
        <v>146.68</v>
      </c>
      <c r="CD6" s="22">
        <f t="shared" si="9"/>
        <v>152.22</v>
      </c>
      <c r="CE6" s="22">
        <f t="shared" si="9"/>
        <v>152.18</v>
      </c>
      <c r="CF6" s="22">
        <f t="shared" si="9"/>
        <v>223.98</v>
      </c>
      <c r="CG6" s="22">
        <f t="shared" si="9"/>
        <v>225.09</v>
      </c>
      <c r="CH6" s="22">
        <f t="shared" si="9"/>
        <v>224.82</v>
      </c>
      <c r="CI6" s="22">
        <f t="shared" si="9"/>
        <v>230.85</v>
      </c>
      <c r="CJ6" s="22">
        <f t="shared" si="9"/>
        <v>230.21</v>
      </c>
      <c r="CK6" s="21" t="str">
        <f>IF(CK7="","",IF(CK7="-","【-】","【"&amp;SUBSTITUTE(TEXT(CK7,"#,##0.00"),"-","△")&amp;"】"))</f>
        <v>【177.56】</v>
      </c>
      <c r="CL6" s="22">
        <f>IF(CL7="",NA(),CL7)</f>
        <v>71.88</v>
      </c>
      <c r="CM6" s="22">
        <f t="shared" ref="CM6:CU6" si="10">IF(CM7="",NA(),CM7)</f>
        <v>74.760000000000005</v>
      </c>
      <c r="CN6" s="22">
        <f t="shared" si="10"/>
        <v>75.540000000000006</v>
      </c>
      <c r="CO6" s="22">
        <f t="shared" si="10"/>
        <v>75.08</v>
      </c>
      <c r="CP6" s="22">
        <f t="shared" si="10"/>
        <v>74.400000000000006</v>
      </c>
      <c r="CQ6" s="22">
        <f t="shared" si="10"/>
        <v>49.64</v>
      </c>
      <c r="CR6" s="22">
        <f t="shared" si="10"/>
        <v>49.38</v>
      </c>
      <c r="CS6" s="22">
        <f t="shared" si="10"/>
        <v>50.09</v>
      </c>
      <c r="CT6" s="22">
        <f t="shared" si="10"/>
        <v>50.1</v>
      </c>
      <c r="CU6" s="22">
        <f t="shared" si="10"/>
        <v>49.76</v>
      </c>
      <c r="CV6" s="21" t="str">
        <f>IF(CV7="","",IF(CV7="-","【-】","【"&amp;SUBSTITUTE(TEXT(CV7,"#,##0.00"),"-","△")&amp;"】"))</f>
        <v>【59.81】</v>
      </c>
      <c r="CW6" s="22">
        <f>IF(CW7="",NA(),CW7)</f>
        <v>76.099999999999994</v>
      </c>
      <c r="CX6" s="22">
        <f t="shared" ref="CX6:DF6" si="11">IF(CX7="",NA(),CX7)</f>
        <v>74.2</v>
      </c>
      <c r="CY6" s="22">
        <f t="shared" si="11"/>
        <v>73.400000000000006</v>
      </c>
      <c r="CZ6" s="22">
        <f t="shared" si="11"/>
        <v>74.099999999999994</v>
      </c>
      <c r="DA6" s="22">
        <f t="shared" si="11"/>
        <v>73.5</v>
      </c>
      <c r="DB6" s="22">
        <f t="shared" si="11"/>
        <v>78.09</v>
      </c>
      <c r="DC6" s="22">
        <f t="shared" si="11"/>
        <v>78.010000000000005</v>
      </c>
      <c r="DD6" s="22">
        <f t="shared" si="11"/>
        <v>77.599999999999994</v>
      </c>
      <c r="DE6" s="22">
        <f t="shared" si="11"/>
        <v>77.3</v>
      </c>
      <c r="DF6" s="22">
        <f t="shared" si="11"/>
        <v>76.64</v>
      </c>
      <c r="DG6" s="21" t="str">
        <f>IF(DG7="","",IF(DG7="-","【-】","【"&amp;SUBSTITUTE(TEXT(DG7,"#,##0.00"),"-","△")&amp;"】"))</f>
        <v>【89.42】</v>
      </c>
      <c r="DH6" s="22">
        <f>IF(DH7="",NA(),DH7)</f>
        <v>45.33</v>
      </c>
      <c r="DI6" s="22">
        <f t="shared" ref="DI6:DQ6" si="12">IF(DI7="",NA(),DI7)</f>
        <v>43.24</v>
      </c>
      <c r="DJ6" s="22">
        <f t="shared" si="12"/>
        <v>44.32</v>
      </c>
      <c r="DK6" s="22">
        <f t="shared" si="12"/>
        <v>45.14</v>
      </c>
      <c r="DL6" s="22">
        <f t="shared" si="12"/>
        <v>44.64</v>
      </c>
      <c r="DM6" s="22">
        <f t="shared" si="12"/>
        <v>47.31</v>
      </c>
      <c r="DN6" s="22">
        <f t="shared" si="12"/>
        <v>47.5</v>
      </c>
      <c r="DO6" s="22">
        <f t="shared" si="12"/>
        <v>48.41</v>
      </c>
      <c r="DP6" s="22">
        <f t="shared" si="12"/>
        <v>50.02</v>
      </c>
      <c r="DQ6" s="22">
        <f t="shared" si="12"/>
        <v>51.38</v>
      </c>
      <c r="DR6" s="21" t="str">
        <f>IF(DR7="","",IF(DR7="-","【-】","【"&amp;SUBSTITUTE(TEXT(DR7,"#,##0.00"),"-","△")&amp;"】"))</f>
        <v>【52.02】</v>
      </c>
      <c r="DS6" s="22">
        <f>IF(DS7="",NA(),DS7)</f>
        <v>38.93</v>
      </c>
      <c r="DT6" s="22">
        <f t="shared" ref="DT6:EB6" si="13">IF(DT7="",NA(),DT7)</f>
        <v>37.25</v>
      </c>
      <c r="DU6" s="22">
        <f t="shared" si="13"/>
        <v>39.409999999999997</v>
      </c>
      <c r="DV6" s="22">
        <f t="shared" si="13"/>
        <v>40.799999999999997</v>
      </c>
      <c r="DW6" s="22">
        <f t="shared" si="13"/>
        <v>41.32</v>
      </c>
      <c r="DX6" s="22">
        <f t="shared" si="13"/>
        <v>16.77</v>
      </c>
      <c r="DY6" s="22">
        <f t="shared" si="13"/>
        <v>17.399999999999999</v>
      </c>
      <c r="DZ6" s="22">
        <f t="shared" si="13"/>
        <v>18.64</v>
      </c>
      <c r="EA6" s="22">
        <f t="shared" si="13"/>
        <v>19.510000000000002</v>
      </c>
      <c r="EB6" s="22">
        <f t="shared" si="13"/>
        <v>21.6</v>
      </c>
      <c r="EC6" s="21" t="str">
        <f>IF(EC7="","",IF(EC7="-","【-】","【"&amp;SUBSTITUTE(TEXT(EC7,"#,##0.00"),"-","△")&amp;"】"))</f>
        <v>【25.37】</v>
      </c>
      <c r="ED6" s="22">
        <f>IF(ED7="",NA(),ED7)</f>
        <v>0.23</v>
      </c>
      <c r="EE6" s="22">
        <f t="shared" ref="EE6:EM6" si="14">IF(EE7="",NA(),EE7)</f>
        <v>1.63</v>
      </c>
      <c r="EF6" s="22">
        <f t="shared" si="14"/>
        <v>0.59</v>
      </c>
      <c r="EG6" s="22">
        <f t="shared" si="14"/>
        <v>0.67</v>
      </c>
      <c r="EH6" s="22">
        <f t="shared" si="14"/>
        <v>1.34</v>
      </c>
      <c r="EI6" s="22">
        <f t="shared" si="14"/>
        <v>0.47</v>
      </c>
      <c r="EJ6" s="22">
        <f t="shared" si="14"/>
        <v>0.4</v>
      </c>
      <c r="EK6" s="22">
        <f t="shared" si="14"/>
        <v>0.36</v>
      </c>
      <c r="EL6" s="22">
        <f t="shared" si="14"/>
        <v>0.56999999999999995</v>
      </c>
      <c r="EM6" s="22">
        <f t="shared" si="14"/>
        <v>0.56000000000000005</v>
      </c>
      <c r="EN6" s="21" t="str">
        <f>IF(EN7="","",IF(EN7="-","【-】","【"&amp;SUBSTITUTE(TEXT(EN7,"#,##0.00"),"-","△")&amp;"】"))</f>
        <v>【0.62】</v>
      </c>
    </row>
    <row r="7" spans="1:144" s="23" customFormat="1" x14ac:dyDescent="0.15">
      <c r="A7" s="15"/>
      <c r="B7" s="24">
        <v>2023</v>
      </c>
      <c r="C7" s="24">
        <v>434442</v>
      </c>
      <c r="D7" s="24">
        <v>46</v>
      </c>
      <c r="E7" s="24">
        <v>1</v>
      </c>
      <c r="F7" s="24">
        <v>0</v>
      </c>
      <c r="G7" s="24">
        <v>1</v>
      </c>
      <c r="H7" s="24" t="s">
        <v>93</v>
      </c>
      <c r="I7" s="24" t="s">
        <v>94</v>
      </c>
      <c r="J7" s="24" t="s">
        <v>95</v>
      </c>
      <c r="K7" s="24" t="s">
        <v>96</v>
      </c>
      <c r="L7" s="24" t="s">
        <v>97</v>
      </c>
      <c r="M7" s="24" t="s">
        <v>98</v>
      </c>
      <c r="N7" s="25" t="s">
        <v>99</v>
      </c>
      <c r="O7" s="25">
        <v>39.659999999999997</v>
      </c>
      <c r="P7" s="25">
        <v>80.37</v>
      </c>
      <c r="Q7" s="25">
        <v>3102</v>
      </c>
      <c r="R7" s="25">
        <v>10146</v>
      </c>
      <c r="S7" s="25">
        <v>57.93</v>
      </c>
      <c r="T7" s="25">
        <v>175.14</v>
      </c>
      <c r="U7" s="25">
        <v>8016</v>
      </c>
      <c r="V7" s="25">
        <v>22.1</v>
      </c>
      <c r="W7" s="25">
        <v>362.71</v>
      </c>
      <c r="X7" s="25">
        <v>101.98</v>
      </c>
      <c r="Y7" s="25">
        <v>102.55</v>
      </c>
      <c r="Z7" s="25">
        <v>104.24</v>
      </c>
      <c r="AA7" s="25">
        <v>101.06</v>
      </c>
      <c r="AB7" s="25">
        <v>101.21</v>
      </c>
      <c r="AC7" s="25">
        <v>104.35</v>
      </c>
      <c r="AD7" s="25">
        <v>105.34</v>
      </c>
      <c r="AE7" s="25">
        <v>105.77</v>
      </c>
      <c r="AF7" s="25">
        <v>104.82</v>
      </c>
      <c r="AG7" s="25">
        <v>106.46</v>
      </c>
      <c r="AH7" s="25">
        <v>108.24</v>
      </c>
      <c r="AI7" s="25">
        <v>0</v>
      </c>
      <c r="AJ7" s="25">
        <v>0</v>
      </c>
      <c r="AK7" s="25">
        <v>0</v>
      </c>
      <c r="AL7" s="25">
        <v>0</v>
      </c>
      <c r="AM7" s="25">
        <v>0</v>
      </c>
      <c r="AN7" s="25">
        <v>21.69</v>
      </c>
      <c r="AO7" s="25">
        <v>24.04</v>
      </c>
      <c r="AP7" s="25">
        <v>28.03</v>
      </c>
      <c r="AQ7" s="25">
        <v>26.73</v>
      </c>
      <c r="AR7" s="25">
        <v>27.85</v>
      </c>
      <c r="AS7" s="25">
        <v>1.5</v>
      </c>
      <c r="AT7" s="25">
        <v>139.81</v>
      </c>
      <c r="AU7" s="25">
        <v>206.25</v>
      </c>
      <c r="AV7" s="25">
        <v>202</v>
      </c>
      <c r="AW7" s="25">
        <v>171.98</v>
      </c>
      <c r="AX7" s="25">
        <v>186.1</v>
      </c>
      <c r="AY7" s="25">
        <v>301.04000000000002</v>
      </c>
      <c r="AZ7" s="25">
        <v>305.08</v>
      </c>
      <c r="BA7" s="25">
        <v>305.33999999999997</v>
      </c>
      <c r="BB7" s="25">
        <v>310.01</v>
      </c>
      <c r="BC7" s="25">
        <v>311.12</v>
      </c>
      <c r="BD7" s="25">
        <v>243.36</v>
      </c>
      <c r="BE7" s="25">
        <v>707.86</v>
      </c>
      <c r="BF7" s="25">
        <v>804.25</v>
      </c>
      <c r="BG7" s="25">
        <v>765.08</v>
      </c>
      <c r="BH7" s="25">
        <v>716.9</v>
      </c>
      <c r="BI7" s="25">
        <v>764.11</v>
      </c>
      <c r="BJ7" s="25">
        <v>551.62</v>
      </c>
      <c r="BK7" s="25">
        <v>585.59</v>
      </c>
      <c r="BL7" s="25">
        <v>561.34</v>
      </c>
      <c r="BM7" s="25">
        <v>538.33000000000004</v>
      </c>
      <c r="BN7" s="25">
        <v>515.14</v>
      </c>
      <c r="BO7" s="25">
        <v>265.93</v>
      </c>
      <c r="BP7" s="25">
        <v>101.3</v>
      </c>
      <c r="BQ7" s="25">
        <v>102.05</v>
      </c>
      <c r="BR7" s="25">
        <v>103.83</v>
      </c>
      <c r="BS7" s="25">
        <v>100.43</v>
      </c>
      <c r="BT7" s="25">
        <v>100.63</v>
      </c>
      <c r="BU7" s="25">
        <v>87.11</v>
      </c>
      <c r="BV7" s="25">
        <v>82.78</v>
      </c>
      <c r="BW7" s="25">
        <v>84.82</v>
      </c>
      <c r="BX7" s="25">
        <v>82.29</v>
      </c>
      <c r="BY7" s="25">
        <v>84.16</v>
      </c>
      <c r="BZ7" s="25">
        <v>97.82</v>
      </c>
      <c r="CA7" s="25">
        <v>149.33000000000001</v>
      </c>
      <c r="CB7" s="25">
        <v>148.97</v>
      </c>
      <c r="CC7" s="25">
        <v>146.68</v>
      </c>
      <c r="CD7" s="25">
        <v>152.22</v>
      </c>
      <c r="CE7" s="25">
        <v>152.18</v>
      </c>
      <c r="CF7" s="25">
        <v>223.98</v>
      </c>
      <c r="CG7" s="25">
        <v>225.09</v>
      </c>
      <c r="CH7" s="25">
        <v>224.82</v>
      </c>
      <c r="CI7" s="25">
        <v>230.85</v>
      </c>
      <c r="CJ7" s="25">
        <v>230.21</v>
      </c>
      <c r="CK7" s="25">
        <v>177.56</v>
      </c>
      <c r="CL7" s="25">
        <v>71.88</v>
      </c>
      <c r="CM7" s="25">
        <v>74.760000000000005</v>
      </c>
      <c r="CN7" s="25">
        <v>75.540000000000006</v>
      </c>
      <c r="CO7" s="25">
        <v>75.08</v>
      </c>
      <c r="CP7" s="25">
        <v>74.400000000000006</v>
      </c>
      <c r="CQ7" s="25">
        <v>49.64</v>
      </c>
      <c r="CR7" s="25">
        <v>49.38</v>
      </c>
      <c r="CS7" s="25">
        <v>50.09</v>
      </c>
      <c r="CT7" s="25">
        <v>50.1</v>
      </c>
      <c r="CU7" s="25">
        <v>49.76</v>
      </c>
      <c r="CV7" s="25">
        <v>59.81</v>
      </c>
      <c r="CW7" s="25">
        <v>76.099999999999994</v>
      </c>
      <c r="CX7" s="25">
        <v>74.2</v>
      </c>
      <c r="CY7" s="25">
        <v>73.400000000000006</v>
      </c>
      <c r="CZ7" s="25">
        <v>74.099999999999994</v>
      </c>
      <c r="DA7" s="25">
        <v>73.5</v>
      </c>
      <c r="DB7" s="25">
        <v>78.09</v>
      </c>
      <c r="DC7" s="25">
        <v>78.010000000000005</v>
      </c>
      <c r="DD7" s="25">
        <v>77.599999999999994</v>
      </c>
      <c r="DE7" s="25">
        <v>77.3</v>
      </c>
      <c r="DF7" s="25">
        <v>76.64</v>
      </c>
      <c r="DG7" s="25">
        <v>89.42</v>
      </c>
      <c r="DH7" s="25">
        <v>45.33</v>
      </c>
      <c r="DI7" s="25">
        <v>43.24</v>
      </c>
      <c r="DJ7" s="25">
        <v>44.32</v>
      </c>
      <c r="DK7" s="25">
        <v>45.14</v>
      </c>
      <c r="DL7" s="25">
        <v>44.64</v>
      </c>
      <c r="DM7" s="25">
        <v>47.31</v>
      </c>
      <c r="DN7" s="25">
        <v>47.5</v>
      </c>
      <c r="DO7" s="25">
        <v>48.41</v>
      </c>
      <c r="DP7" s="25">
        <v>50.02</v>
      </c>
      <c r="DQ7" s="25">
        <v>51.38</v>
      </c>
      <c r="DR7" s="25">
        <v>52.02</v>
      </c>
      <c r="DS7" s="25">
        <v>38.93</v>
      </c>
      <c r="DT7" s="25">
        <v>37.25</v>
      </c>
      <c r="DU7" s="25">
        <v>39.409999999999997</v>
      </c>
      <c r="DV7" s="25">
        <v>40.799999999999997</v>
      </c>
      <c r="DW7" s="25">
        <v>41.32</v>
      </c>
      <c r="DX7" s="25">
        <v>16.77</v>
      </c>
      <c r="DY7" s="25">
        <v>17.399999999999999</v>
      </c>
      <c r="DZ7" s="25">
        <v>18.64</v>
      </c>
      <c r="EA7" s="25">
        <v>19.510000000000002</v>
      </c>
      <c r="EB7" s="25">
        <v>21.6</v>
      </c>
      <c r="EC7" s="25">
        <v>25.37</v>
      </c>
      <c r="ED7" s="25">
        <v>0.23</v>
      </c>
      <c r="EE7" s="25">
        <v>1.63</v>
      </c>
      <c r="EF7" s="25">
        <v>0.59</v>
      </c>
      <c r="EG7" s="25">
        <v>0.67</v>
      </c>
      <c r="EH7" s="25">
        <v>1.34</v>
      </c>
      <c r="EI7" s="25">
        <v>0.47</v>
      </c>
      <c r="EJ7" s="25">
        <v>0.4</v>
      </c>
      <c r="EK7" s="25">
        <v>0.36</v>
      </c>
      <c r="EL7" s="25">
        <v>0.56999999999999995</v>
      </c>
      <c r="EM7" s="25">
        <v>0.56000000000000005</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前田 大樹</cp:lastModifiedBy>
  <cp:lastPrinted>2025-02-06T09:17:15Z</cp:lastPrinted>
  <dcterms:created xsi:type="dcterms:W3CDTF">2025-01-24T06:55:43Z</dcterms:created>
  <dcterms:modified xsi:type="dcterms:W3CDTF">2025-02-07T01:04:52Z</dcterms:modified>
  <cp:category/>
</cp:coreProperties>
</file>