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0.225\共有\課フォルダ\12水・環境課\03_水道係\01_庶務班\経営比較分析表\27 南阿蘇村\R5_上水\回答\"/>
    </mc:Choice>
  </mc:AlternateContent>
  <xr:revisionPtr revIDLastSave="0" documentId="13_ncr:1_{C85B7B94-14EE-435E-B243-22224170033D}" xr6:coauthVersionLast="47" xr6:coauthVersionMax="47" xr10:uidLastSave="{00000000-0000-0000-0000-000000000000}"/>
  <workbookProtection workbookAlgorithmName="SHA-512" workbookHashValue="VWJ2wOAq3kGg2Sp1D7EBAFccEWpOrN9/t6rIkS4tl7+hiVJ2SUaqsmZCNMCo0X3hS8hGuz0gSa36lfkG/jJTtQ==" workbookSaltValue="fuqZEh6OjfgeQ4JzDc+SW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AL10" i="4"/>
  <c r="I10" i="4"/>
  <c r="B10" i="4"/>
  <c r="W8" i="4"/>
  <c r="P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<sst xmlns="http://schemas.openxmlformats.org/spreadsheetml/2006/main" count="228" uniqueCount="112">
  <si>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</si>
  <si>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</si>
  <si>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</si>
  <si>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</si>
  <si>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</si>
  <si>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</si>
  <si>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</si>
  <si>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</si>
  <si>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</si>
  <si>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</si>
  <si>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</si>
  <si>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</si>
  <si>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</si>
  <si>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</si>
  <si>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</si>
  <si>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</si>
  <si>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</si>
  <si>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</si>
  <si>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</si>
  <si>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</si>
  <si>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</si>
  <si>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</si>
  <si>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</si>
  <si>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</si>
  <si>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</si>
  <si>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</si>
  <si>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</si>
  <si>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</si>
  <si>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</si>
  <si>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</si>
  <si>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</si>
  <si>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</si>
  <si>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</si>
  <si>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</si>
  <si>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</si>
  <si>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</si>
  <si>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</si>
  <si>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</si>
  <si>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</si>
  <si>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</si>
  <si>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</si>
  <si>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</si>
  <si>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</si>
  <si>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</si>
  <si>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</si>
  <si>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</si>
  <si>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</si>
  <si>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</si>
  <si>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</si>
  <si>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</si>
  <si>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</si>
  <si>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</si>
  <si>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</si>
  <si>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</si>
  <si>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</si>
  <si>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</si>
  <si>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</si>
  <si>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</si>
  <si>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</si>
  <si>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</si>
  <si>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</si>
  <si>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</si>
  <si>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</si>
  <si>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</si>
  <si>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</si>
  <si>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</si>
  <si>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</si>
  <si>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</si>
  <si>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</si>
  <si>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</si>
  <si>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</si>
  <si>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</si>
  <si>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</si>
  <si>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</si>
  <si>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</si>
  <si>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</si>
  <si>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</si>
  <si>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</si>
  <si>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</si>
  <si>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</si>
  <si>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</si>
  <si>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</si>
  <si>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</si>
  <si>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</si>
  <si>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</si>
  <si>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</si>
  <si>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</si>
  <si>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</si>
  <si>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</si>
  <si>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</si>
  <si>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</si>
  <si>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</si>
  <si>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</si>
  <si>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</si>
  <si>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</si>
  <si>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</si>
  <si>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</si>
  <si>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</si>
  <si>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</si>
  <si>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</si>
  <si>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</si>
  <si>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</si>
  <si>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</si>
  <si>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</si>
  <si>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</si>
  <si>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</si>
  <si>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</si>
  <si>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</si>
  <si>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</si>
  <si>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未だ耐用年数を超えた施設もあることから、経営に与える影響を考慮しながら、計画的な整備を進めていく。</t>
    <rPh sb="1" eb="2">
      <t>イマ</t>
    </rPh>
    <rPh sb="3" eb="7">
      <t>タイヨウネンスウ</t>
    </rPh>
    <rPh sb="8" eb="9">
      <t>コ</t>
    </rPh>
    <rPh sb="11" eb="13">
      <t>シセツ</t>
    </rPh>
    <rPh sb="21" eb="23">
      <t>ケイエイ</t>
    </rPh>
    <rPh sb="24" eb="25">
      <t>アタ</t>
    </rPh>
    <rPh sb="27" eb="29">
      <t>エイキョウ</t>
    </rPh>
    <rPh sb="30" eb="32">
      <t>コウリョ</t>
    </rPh>
    <rPh sb="37" eb="40">
      <t>ケイカクテキ</t>
    </rPh>
    <rPh sb="41" eb="43">
      <t>セイビ</t>
    </rPh>
    <rPh sb="44" eb="45">
      <t>スス</t>
    </rPh>
    <phoneticPr fontId="4"/>
  </si>
  <si>
    <t>　熊本地震以降、給水人口・収益の減少にある程度の落ち着きが見られるものの、熊本地震前の経営状況には及ばない。
　また、残る老朽化施設の更新を含め、経営戦略並びに新水道ビジョンに基づき、社会情勢等を勘案しながら今後も定期的な料金改定等を行い、事業経営の改善を図る。また、令和７年度において経営戦略の見直しを行う。
　</t>
    <rPh sb="1" eb="3">
      <t>クマモト</t>
    </rPh>
    <rPh sb="3" eb="5">
      <t>ジシン</t>
    </rPh>
    <rPh sb="5" eb="7">
      <t>イコウ</t>
    </rPh>
    <rPh sb="8" eb="10">
      <t>キュウスイ</t>
    </rPh>
    <rPh sb="10" eb="12">
      <t>ジンコウ</t>
    </rPh>
    <rPh sb="13" eb="15">
      <t>シュウエキ</t>
    </rPh>
    <rPh sb="16" eb="18">
      <t>ゲンショウ</t>
    </rPh>
    <rPh sb="21" eb="23">
      <t>テイド</t>
    </rPh>
    <rPh sb="24" eb="25">
      <t>オ</t>
    </rPh>
    <rPh sb="26" eb="27">
      <t>ツ</t>
    </rPh>
    <rPh sb="29" eb="30">
      <t>ミ</t>
    </rPh>
    <rPh sb="37" eb="41">
      <t>クマモトジシン</t>
    </rPh>
    <rPh sb="41" eb="42">
      <t>マエ</t>
    </rPh>
    <rPh sb="43" eb="45">
      <t>ケイエイ</t>
    </rPh>
    <rPh sb="45" eb="47">
      <t>ジョウキョウ</t>
    </rPh>
    <rPh sb="49" eb="50">
      <t>オヨ</t>
    </rPh>
    <rPh sb="59" eb="60">
      <t>ノコ</t>
    </rPh>
    <rPh sb="61" eb="64">
      <t>ロウキュウカ</t>
    </rPh>
    <rPh sb="64" eb="66">
      <t>シセツ</t>
    </rPh>
    <rPh sb="67" eb="69">
      <t>コウシン</t>
    </rPh>
    <rPh sb="70" eb="71">
      <t>フク</t>
    </rPh>
    <rPh sb="73" eb="75">
      <t>ケイエイ</t>
    </rPh>
    <rPh sb="75" eb="77">
      <t>センリャク</t>
    </rPh>
    <rPh sb="77" eb="78">
      <t>ナラ</t>
    </rPh>
    <rPh sb="80" eb="81">
      <t>シン</t>
    </rPh>
    <rPh sb="81" eb="83">
      <t>スイドウ</t>
    </rPh>
    <rPh sb="88" eb="89">
      <t>モト</t>
    </rPh>
    <rPh sb="92" eb="97">
      <t>シャカイジョウセイトウ</t>
    </rPh>
    <rPh sb="98" eb="100">
      <t>カンアン</t>
    </rPh>
    <rPh sb="104" eb="106">
      <t>コンゴ</t>
    </rPh>
    <rPh sb="107" eb="110">
      <t>テイキテキ</t>
    </rPh>
    <rPh sb="111" eb="113">
      <t>リョウキン</t>
    </rPh>
    <rPh sb="113" eb="115">
      <t>カイテイ</t>
    </rPh>
    <rPh sb="115" eb="116">
      <t>トウ</t>
    </rPh>
    <rPh sb="117" eb="118">
      <t>オコナ</t>
    </rPh>
    <rPh sb="120" eb="122">
      <t>ジギョウ</t>
    </rPh>
    <rPh sb="122" eb="124">
      <t>ケイエイ</t>
    </rPh>
    <rPh sb="125" eb="127">
      <t>カイゼン</t>
    </rPh>
    <rPh sb="128" eb="129">
      <t>ハカ</t>
    </rPh>
    <phoneticPr fontId="4"/>
  </si>
  <si>
    <t xml:space="preserve">　給水人口の減少、並びに災害復旧に伴った企業債の償還等、多くの課題を抱えている状況である。
　各表の分析は次のとおりである。
①　経常収支比率については、本事業の予算規模が小さく、工事費が前年度の約3倍（約240万円の増）発生したことが大きく響いたことにより低下した。
③　流動比率については、前述のとおり工事費としての支出が前年度に比べ大きく増加したことにより減少となった。
④　企業債残高対給水収益比率については、熊本地震関連の災害普及事業に伴う企業債借入分が毎年の償還により減少している。
⑥　給水原価については、前述のとおり工事費としての支出が前年度に比べ大きく増加したことにより増加となった。
</t>
    <rPh sb="1" eb="3">
      <t>キュウスイ</t>
    </rPh>
    <rPh sb="3" eb="5">
      <t>ジンコウ</t>
    </rPh>
    <rPh sb="6" eb="8">
      <t>ゲンショウ</t>
    </rPh>
    <rPh sb="9" eb="10">
      <t>ナラ</t>
    </rPh>
    <rPh sb="12" eb="14">
      <t>サイガイ</t>
    </rPh>
    <rPh sb="14" eb="16">
      <t>フッキュウ</t>
    </rPh>
    <rPh sb="17" eb="18">
      <t>トモナ</t>
    </rPh>
    <rPh sb="20" eb="22">
      <t>キギョウ</t>
    </rPh>
    <rPh sb="22" eb="23">
      <t>サイ</t>
    </rPh>
    <rPh sb="24" eb="26">
      <t>ショウカン</t>
    </rPh>
    <rPh sb="26" eb="27">
      <t>トウ</t>
    </rPh>
    <rPh sb="28" eb="29">
      <t>オオ</t>
    </rPh>
    <rPh sb="31" eb="33">
      <t>カダイ</t>
    </rPh>
    <rPh sb="34" eb="35">
      <t>カカ</t>
    </rPh>
    <rPh sb="39" eb="41">
      <t>ジョウキョウ</t>
    </rPh>
    <rPh sb="47" eb="49">
      <t>カクヒョウ</t>
    </rPh>
    <rPh sb="50" eb="52">
      <t>ブンセキ</t>
    </rPh>
    <rPh sb="53" eb="54">
      <t>ツギ</t>
    </rPh>
    <rPh sb="66" eb="72">
      <t>ケイジョウシュウシヒリツ</t>
    </rPh>
    <rPh sb="78" eb="81">
      <t>ホンジギョウ</t>
    </rPh>
    <rPh sb="82" eb="86">
      <t>ヨサンキボ</t>
    </rPh>
    <rPh sb="87" eb="88">
      <t>チイ</t>
    </rPh>
    <rPh sb="91" eb="94">
      <t>コウジヒ</t>
    </rPh>
    <rPh sb="95" eb="98">
      <t>ゼンネンド</t>
    </rPh>
    <rPh sb="99" eb="100">
      <t>ヤク</t>
    </rPh>
    <rPh sb="101" eb="102">
      <t>バイ</t>
    </rPh>
    <rPh sb="103" eb="104">
      <t>ヤク</t>
    </rPh>
    <rPh sb="107" eb="108">
      <t>マン</t>
    </rPh>
    <rPh sb="108" eb="109">
      <t>エン</t>
    </rPh>
    <rPh sb="110" eb="111">
      <t>ゾウ</t>
    </rPh>
    <rPh sb="112" eb="114">
      <t>ハッセイ</t>
    </rPh>
    <rPh sb="119" eb="120">
      <t>オオ</t>
    </rPh>
    <rPh sb="122" eb="123">
      <t>ヒビ</t>
    </rPh>
    <rPh sb="130" eb="132">
      <t>テイカ</t>
    </rPh>
    <rPh sb="140" eb="142">
      <t>ヒリツ</t>
    </rPh>
    <rPh sb="195" eb="198">
      <t>キギョウサイ</t>
    </rPh>
    <rPh sb="198" eb="200">
      <t>ザンダカ</t>
    </rPh>
    <rPh sb="200" eb="201">
      <t>タイ</t>
    </rPh>
    <rPh sb="201" eb="203">
      <t>キュウスイ</t>
    </rPh>
    <rPh sb="203" eb="205">
      <t>シュウエキ</t>
    </rPh>
    <rPh sb="205" eb="207">
      <t>ヒリツ</t>
    </rPh>
    <rPh sb="213" eb="217">
      <t>クマモトジシン</t>
    </rPh>
    <rPh sb="217" eb="219">
      <t>カンレン</t>
    </rPh>
    <rPh sb="220" eb="224">
      <t>サイガイフキュウ</t>
    </rPh>
    <rPh sb="224" eb="226">
      <t>ジギョウ</t>
    </rPh>
    <rPh sb="227" eb="228">
      <t>トモナ</t>
    </rPh>
    <rPh sb="229" eb="232">
      <t>キギョウサイ</t>
    </rPh>
    <rPh sb="232" eb="234">
      <t>カリイレ</t>
    </rPh>
    <rPh sb="234" eb="235">
      <t>ブン</t>
    </rPh>
    <rPh sb="236" eb="238">
      <t>マイトシ</t>
    </rPh>
    <rPh sb="239" eb="241">
      <t>ショウカン</t>
    </rPh>
    <rPh sb="244" eb="246">
      <t>ゲンショウ</t>
    </rPh>
    <rPh sb="256" eb="260">
      <t>キュウスイゲンカ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</si>
</sst>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20-4BB9-BEC6-DD1FA8F851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0.38</c:v>
                </c:pt>
                <c:pt idx="2">
                  <c:v>0.51</c:v>
                </c:pt>
                <c:pt idx="3">
                  <c:v>0.35</c:v>
                </c:pt>
                <c:pt idx="4">
                  <c:v>0.31</c:v>
                </c:pt>
              </c:numCache>
            </c:numRef>
          </c:val>
          <c:smooth val="0"/>
          <c:extLst>
            <c:ext xmlns:c16="http://schemas.microsoft.com/office/drawing/2014/chart" uri="{C3380CC4-5D6E-409C-BE32-E72D297353CC}">
              <c16:uniqueId val="{00000001-BB20-4BB9-BEC6-DD1FA8F851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12.47</c:v>
                </c:pt>
                <c:pt idx="1">
                  <c:v>12.22</c:v>
                </c:pt>
                <c:pt idx="2">
                  <c:v>12.98</c:v>
                </c:pt>
                <c:pt idx="3">
                  <c:v>13.95</c:v>
                </c:pt>
                <c:pt idx="4">
                  <c:v>12.55</c:v>
                </c:pt>
              </c:numCache>
            </c:numRef>
          </c:val>
          <c:extLst>
            <c:ext xmlns:c16="http://schemas.microsoft.com/office/drawing/2014/chart" uri="{C3380CC4-5D6E-409C-BE32-E72D297353CC}">
              <c16:uniqueId val="{00000000-D203-43F9-A099-8C92AF9DAB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39.94</c:v>
                </c:pt>
                <c:pt idx="2">
                  <c:v>40.19</c:v>
                </c:pt>
                <c:pt idx="3">
                  <c:v>41.14</c:v>
                </c:pt>
                <c:pt idx="4">
                  <c:v>41.02</c:v>
                </c:pt>
              </c:numCache>
            </c:numRef>
          </c:val>
          <c:smooth val="0"/>
          <c:extLst>
            <c:ext xmlns:c16="http://schemas.microsoft.com/office/drawing/2014/chart" uri="{C3380CC4-5D6E-409C-BE32-E72D297353CC}">
              <c16:uniqueId val="{00000001-D203-43F9-A099-8C92AF9DAB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c:v>
                </c:pt>
                <c:pt idx="1">
                  <c:v>90</c:v>
                </c:pt>
                <c:pt idx="2">
                  <c:v>90</c:v>
                </c:pt>
                <c:pt idx="3">
                  <c:v>90</c:v>
                </c:pt>
                <c:pt idx="4">
                  <c:v>90</c:v>
                </c:pt>
              </c:numCache>
            </c:numRef>
          </c:val>
          <c:extLst>
            <c:ext xmlns:c16="http://schemas.microsoft.com/office/drawing/2014/chart" uri="{C3380CC4-5D6E-409C-BE32-E72D297353CC}">
              <c16:uniqueId val="{00000000-F831-4119-A3EA-C12D4D8A8B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69.41</c:v>
                </c:pt>
                <c:pt idx="2">
                  <c:v>71.52</c:v>
                </c:pt>
                <c:pt idx="3">
                  <c:v>70.42</c:v>
                </c:pt>
                <c:pt idx="4">
                  <c:v>69.900000000000006</c:v>
                </c:pt>
              </c:numCache>
            </c:numRef>
          </c:val>
          <c:smooth val="0"/>
          <c:extLst>
            <c:ext xmlns:c16="http://schemas.microsoft.com/office/drawing/2014/chart" uri="{C3380CC4-5D6E-409C-BE32-E72D297353CC}">
              <c16:uniqueId val="{00000001-F831-4119-A3EA-C12D4D8A8B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106.66</c:v>
                </c:pt>
                <c:pt idx="1">
                  <c:v>124.91</c:v>
                </c:pt>
                <c:pt idx="2">
                  <c:v>93.12</c:v>
                </c:pt>
                <c:pt idx="3">
                  <c:v>102.24</c:v>
                </c:pt>
                <c:pt idx="4">
                  <c:v>92.3</c:v>
                </c:pt>
              </c:numCache>
            </c:numRef>
          </c:val>
          <c:extLst>
            <c:ext xmlns:c16="http://schemas.microsoft.com/office/drawing/2014/chart" uri="{C3380CC4-5D6E-409C-BE32-E72D297353CC}">
              <c16:uniqueId val="{00000000-5833-42B7-8CAF-F607667995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114.22</c:v>
                </c:pt>
                <c:pt idx="2">
                  <c:v>108.19</c:v>
                </c:pt>
                <c:pt idx="3">
                  <c:v>106.93</c:v>
                </c:pt>
                <c:pt idx="4">
                  <c:v>109.12</c:v>
                </c:pt>
              </c:numCache>
            </c:numRef>
          </c:val>
          <c:smooth val="0"/>
          <c:extLst>
            <c:ext xmlns:c16="http://schemas.microsoft.com/office/drawing/2014/chart" uri="{C3380CC4-5D6E-409C-BE32-E72D297353CC}">
              <c16:uniqueId val="{00000001-5833-42B7-8CAF-F607667995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35.369999999999997</c:v>
                </c:pt>
                <c:pt idx="1">
                  <c:v>37.479999999999997</c:v>
                </c:pt>
                <c:pt idx="2">
                  <c:v>39.020000000000003</c:v>
                </c:pt>
                <c:pt idx="3">
                  <c:v>41.15</c:v>
                </c:pt>
                <c:pt idx="4">
                  <c:v>43.26</c:v>
                </c:pt>
              </c:numCache>
            </c:numRef>
          </c:val>
          <c:extLst>
            <c:ext xmlns:c16="http://schemas.microsoft.com/office/drawing/2014/chart" uri="{C3380CC4-5D6E-409C-BE32-E72D297353CC}">
              <c16:uniqueId val="{00000000-738F-48FC-9ABB-094E41F5ED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53.25</c:v>
                </c:pt>
                <c:pt idx="2">
                  <c:v>53.4</c:v>
                </c:pt>
                <c:pt idx="3">
                  <c:v>52.14</c:v>
                </c:pt>
                <c:pt idx="4">
                  <c:v>53.49</c:v>
                </c:pt>
              </c:numCache>
            </c:numRef>
          </c:val>
          <c:smooth val="0"/>
          <c:extLst>
            <c:ext xmlns:c16="http://schemas.microsoft.com/office/drawing/2014/chart" uri="{C3380CC4-5D6E-409C-BE32-E72D297353CC}">
              <c16:uniqueId val="{00000001-738F-48FC-9ABB-094E41F5ED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16.84</c:v>
                </c:pt>
                <c:pt idx="1">
                  <c:v>16.84</c:v>
                </c:pt>
                <c:pt idx="2">
                  <c:v>16.84</c:v>
                </c:pt>
                <c:pt idx="3">
                  <c:v>16.84</c:v>
                </c:pt>
                <c:pt idx="4">
                  <c:v>17.82</c:v>
                </c:pt>
              </c:numCache>
            </c:numRef>
          </c:val>
          <c:extLst>
            <c:ext xmlns:c16="http://schemas.microsoft.com/office/drawing/2014/chart" uri="{C3380CC4-5D6E-409C-BE32-E72D297353CC}">
              <c16:uniqueId val="{00000000-CE86-4104-A799-181E748F81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23.02</c:v>
                </c:pt>
                <c:pt idx="2">
                  <c:v>21.86</c:v>
                </c:pt>
                <c:pt idx="3">
                  <c:v>21.01</c:v>
                </c:pt>
                <c:pt idx="4">
                  <c:v>21.96</c:v>
                </c:pt>
              </c:numCache>
            </c:numRef>
          </c:val>
          <c:smooth val="0"/>
          <c:extLst>
            <c:ext xmlns:c16="http://schemas.microsoft.com/office/drawing/2014/chart" uri="{C3380CC4-5D6E-409C-BE32-E72D297353CC}">
              <c16:uniqueId val="{00000001-CE86-4104-A799-181E748F81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F5-42BB-B94C-A0215DD733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22.71</c:v>
                </c:pt>
                <c:pt idx="2">
                  <c:v>6.17</c:v>
                </c:pt>
                <c:pt idx="3">
                  <c:v>20.41</c:v>
                </c:pt>
                <c:pt idx="4">
                  <c:v>19.420000000000002</c:v>
                </c:pt>
              </c:numCache>
            </c:numRef>
          </c:val>
          <c:smooth val="0"/>
          <c:extLst>
            <c:ext xmlns:c16="http://schemas.microsoft.com/office/drawing/2014/chart" uri="{C3380CC4-5D6E-409C-BE32-E72D297353CC}">
              <c16:uniqueId val="{00000001-18F5-42BB-B94C-A0215DD733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33002.129999999997</c:v>
                </c:pt>
                <c:pt idx="1">
                  <c:v>1594.34</c:v>
                </c:pt>
                <c:pt idx="2">
                  <c:v>16485.650000000001</c:v>
                </c:pt>
                <c:pt idx="3">
                  <c:v>7336.95</c:v>
                </c:pt>
                <c:pt idx="4">
                  <c:v>985.27</c:v>
                </c:pt>
              </c:numCache>
            </c:numRef>
          </c:val>
          <c:extLst>
            <c:ext xmlns:c16="http://schemas.microsoft.com/office/drawing/2014/chart" uri="{C3380CC4-5D6E-409C-BE32-E72D297353CC}">
              <c16:uniqueId val="{00000000-BE2B-48DA-A812-239ADB6064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381.07</c:v>
                </c:pt>
                <c:pt idx="2">
                  <c:v>367.4</c:v>
                </c:pt>
                <c:pt idx="3">
                  <c:v>345.42</c:v>
                </c:pt>
                <c:pt idx="4">
                  <c:v>315.60000000000002</c:v>
                </c:pt>
              </c:numCache>
            </c:numRef>
          </c:val>
          <c:smooth val="0"/>
          <c:extLst>
            <c:ext xmlns:c16="http://schemas.microsoft.com/office/drawing/2014/chart" uri="{C3380CC4-5D6E-409C-BE32-E72D297353CC}">
              <c16:uniqueId val="{00000001-BE2B-48DA-A812-239ADB6064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917.94</c:v>
                </c:pt>
                <c:pt idx="1">
                  <c:v>890.9</c:v>
                </c:pt>
                <c:pt idx="2">
                  <c:v>820.92</c:v>
                </c:pt>
                <c:pt idx="3">
                  <c:v>813.96</c:v>
                </c:pt>
                <c:pt idx="4">
                  <c:v>777.03</c:v>
                </c:pt>
              </c:numCache>
            </c:numRef>
          </c:val>
          <c:extLst>
            <c:ext xmlns:c16="http://schemas.microsoft.com/office/drawing/2014/chart" uri="{C3380CC4-5D6E-409C-BE32-E72D297353CC}">
              <c16:uniqueId val="{00000000-E94F-4C53-9106-5A781F10A7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556.47</c:v>
                </c:pt>
                <c:pt idx="2">
                  <c:v>564.99</c:v>
                </c:pt>
                <c:pt idx="3">
                  <c:v>631.39</c:v>
                </c:pt>
                <c:pt idx="4">
                  <c:v>625.11</c:v>
                </c:pt>
              </c:numCache>
            </c:numRef>
          </c:val>
          <c:smooth val="0"/>
          <c:extLst>
            <c:ext xmlns:c16="http://schemas.microsoft.com/office/drawing/2014/chart" uri="{C3380CC4-5D6E-409C-BE32-E72D297353CC}">
              <c16:uniqueId val="{00000001-E94F-4C53-9106-5A781F10A7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60.35</c:v>
                </c:pt>
                <c:pt idx="1">
                  <c:v>63.14</c:v>
                </c:pt>
                <c:pt idx="2">
                  <c:v>61.36</c:v>
                </c:pt>
                <c:pt idx="3">
                  <c:v>72.63</c:v>
                </c:pt>
                <c:pt idx="4">
                  <c:v>71.91</c:v>
                </c:pt>
              </c:numCache>
            </c:numRef>
          </c:val>
          <c:extLst>
            <c:ext xmlns:c16="http://schemas.microsoft.com/office/drawing/2014/chart" uri="{C3380CC4-5D6E-409C-BE32-E72D297353CC}">
              <c16:uniqueId val="{00000000-B002-458B-9B3B-3ABAA65F3E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78.67</c:v>
                </c:pt>
                <c:pt idx="2">
                  <c:v>80.56</c:v>
                </c:pt>
                <c:pt idx="3">
                  <c:v>76.55</c:v>
                </c:pt>
                <c:pt idx="4">
                  <c:v>77.739999999999995</c:v>
                </c:pt>
              </c:numCache>
            </c:numRef>
          </c:val>
          <c:smooth val="0"/>
          <c:extLst>
            <c:ext xmlns:c16="http://schemas.microsoft.com/office/drawing/2014/chart" uri="{C3380CC4-5D6E-409C-BE32-E72D297353CC}">
              <c16:uniqueId val="{00000001-B002-458B-9B3B-3ABAA65F3E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209.18</c:v>
                </c:pt>
                <c:pt idx="1">
                  <c:v>207.08</c:v>
                </c:pt>
                <c:pt idx="2">
                  <c:v>205.86</c:v>
                </c:pt>
                <c:pt idx="3">
                  <c:v>153.19</c:v>
                </c:pt>
                <c:pt idx="4">
                  <c:v>164.72</c:v>
                </c:pt>
              </c:numCache>
            </c:numRef>
          </c:val>
          <c:extLst>
            <c:ext xmlns:c16="http://schemas.microsoft.com/office/drawing/2014/chart" uri="{C3380CC4-5D6E-409C-BE32-E72D297353CC}">
              <c16:uniqueId val="{00000000-25ED-433A-854A-D16C3D6431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257.95</c:v>
                </c:pt>
                <c:pt idx="2">
                  <c:v>260.87</c:v>
                </c:pt>
                <c:pt idx="3">
                  <c:v>269.25</c:v>
                </c:pt>
                <c:pt idx="4">
                  <c:v>274.94</c:v>
                </c:pt>
              </c:numCache>
            </c:numRef>
          </c:val>
          <c:smooth val="0"/>
          <c:extLst>
            <c:ext xmlns:c16="http://schemas.microsoft.com/office/drawing/2014/chart" uri="{C3380CC4-5D6E-409C-BE32-E72D297353CC}">
              <c16:uniqueId val="{00000001-25ED-433A-854A-D16C3D6431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南阿蘇村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自治体職員</v>
      </c>
      <c r="AE8" s="43"/>
      <c r="AF8" s="43"/>
      <c r="AG8" s="43"/>
      <c r="AH8" s="43"/>
      <c r="AI8" s="43"/>
      <c r="AJ8" s="43"/>
      <c r="AK8" s="2"/>
      <c r="AL8" s="44">
        <f>データ!$R$6</f>
        <v>10115</v>
      </c>
      <c r="AM8" s="44"/>
      <c r="AN8" s="44"/>
      <c r="AO8" s="44"/>
      <c r="AP8" s="44"/>
      <c r="AQ8" s="44"/>
      <c r="AR8" s="44"/>
      <c r="AS8" s="44"/>
      <c r="AT8" s="45">
        <f>データ!$S$6</f>
        <v>137.32</v>
      </c>
      <c r="AU8" s="46"/>
      <c r="AV8" s="46"/>
      <c r="AW8" s="46"/>
      <c r="AX8" s="46"/>
      <c r="AY8" s="46"/>
      <c r="AZ8" s="46"/>
      <c r="BA8" s="46"/>
      <c r="BB8" s="47">
        <f>データ!$T$6</f>
        <v>73.66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82.69</v>
      </c>
      <c r="J10" s="46"/>
      <c r="K10" s="46"/>
      <c r="L10" s="46"/>
      <c r="M10" s="46"/>
      <c r="N10" s="46"/>
      <c r="O10" s="80"/>
      <c r="P10" s="47">
        <f>データ!$P$6</f>
        <v>6.06</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609</v>
      </c>
      <c r="AM10" s="44"/>
      <c r="AN10" s="44"/>
      <c r="AO10" s="44"/>
      <c r="AP10" s="44"/>
      <c r="AQ10" s="44"/>
      <c r="AR10" s="44"/>
      <c r="AS10" s="44"/>
      <c r="AT10" s="45">
        <f>データ!$V$6</f>
        <v>4.26</v>
      </c>
      <c r="AU10" s="46"/>
      <c r="AV10" s="46"/>
      <c r="AW10" s="46"/>
      <c r="AX10" s="46"/>
      <c r="AY10" s="46"/>
      <c r="AZ10" s="46"/>
      <c r="BA10" s="46"/>
      <c r="BB10" s="47">
        <f>データ!$W$6</f>
        <v>142.96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4RECpAv+8Ysc3Zjk4VlC1MunGgWrSrWqE+mYIrj5NaCqmulCYd6DjvRZHO6aBJrV+aYVlHrAgLG1lw9/8hFcQ==" saltValue="0cQwGU7UlO2wGsAAtMJM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434337</v>
      </c>
      <c r="D6" s="20">
        <f t="shared" si="3"/>
        <v>46</v>
      </c>
      <c r="E6" s="20">
        <f t="shared" si="3"/>
        <v>1</v>
      </c>
      <c r="F6" s="20">
        <f t="shared" si="3"/>
        <v>0</v>
      </c>
      <c r="G6" s="20">
        <f t="shared" si="3"/>
        <v>1</v>
      </c>
      <c r="H6" s="20" t="str">
        <f t="shared" si="3"/>
        <v>熊本県　南阿蘇村</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82.69</v>
      </c>
      <c r="P6" s="21">
        <f t="shared" si="3"/>
        <v>6.06</v>
      </c>
      <c r="Q6" s="21">
        <f t="shared" si="3"/>
        <v>2420</v>
      </c>
      <c r="R6" s="21">
        <f t="shared" si="3"/>
        <v>10115</v>
      </c>
      <c r="S6" s="21">
        <f t="shared" si="3"/>
        <v>137.32</v>
      </c>
      <c r="T6" s="21">
        <f t="shared" si="3"/>
        <v>73.66</v>
      </c>
      <c r="U6" s="21">
        <f t="shared" si="3"/>
        <v>609</v>
      </c>
      <c r="V6" s="21">
        <f t="shared" si="3"/>
        <v>4.26</v>
      </c>
      <c r="W6" s="21">
        <f t="shared" si="3"/>
        <v>142.96</v>
      </c>
      <c r="X6" s="22">
        <f>IF(X7="",NA(),X7)</f>
        <v>106.66</v>
      </c>
      <c r="Y6" s="22">
        <f t="shared" ref="Y6:AG6" si="4">IF(Y7="",NA(),Y7)</f>
        <v>124.91</v>
      </c>
      <c r="Z6" s="22">
        <f t="shared" si="4"/>
        <v>93.12</v>
      </c>
      <c r="AA6" s="22">
        <f t="shared" si="4"/>
        <v>102.24</v>
      </c>
      <c r="AB6" s="22">
        <f t="shared" si="4"/>
        <v>92.3</v>
      </c>
      <c r="AC6" s="22">
        <f t="shared" si="4"/>
        <v>108.22</v>
      </c>
      <c r="AD6" s="22">
        <f t="shared" si="4"/>
        <v>114.22</v>
      </c>
      <c r="AE6" s="22">
        <f t="shared" si="4"/>
        <v>108.19</v>
      </c>
      <c r="AF6" s="22">
        <f t="shared" si="4"/>
        <v>106.93</v>
      </c>
      <c r="AG6" s="22">
        <f t="shared" si="4"/>
        <v>109.12</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22.71</v>
      </c>
      <c r="AP6" s="22">
        <f t="shared" si="5"/>
        <v>6.17</v>
      </c>
      <c r="AQ6" s="22">
        <f t="shared" si="5"/>
        <v>20.41</v>
      </c>
      <c r="AR6" s="22">
        <f t="shared" si="5"/>
        <v>19.420000000000002</v>
      </c>
      <c r="AS6" s="21" t="str">
        <f>IF(AS7="","",IF(AS7="-","【-】","【"&amp;SUBSTITUTE(TEXT(AS7,"#,##0.00"),"-","△")&amp;"】"))</f>
        <v>【1.50】</v>
      </c>
      <c r="AT6" s="22">
        <f>IF(AT7="",NA(),AT7)</f>
        <v>33002.129999999997</v>
      </c>
      <c r="AU6" s="22">
        <f t="shared" ref="AU6:BC6" si="6">IF(AU7="",NA(),AU7)</f>
        <v>1594.34</v>
      </c>
      <c r="AV6" s="22">
        <f t="shared" si="6"/>
        <v>16485.650000000001</v>
      </c>
      <c r="AW6" s="22">
        <f t="shared" si="6"/>
        <v>7336.95</v>
      </c>
      <c r="AX6" s="22">
        <f t="shared" si="6"/>
        <v>985.27</v>
      </c>
      <c r="AY6" s="22">
        <f t="shared" si="6"/>
        <v>348.88</v>
      </c>
      <c r="AZ6" s="22">
        <f t="shared" si="6"/>
        <v>381.07</v>
      </c>
      <c r="BA6" s="22">
        <f t="shared" si="6"/>
        <v>367.4</v>
      </c>
      <c r="BB6" s="22">
        <f t="shared" si="6"/>
        <v>345.42</v>
      </c>
      <c r="BC6" s="22">
        <f t="shared" si="6"/>
        <v>315.60000000000002</v>
      </c>
      <c r="BD6" s="21" t="str">
        <f>IF(BD7="","",IF(BD7="-","【-】","【"&amp;SUBSTITUTE(TEXT(BD7,"#,##0.00"),"-","△")&amp;"】"))</f>
        <v>【243.36】</v>
      </c>
      <c r="BE6" s="22">
        <f>IF(BE7="",NA(),BE7)</f>
        <v>917.94</v>
      </c>
      <c r="BF6" s="22">
        <f t="shared" ref="BF6:BN6" si="7">IF(BF7="",NA(),BF7)</f>
        <v>890.9</v>
      </c>
      <c r="BG6" s="22">
        <f t="shared" si="7"/>
        <v>820.92</v>
      </c>
      <c r="BH6" s="22">
        <f t="shared" si="7"/>
        <v>813.96</v>
      </c>
      <c r="BI6" s="22">
        <f t="shared" si="7"/>
        <v>777.03</v>
      </c>
      <c r="BJ6" s="22">
        <f t="shared" si="7"/>
        <v>540.38</v>
      </c>
      <c r="BK6" s="22">
        <f t="shared" si="7"/>
        <v>556.47</v>
      </c>
      <c r="BL6" s="22">
        <f t="shared" si="7"/>
        <v>564.99</v>
      </c>
      <c r="BM6" s="22">
        <f t="shared" si="7"/>
        <v>631.39</v>
      </c>
      <c r="BN6" s="22">
        <f t="shared" si="7"/>
        <v>625.11</v>
      </c>
      <c r="BO6" s="21" t="str">
        <f>IF(BO7="","",IF(BO7="-","【-】","【"&amp;SUBSTITUTE(TEXT(BO7,"#,##0.00"),"-","△")&amp;"】"))</f>
        <v>【265.93】</v>
      </c>
      <c r="BP6" s="22">
        <f>IF(BP7="",NA(),BP7)</f>
        <v>60.35</v>
      </c>
      <c r="BQ6" s="22">
        <f t="shared" ref="BQ6:BY6" si="8">IF(BQ7="",NA(),BQ7)</f>
        <v>63.14</v>
      </c>
      <c r="BR6" s="22">
        <f t="shared" si="8"/>
        <v>61.36</v>
      </c>
      <c r="BS6" s="22">
        <f t="shared" si="8"/>
        <v>72.63</v>
      </c>
      <c r="BT6" s="22">
        <f t="shared" si="8"/>
        <v>71.91</v>
      </c>
      <c r="BU6" s="22">
        <f t="shared" si="8"/>
        <v>83.22</v>
      </c>
      <c r="BV6" s="22">
        <f t="shared" si="8"/>
        <v>78.67</v>
      </c>
      <c r="BW6" s="22">
        <f t="shared" si="8"/>
        <v>80.56</v>
      </c>
      <c r="BX6" s="22">
        <f t="shared" si="8"/>
        <v>76.55</v>
      </c>
      <c r="BY6" s="22">
        <f t="shared" si="8"/>
        <v>77.739999999999995</v>
      </c>
      <c r="BZ6" s="21" t="str">
        <f>IF(BZ7="","",IF(BZ7="-","【-】","【"&amp;SUBSTITUTE(TEXT(BZ7,"#,##0.00"),"-","△")&amp;"】"))</f>
        <v>【97.82】</v>
      </c>
      <c r="CA6" s="22">
        <f>IF(CA7="",NA(),CA7)</f>
        <v>209.18</v>
      </c>
      <c r="CB6" s="22">
        <f t="shared" ref="CB6:CJ6" si="9">IF(CB7="",NA(),CB7)</f>
        <v>207.08</v>
      </c>
      <c r="CC6" s="22">
        <f t="shared" si="9"/>
        <v>205.86</v>
      </c>
      <c r="CD6" s="22">
        <f t="shared" si="9"/>
        <v>153.19</v>
      </c>
      <c r="CE6" s="22">
        <f t="shared" si="9"/>
        <v>164.72</v>
      </c>
      <c r="CF6" s="22">
        <f t="shared" si="9"/>
        <v>234.17</v>
      </c>
      <c r="CG6" s="22">
        <f t="shared" si="9"/>
        <v>257.95</v>
      </c>
      <c r="CH6" s="22">
        <f t="shared" si="9"/>
        <v>260.87</v>
      </c>
      <c r="CI6" s="22">
        <f t="shared" si="9"/>
        <v>269.25</v>
      </c>
      <c r="CJ6" s="22">
        <f t="shared" si="9"/>
        <v>274.94</v>
      </c>
      <c r="CK6" s="21" t="str">
        <f>IF(CK7="","",IF(CK7="-","【-】","【"&amp;SUBSTITUTE(TEXT(CK7,"#,##0.00"),"-","△")&amp;"】"))</f>
        <v>【177.56】</v>
      </c>
      <c r="CL6" s="22">
        <f>IF(CL7="",NA(),CL7)</f>
        <v>12.47</v>
      </c>
      <c r="CM6" s="22">
        <f t="shared" ref="CM6:CU6" si="10">IF(CM7="",NA(),CM7)</f>
        <v>12.22</v>
      </c>
      <c r="CN6" s="22">
        <f t="shared" si="10"/>
        <v>12.98</v>
      </c>
      <c r="CO6" s="22">
        <f t="shared" si="10"/>
        <v>13.95</v>
      </c>
      <c r="CP6" s="22">
        <f t="shared" si="10"/>
        <v>12.55</v>
      </c>
      <c r="CQ6" s="22">
        <f t="shared" si="10"/>
        <v>41.06</v>
      </c>
      <c r="CR6" s="22">
        <f t="shared" si="10"/>
        <v>39.94</v>
      </c>
      <c r="CS6" s="22">
        <f t="shared" si="10"/>
        <v>40.19</v>
      </c>
      <c r="CT6" s="22">
        <f t="shared" si="10"/>
        <v>41.14</v>
      </c>
      <c r="CU6" s="22">
        <f t="shared" si="10"/>
        <v>41.02</v>
      </c>
      <c r="CV6" s="21" t="str">
        <f>IF(CV7="","",IF(CV7="-","【-】","【"&amp;SUBSTITUTE(TEXT(CV7,"#,##0.00"),"-","△")&amp;"】"))</f>
        <v>【59.81】</v>
      </c>
      <c r="CW6" s="22">
        <f>IF(CW7="",NA(),CW7)</f>
        <v>90</v>
      </c>
      <c r="CX6" s="22">
        <f t="shared" ref="CX6:DF6" si="11">IF(CX7="",NA(),CX7)</f>
        <v>90</v>
      </c>
      <c r="CY6" s="22">
        <f t="shared" si="11"/>
        <v>90</v>
      </c>
      <c r="CZ6" s="22">
        <f t="shared" si="11"/>
        <v>90</v>
      </c>
      <c r="DA6" s="22">
        <f t="shared" si="11"/>
        <v>90</v>
      </c>
      <c r="DB6" s="22">
        <f t="shared" si="11"/>
        <v>72.42</v>
      </c>
      <c r="DC6" s="22">
        <f t="shared" si="11"/>
        <v>69.41</v>
      </c>
      <c r="DD6" s="22">
        <f t="shared" si="11"/>
        <v>71.52</v>
      </c>
      <c r="DE6" s="22">
        <f t="shared" si="11"/>
        <v>70.42</v>
      </c>
      <c r="DF6" s="22">
        <f t="shared" si="11"/>
        <v>69.900000000000006</v>
      </c>
      <c r="DG6" s="21" t="str">
        <f>IF(DG7="","",IF(DG7="-","【-】","【"&amp;SUBSTITUTE(TEXT(DG7,"#,##0.00"),"-","△")&amp;"】"))</f>
        <v>【89.42】</v>
      </c>
      <c r="DH6" s="22">
        <f>IF(DH7="",NA(),DH7)</f>
        <v>35.369999999999997</v>
      </c>
      <c r="DI6" s="22">
        <f t="shared" ref="DI6:DQ6" si="12">IF(DI7="",NA(),DI7)</f>
        <v>37.479999999999997</v>
      </c>
      <c r="DJ6" s="22">
        <f t="shared" si="12"/>
        <v>39.020000000000003</v>
      </c>
      <c r="DK6" s="22">
        <f t="shared" si="12"/>
        <v>41.15</v>
      </c>
      <c r="DL6" s="22">
        <f t="shared" si="12"/>
        <v>43.26</v>
      </c>
      <c r="DM6" s="22">
        <f t="shared" si="12"/>
        <v>52.73</v>
      </c>
      <c r="DN6" s="22">
        <f t="shared" si="12"/>
        <v>53.25</v>
      </c>
      <c r="DO6" s="22">
        <f t="shared" si="12"/>
        <v>53.4</v>
      </c>
      <c r="DP6" s="22">
        <f t="shared" si="12"/>
        <v>52.14</v>
      </c>
      <c r="DQ6" s="22">
        <f t="shared" si="12"/>
        <v>53.49</v>
      </c>
      <c r="DR6" s="21" t="str">
        <f>IF(DR7="","",IF(DR7="-","【-】","【"&amp;SUBSTITUTE(TEXT(DR7,"#,##0.00"),"-","△")&amp;"】"))</f>
        <v>【52.02】</v>
      </c>
      <c r="DS6" s="22">
        <f>IF(DS7="",NA(),DS7)</f>
        <v>16.84</v>
      </c>
      <c r="DT6" s="22">
        <f t="shared" ref="DT6:EB6" si="13">IF(DT7="",NA(),DT7)</f>
        <v>16.84</v>
      </c>
      <c r="DU6" s="22">
        <f t="shared" si="13"/>
        <v>16.84</v>
      </c>
      <c r="DV6" s="22">
        <f t="shared" si="13"/>
        <v>16.84</v>
      </c>
      <c r="DW6" s="22">
        <f t="shared" si="13"/>
        <v>17.82</v>
      </c>
      <c r="DX6" s="22">
        <f t="shared" si="13"/>
        <v>19.91</v>
      </c>
      <c r="DY6" s="22">
        <f t="shared" si="13"/>
        <v>23.02</v>
      </c>
      <c r="DZ6" s="22">
        <f t="shared" si="13"/>
        <v>21.86</v>
      </c>
      <c r="EA6" s="22">
        <f t="shared" si="13"/>
        <v>21.01</v>
      </c>
      <c r="EB6" s="22">
        <f t="shared" si="13"/>
        <v>21.96</v>
      </c>
      <c r="EC6" s="21" t="str">
        <f>IF(EC7="","",IF(EC7="-","【-】","【"&amp;SUBSTITUTE(TEXT(EC7,"#,##0.00"),"-","△")&amp;"】"))</f>
        <v>【25.37】</v>
      </c>
      <c r="ED6" s="21">
        <f>IF(ED7="",NA(),ED7)</f>
        <v>0</v>
      </c>
      <c r="EE6" s="21">
        <f t="shared" ref="EE6:EM6" si="14">IF(EE7="",NA(),EE7)</f>
        <v>0</v>
      </c>
      <c r="EF6" s="21">
        <f t="shared" si="14"/>
        <v>0</v>
      </c>
      <c r="EG6" s="21">
        <f t="shared" si="14"/>
        <v>0</v>
      </c>
      <c r="EH6" s="21">
        <f t="shared" si="14"/>
        <v>0</v>
      </c>
      <c r="EI6" s="22">
        <f t="shared" si="14"/>
        <v>0.81</v>
      </c>
      <c r="EJ6" s="22">
        <f t="shared" si="14"/>
        <v>0.38</v>
      </c>
      <c r="EK6" s="22">
        <f t="shared" si="14"/>
        <v>0.51</v>
      </c>
      <c r="EL6" s="22">
        <f t="shared" si="14"/>
        <v>0.35</v>
      </c>
      <c r="EM6" s="22">
        <f t="shared" si="14"/>
        <v>0.31</v>
      </c>
      <c r="EN6" s="21" t="str">
        <f>IF(EN7="","",IF(EN7="-","【-】","【"&amp;SUBSTITUTE(TEXT(EN7,"#,##0.00"),"-","△")&amp;"】"))</f>
        <v>【0.62】</v>
      </c>
    </row>
    <row r="7" spans="1:144" s="23" customFormat="1" x14ac:dyDescent="0.15">
      <c r="A7" s="15"/>
      <c r="B7" s="24">
        <v>2023</v>
      </c>
      <c r="C7" s="24">
        <v>434337</v>
      </c>
      <c r="D7" s="24">
        <v>46</v>
      </c>
      <c r="E7" s="24">
        <v>1</v>
      </c>
      <c r="F7" s="24">
        <v>0</v>
      </c>
      <c r="G7" s="24">
        <v>1</v>
      </c>
      <c r="H7" s="24" t="s">
        <v>93</v>
      </c>
      <c r="I7" s="24" t="s">
        <v>94</v>
      </c>
      <c r="J7" s="24" t="s">
        <v>95</v>
      </c>
      <c r="K7" s="24" t="s">
        <v>96</v>
      </c>
      <c r="L7" s="24" t="s">
        <v>97</v>
      </c>
      <c r="M7" s="24" t="s">
        <v>98</v>
      </c>
      <c r="N7" s="25" t="s">
        <v>99</v>
      </c>
      <c r="O7" s="25">
        <v>82.69</v>
      </c>
      <c r="P7" s="25">
        <v>6.06</v>
      </c>
      <c r="Q7" s="25">
        <v>2420</v>
      </c>
      <c r="R7" s="25">
        <v>10115</v>
      </c>
      <c r="S7" s="25">
        <v>137.32</v>
      </c>
      <c r="T7" s="25">
        <v>73.66</v>
      </c>
      <c r="U7" s="25">
        <v>609</v>
      </c>
      <c r="V7" s="25">
        <v>4.26</v>
      </c>
      <c r="W7" s="25">
        <v>142.96</v>
      </c>
      <c r="X7" s="25">
        <v>106.66</v>
      </c>
      <c r="Y7" s="25">
        <v>124.91</v>
      </c>
      <c r="Z7" s="25">
        <v>93.12</v>
      </c>
      <c r="AA7" s="25">
        <v>102.24</v>
      </c>
      <c r="AB7" s="25">
        <v>92.3</v>
      </c>
      <c r="AC7" s="25">
        <v>108.22</v>
      </c>
      <c r="AD7" s="25">
        <v>114.22</v>
      </c>
      <c r="AE7" s="25">
        <v>108.19</v>
      </c>
      <c r="AF7" s="25">
        <v>106.93</v>
      </c>
      <c r="AG7" s="25">
        <v>109.12</v>
      </c>
      <c r="AH7" s="25">
        <v>108.24</v>
      </c>
      <c r="AI7" s="25">
        <v>0</v>
      </c>
      <c r="AJ7" s="25">
        <v>0</v>
      </c>
      <c r="AK7" s="25">
        <v>0</v>
      </c>
      <c r="AL7" s="25">
        <v>0</v>
      </c>
      <c r="AM7" s="25">
        <v>0</v>
      </c>
      <c r="AN7" s="25">
        <v>25.29</v>
      </c>
      <c r="AO7" s="25">
        <v>22.71</v>
      </c>
      <c r="AP7" s="25">
        <v>6.17</v>
      </c>
      <c r="AQ7" s="25">
        <v>20.41</v>
      </c>
      <c r="AR7" s="25">
        <v>19.420000000000002</v>
      </c>
      <c r="AS7" s="25">
        <v>1.5</v>
      </c>
      <c r="AT7" s="25">
        <v>33002.129999999997</v>
      </c>
      <c r="AU7" s="25">
        <v>1594.34</v>
      </c>
      <c r="AV7" s="25">
        <v>16485.650000000001</v>
      </c>
      <c r="AW7" s="25">
        <v>7336.95</v>
      </c>
      <c r="AX7" s="25">
        <v>985.27</v>
      </c>
      <c r="AY7" s="25">
        <v>348.88</v>
      </c>
      <c r="AZ7" s="25">
        <v>381.07</v>
      </c>
      <c r="BA7" s="25">
        <v>367.4</v>
      </c>
      <c r="BB7" s="25">
        <v>345.42</v>
      </c>
      <c r="BC7" s="25">
        <v>315.60000000000002</v>
      </c>
      <c r="BD7" s="25">
        <v>243.36</v>
      </c>
      <c r="BE7" s="25">
        <v>917.94</v>
      </c>
      <c r="BF7" s="25">
        <v>890.9</v>
      </c>
      <c r="BG7" s="25">
        <v>820.92</v>
      </c>
      <c r="BH7" s="25">
        <v>813.96</v>
      </c>
      <c r="BI7" s="25">
        <v>777.03</v>
      </c>
      <c r="BJ7" s="25">
        <v>540.38</v>
      </c>
      <c r="BK7" s="25">
        <v>556.47</v>
      </c>
      <c r="BL7" s="25">
        <v>564.99</v>
      </c>
      <c r="BM7" s="25">
        <v>631.39</v>
      </c>
      <c r="BN7" s="25">
        <v>625.11</v>
      </c>
      <c r="BO7" s="25">
        <v>265.93</v>
      </c>
      <c r="BP7" s="25">
        <v>60.35</v>
      </c>
      <c r="BQ7" s="25">
        <v>63.14</v>
      </c>
      <c r="BR7" s="25">
        <v>61.36</v>
      </c>
      <c r="BS7" s="25">
        <v>72.63</v>
      </c>
      <c r="BT7" s="25">
        <v>71.91</v>
      </c>
      <c r="BU7" s="25">
        <v>83.22</v>
      </c>
      <c r="BV7" s="25">
        <v>78.67</v>
      </c>
      <c r="BW7" s="25">
        <v>80.56</v>
      </c>
      <c r="BX7" s="25">
        <v>76.55</v>
      </c>
      <c r="BY7" s="25">
        <v>77.739999999999995</v>
      </c>
      <c r="BZ7" s="25">
        <v>97.82</v>
      </c>
      <c r="CA7" s="25">
        <v>209.18</v>
      </c>
      <c r="CB7" s="25">
        <v>207.08</v>
      </c>
      <c r="CC7" s="25">
        <v>205.86</v>
      </c>
      <c r="CD7" s="25">
        <v>153.19</v>
      </c>
      <c r="CE7" s="25">
        <v>164.72</v>
      </c>
      <c r="CF7" s="25">
        <v>234.17</v>
      </c>
      <c r="CG7" s="25">
        <v>257.95</v>
      </c>
      <c r="CH7" s="25">
        <v>260.87</v>
      </c>
      <c r="CI7" s="25">
        <v>269.25</v>
      </c>
      <c r="CJ7" s="25">
        <v>274.94</v>
      </c>
      <c r="CK7" s="25">
        <v>177.56</v>
      </c>
      <c r="CL7" s="25">
        <v>12.47</v>
      </c>
      <c r="CM7" s="25">
        <v>12.22</v>
      </c>
      <c r="CN7" s="25">
        <v>12.98</v>
      </c>
      <c r="CO7" s="25">
        <v>13.95</v>
      </c>
      <c r="CP7" s="25">
        <v>12.55</v>
      </c>
      <c r="CQ7" s="25">
        <v>41.06</v>
      </c>
      <c r="CR7" s="25">
        <v>39.94</v>
      </c>
      <c r="CS7" s="25">
        <v>40.19</v>
      </c>
      <c r="CT7" s="25">
        <v>41.14</v>
      </c>
      <c r="CU7" s="25">
        <v>41.02</v>
      </c>
      <c r="CV7" s="25">
        <v>59.81</v>
      </c>
      <c r="CW7" s="25">
        <v>90</v>
      </c>
      <c r="CX7" s="25">
        <v>90</v>
      </c>
      <c r="CY7" s="25">
        <v>90</v>
      </c>
      <c r="CZ7" s="25">
        <v>90</v>
      </c>
      <c r="DA7" s="25">
        <v>90</v>
      </c>
      <c r="DB7" s="25">
        <v>72.42</v>
      </c>
      <c r="DC7" s="25">
        <v>69.41</v>
      </c>
      <c r="DD7" s="25">
        <v>71.52</v>
      </c>
      <c r="DE7" s="25">
        <v>70.42</v>
      </c>
      <c r="DF7" s="25">
        <v>69.900000000000006</v>
      </c>
      <c r="DG7" s="25">
        <v>89.42</v>
      </c>
      <c r="DH7" s="25">
        <v>35.369999999999997</v>
      </c>
      <c r="DI7" s="25">
        <v>37.479999999999997</v>
      </c>
      <c r="DJ7" s="25">
        <v>39.020000000000003</v>
      </c>
      <c r="DK7" s="25">
        <v>41.15</v>
      </c>
      <c r="DL7" s="25">
        <v>43.26</v>
      </c>
      <c r="DM7" s="25">
        <v>52.73</v>
      </c>
      <c r="DN7" s="25">
        <v>53.25</v>
      </c>
      <c r="DO7" s="25">
        <v>53.4</v>
      </c>
      <c r="DP7" s="25">
        <v>52.14</v>
      </c>
      <c r="DQ7" s="25">
        <v>53.49</v>
      </c>
      <c r="DR7" s="25">
        <v>52.02</v>
      </c>
      <c r="DS7" s="25">
        <v>16.84</v>
      </c>
      <c r="DT7" s="25">
        <v>16.84</v>
      </c>
      <c r="DU7" s="25">
        <v>16.84</v>
      </c>
      <c r="DV7" s="25">
        <v>16.84</v>
      </c>
      <c r="DW7" s="25">
        <v>17.82</v>
      </c>
      <c r="DX7" s="25">
        <v>19.91</v>
      </c>
      <c r="DY7" s="25">
        <v>23.02</v>
      </c>
      <c r="DZ7" s="25">
        <v>21.86</v>
      </c>
      <c r="EA7" s="25">
        <v>21.01</v>
      </c>
      <c r="EB7" s="25">
        <v>21.96</v>
      </c>
      <c r="EC7" s="25">
        <v>25.37</v>
      </c>
      <c r="ED7" s="25">
        <v>0</v>
      </c>
      <c r="EE7" s="25">
        <v>0</v>
      </c>
      <c r="EF7" s="25">
        <v>0</v>
      </c>
      <c r="EG7" s="25">
        <v>0</v>
      </c>
      <c r="EH7" s="25">
        <v>0</v>
      </c>
      <c r="EI7" s="25">
        <v>0.81</v>
      </c>
      <c r="EJ7" s="25">
        <v>0.38</v>
      </c>
      <c r="EK7" s="25">
        <v>0.51</v>
      </c>
      <c r="EL7" s="25">
        <v>0.35</v>
      </c>
      <c r="EM7" s="25">
        <v>0.31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成松　優真</cp:lastModifiedBy>
  <dcterms:created xsi:type="dcterms:W3CDTF">2025-01-24T06:55:41Z</dcterms:created>
  <dcterms:modified xsi:type="dcterms:W3CDTF">2025-01-29T23:53:43Z</dcterms:modified>
  <cp:category/>
</cp:coreProperties>
</file>