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ata\share\宇城市\1市長\13上下水道局\1上下水道課\1経営係\18 【経営分析】\02 R6（R5年度分）\02 提出\"/>
    </mc:Choice>
  </mc:AlternateContent>
  <xr:revisionPtr revIDLastSave="0" documentId="13_ncr:1_{ADFE60C5-E6F5-4ACF-8562-D54A0784FA60}" xr6:coauthVersionLast="47" xr6:coauthVersionMax="47" xr10:uidLastSave="{00000000-0000-0000-0000-000000000000}"/>
  <workbookProtection workbookAlgorithmName="SHA-512" workbookHashValue="DFLo3QP3eetKvmXi0yqsCFx0bLlJ7Nd6CBdo48fhvoXtwwe2kJGOJpkJ7tmI4IgJksI2k4lv7/2sKXxR2r4b0g==" workbookSaltValue="FposE2WoMzb2N1Qx+m6OP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H85" i="4"/>
  <c r="BB10" i="4"/>
  <c r="AL10" i="4"/>
  <c r="W10" i="4"/>
  <c r="I10" i="4"/>
  <c r="B10" i="4"/>
  <c r="AT8" i="4"/>
  <c r="AL8" i="4"/>
  <c r="W8" i="4"/>
  <c r="P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<sst xmlns="http://schemas.openxmlformats.org/spreadsheetml/2006/main" count="228" uniqueCount="114">
  <si>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</si>
  <si>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</si>
  <si>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</si>
  <si>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</si>
  <si>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</si>
  <si>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</si>
  <si>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</si>
  <si>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</si>
  <si>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</si>
  <si>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</si>
  <si>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</si>
  <si>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</si>
  <si>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</si>
  <si>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</si>
  <si>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</si>
  <si>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</si>
  <si>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</si>
  <si>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</si>
  <si>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</si>
  <si>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</si>
  <si>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</si>
  <si>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</si>
  <si>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</si>
  <si>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</si>
  <si>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</si>
  <si>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</si>
  <si>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</si>
  <si>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</si>
  <si>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</si>
  <si>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</si>
  <si>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</si>
  <si>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</si>
  <si>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</si>
  <si>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</si>
  <si>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</si>
  <si>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</si>
  <si>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</si>
  <si>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</si>
  <si>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</si>
  <si>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</si>
  <si>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</si>
  <si>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</si>
  <si>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</si>
  <si>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</si>
  <si>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</si>
  <si>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</si>
  <si>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</si>
  <si>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</si>
  <si>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</si>
  <si>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</si>
  <si>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</si>
  <si>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</si>
  <si>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</si>
  <si>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</si>
  <si>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</si>
  <si>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</si>
  <si>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</si>
  <si>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</si>
  <si>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</si>
  <si>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</si>
  <si>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</si>
  <si>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</si>
  <si>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</si>
  <si>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</si>
  <si>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</si>
  <si>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</si>
  <si>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</si>
  <si>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</si>
  <si>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</si>
  <si>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</si>
  <si>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</si>
  <si>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</si>
  <si>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</si>
  <si>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</si>
  <si>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</si>
  <si>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</si>
  <si>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</si>
  <si>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</si>
  <si>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</si>
  <si>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</si>
  <si>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</si>
  <si>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</si>
  <si>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</si>
  <si>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</si>
  <si>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</si>
  <si>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</si>
  <si>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</si>
  <si>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</si>
  <si>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</si>
  <si>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</si>
  <si>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</si>
  <si>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</si>
  <si>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</si>
  <si>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</si>
  <si>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</si>
  <si>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</si>
  <si>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</si>
  <si>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</si>
  <si>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</si>
  <si>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</si>
  <si>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</si>
  <si>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</si>
  <si>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</si>
  <si>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</si>
  <si>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</si>
  <si>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</si>
  <si>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</si>
  <si>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</si>
  <si>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</si>
  <si>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</si>
  <si>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</si>
  <si>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少子高齢化による人口減少や節水機器の普及、節水意識の高まりなどにより、給水収益は減少傾向にある。加えて、安全で安心できるおいしい水を供給するため、老朽化した施設や水道管の更新に伴う投資費用の増高も予想される。
　このような課題に対応するため、民間委託による業務効率化、事業の統廃合、組織のスリム化等、経営健全化の取組を実施してきた。しかし、令和2年4月からの受水単価上昇が、さらなる経営悪化を招いたため、令和5年4月に料金改定を行い、本決算において単年度収支の黒字を達成することができた。
　令和5年度に経営戦略を改定したが、今後は将来の給水人口や水需要の減少傾向を踏まえた施設・設備の合理化、経常経費の削減等に取り組みながら、適正な料金水準についても検討していく。</t>
    <rPh sb="1" eb="6">
      <t>ショウシコウレイカ</t>
    </rPh>
    <rPh sb="9" eb="13">
      <t>ジンコウゲンショウ</t>
    </rPh>
    <rPh sb="14" eb="18">
      <t>セッスイキキ</t>
    </rPh>
    <rPh sb="19" eb="21">
      <t>フキュウ</t>
    </rPh>
    <rPh sb="22" eb="26">
      <t>セッスイイシキ</t>
    </rPh>
    <rPh sb="27" eb="28">
      <t>タカ</t>
    </rPh>
    <rPh sb="36" eb="40">
      <t>キュウスイシュウエキ</t>
    </rPh>
    <rPh sb="41" eb="45">
      <t>ゲンショウケイコウ</t>
    </rPh>
    <rPh sb="49" eb="50">
      <t>クワ</t>
    </rPh>
    <rPh sb="53" eb="55">
      <t>アンゼン</t>
    </rPh>
    <rPh sb="56" eb="58">
      <t>アンシン</t>
    </rPh>
    <rPh sb="65" eb="66">
      <t>ミズ</t>
    </rPh>
    <rPh sb="67" eb="69">
      <t>キョウキュウ</t>
    </rPh>
    <rPh sb="74" eb="77">
      <t>ロウキュウカ</t>
    </rPh>
    <rPh sb="79" eb="81">
      <t>シセツ</t>
    </rPh>
    <rPh sb="82" eb="84">
      <t>スイドウ</t>
    </rPh>
    <rPh sb="84" eb="85">
      <t>カン</t>
    </rPh>
    <rPh sb="86" eb="88">
      <t>コウシン</t>
    </rPh>
    <rPh sb="89" eb="90">
      <t>トモナ</t>
    </rPh>
    <rPh sb="91" eb="95">
      <t>トウシヒヨウ</t>
    </rPh>
    <rPh sb="96" eb="98">
      <t>ゾウコウ</t>
    </rPh>
    <rPh sb="99" eb="101">
      <t>ヨソウ</t>
    </rPh>
    <rPh sb="112" eb="114">
      <t>カダイ</t>
    </rPh>
    <rPh sb="115" eb="117">
      <t>タイオウ</t>
    </rPh>
    <rPh sb="122" eb="126">
      <t>ミンカンイタク</t>
    </rPh>
    <rPh sb="129" eb="134">
      <t>ギョウムコウリツカ</t>
    </rPh>
    <rPh sb="135" eb="137">
      <t>ジギョウ</t>
    </rPh>
    <rPh sb="138" eb="141">
      <t>トウハイゴウ</t>
    </rPh>
    <rPh sb="142" eb="144">
      <t>ソシキ</t>
    </rPh>
    <rPh sb="148" eb="149">
      <t>カ</t>
    </rPh>
    <rPh sb="149" eb="150">
      <t>トウ</t>
    </rPh>
    <rPh sb="151" eb="153">
      <t>ケイエイ</t>
    </rPh>
    <rPh sb="153" eb="156">
      <t>ケンゼンカ</t>
    </rPh>
    <rPh sb="157" eb="159">
      <t>トリクミ</t>
    </rPh>
    <rPh sb="160" eb="162">
      <t>ジッシ</t>
    </rPh>
    <rPh sb="196" eb="197">
      <t>マネ</t>
    </rPh>
    <rPh sb="202" eb="204">
      <t>レイワ</t>
    </rPh>
    <rPh sb="205" eb="206">
      <t>ネン</t>
    </rPh>
    <rPh sb="207" eb="208">
      <t>ガツ</t>
    </rPh>
    <rPh sb="209" eb="211">
      <t>リョウキン</t>
    </rPh>
    <rPh sb="211" eb="213">
      <t>カイテイ</t>
    </rPh>
    <rPh sb="214" eb="215">
      <t>オコナ</t>
    </rPh>
    <rPh sb="217" eb="220">
      <t>ホンケッサン</t>
    </rPh>
    <rPh sb="224" eb="227">
      <t>タンネンド</t>
    </rPh>
    <rPh sb="227" eb="229">
      <t>シュウシ</t>
    </rPh>
    <rPh sb="230" eb="232">
      <t>クロジ</t>
    </rPh>
    <rPh sb="233" eb="235">
      <t>タッセイ</t>
    </rPh>
    <rPh sb="246" eb="248">
      <t>レイワ</t>
    </rPh>
    <rPh sb="252" eb="256">
      <t>ケイエイセンリャク</t>
    </rPh>
    <rPh sb="257" eb="259">
      <t>カイテイ</t>
    </rPh>
    <rPh sb="263" eb="265">
      <t>コンゴ</t>
    </rPh>
    <rPh sb="266" eb="268">
      <t>ショウライ</t>
    </rPh>
    <rPh sb="269" eb="273">
      <t>キュウスイジンコウ</t>
    </rPh>
    <rPh sb="274" eb="275">
      <t>ミズ</t>
    </rPh>
    <rPh sb="275" eb="277">
      <t>ジュヨウ</t>
    </rPh>
    <rPh sb="278" eb="280">
      <t>ゲンショウ</t>
    </rPh>
    <rPh sb="280" eb="282">
      <t>ケイコウ</t>
    </rPh>
    <rPh sb="283" eb="284">
      <t>フ</t>
    </rPh>
    <rPh sb="287" eb="289">
      <t>シセツ</t>
    </rPh>
    <rPh sb="290" eb="292">
      <t>セツビ</t>
    </rPh>
    <rPh sb="293" eb="296">
      <t>ゴウリカ</t>
    </rPh>
    <rPh sb="297" eb="301">
      <t>ケイジョウケイヒ</t>
    </rPh>
    <rPh sb="302" eb="305">
      <t>サクゲントウ</t>
    </rPh>
    <rPh sb="306" eb="307">
      <t>ト</t>
    </rPh>
    <rPh sb="308" eb="309">
      <t>ク</t>
    </rPh>
    <rPh sb="314" eb="316">
      <t>テキセイ</t>
    </rPh>
    <rPh sb="317" eb="319">
      <t>リョウキン</t>
    </rPh>
    <rPh sb="319" eb="321">
      <t>スイジュン</t>
    </rPh>
    <rPh sb="326" eb="328">
      <t>ケントウ</t>
    </rPh>
    <phoneticPr fontId="4"/>
  </si>
  <si>
    <r>
      <t>≪①≫令和5年4月に一部区域において料金を改定した結果、基準外繰入金に依存せずに単年度収支の黒字を達成することができた。今後は、施設の更新に伴う資本費の増加が予想されることから、維持管理費の削減と併せて料金の適正化について検討する。</t>
    </r>
    <r>
      <rPr>
        <u/>
        <sz val="11"/>
        <rFont val="ＭＳ ゴシック"/>
        <family val="3"/>
        <charset val="128"/>
      </rPr>
      <t xml:space="preserve">
</t>
    </r>
    <r>
      <rPr>
        <sz val="11"/>
        <rFont val="ＭＳ ゴシック"/>
        <family val="3"/>
        <charset val="128"/>
      </rPr>
      <t xml:space="preserve">≪②≫①に留意しながら単年度黒字を継続することで、累積欠損金の早期解消を目指す。
≪③・④≫企業債の借入額を元金償還額以内に縮減することで着実に残高は減少しているが、老朽化した施設の更新や耐震化の遅れも要因の一つであるため、優先度を踏まえて計画的に実施していく。
≪⑤・⑥≫人件費の影響により給水原価が増額したものの、料金改定の結果、料金回収率は大幅に改善した。しかし、100％に満たず、他団体よりも下回っているため、更なる費用削減や適正な料金収入の確保に努めていく。
≪⑦≫他団体に比べて施設利用率が低い状況から、施設の見直しやダウンサイジングにより、適切な施設規模に改善することで、経営基盤の強化を図る。
≪⑧≫全体としては改善傾向だが、有収率が著しく低い区域においては、漏水が多発している状況にあるため、継続的な調査による箇所の特定・老朽管の更新を実施しながら、有収率の向上を図る。
</t>
    </r>
    <rPh sb="15" eb="17">
      <t>レイワ</t>
    </rPh>
    <rPh sb="28" eb="31">
      <t>キジュンガイ</t>
    </rPh>
    <rPh sb="31" eb="34">
      <t>クリイレキン</t>
    </rPh>
    <rPh sb="35" eb="37">
      <t>イゾン</t>
    </rPh>
    <rPh sb="40" eb="43">
      <t>タンネンド</t>
    </rPh>
    <rPh sb="43" eb="45">
      <t>シュウシ</t>
    </rPh>
    <rPh sb="46" eb="48">
      <t>クロジ</t>
    </rPh>
    <rPh sb="49" eb="51">
      <t>タッセイ</t>
    </rPh>
    <rPh sb="60" eb="62">
      <t>コンゴ</t>
    </rPh>
    <rPh sb="64" eb="66">
      <t>シセツ</t>
    </rPh>
    <rPh sb="67" eb="69">
      <t>コウシン</t>
    </rPh>
    <rPh sb="70" eb="71">
      <t>トモナ</t>
    </rPh>
    <rPh sb="72" eb="75">
      <t>シホンヒ</t>
    </rPh>
    <rPh sb="76" eb="78">
      <t>ゾウカ</t>
    </rPh>
    <rPh sb="79" eb="81">
      <t>ヨソウ</t>
    </rPh>
    <rPh sb="89" eb="94">
      <t>イジカンリヒ</t>
    </rPh>
    <rPh sb="95" eb="97">
      <t>サクゲン</t>
    </rPh>
    <rPh sb="98" eb="99">
      <t>アワ</t>
    </rPh>
    <rPh sb="101" eb="103">
      <t>リョウキン</t>
    </rPh>
    <rPh sb="104" eb="107">
      <t>テキセイカ</t>
    </rPh>
    <rPh sb="111" eb="113">
      <t>ケントウ</t>
    </rPh>
    <rPh sb="123" eb="125">
      <t>リュウイ</t>
    </rPh>
    <rPh sb="165" eb="168">
      <t>キギョウサイ</t>
    </rPh>
    <rPh sb="188" eb="190">
      <t>チャクジツ</t>
    </rPh>
    <rPh sb="191" eb="193">
      <t>ザンダカ</t>
    </rPh>
    <rPh sb="194" eb="196">
      <t>ゲンショウ</t>
    </rPh>
    <rPh sb="220" eb="222">
      <t>ヨウイン</t>
    </rPh>
    <rPh sb="223" eb="224">
      <t>ヒト</t>
    </rPh>
    <rPh sb="231" eb="234">
      <t>ユウセンド</t>
    </rPh>
    <rPh sb="235" eb="236">
      <t>フ</t>
    </rPh>
    <rPh sb="239" eb="242">
      <t>ケイカクテキ</t>
    </rPh>
    <rPh sb="243" eb="245">
      <t>ジッシ</t>
    </rPh>
    <rPh sb="257" eb="260">
      <t>ジンケンヒ</t>
    </rPh>
    <rPh sb="261" eb="263">
      <t>エイキョウ</t>
    </rPh>
    <rPh sb="266" eb="270">
      <t>キュウスイゲンカ</t>
    </rPh>
    <rPh sb="271" eb="273">
      <t>ゾウガク</t>
    </rPh>
    <rPh sb="279" eb="283">
      <t>リョウキンカイテイ</t>
    </rPh>
    <rPh sb="284" eb="286">
      <t>ケッカ</t>
    </rPh>
    <rPh sb="310" eb="311">
      <t>ミ</t>
    </rPh>
    <rPh sb="314" eb="317">
      <t>タダンタイ</t>
    </rPh>
    <rPh sb="320" eb="322">
      <t>シタマワ</t>
    </rPh>
    <rPh sb="329" eb="330">
      <t>サラ</t>
    </rPh>
    <rPh sb="332" eb="336">
      <t>ヒヨウサクゲン</t>
    </rPh>
    <rPh sb="337" eb="339">
      <t>テキセイ</t>
    </rPh>
    <rPh sb="340" eb="344">
      <t>リョウキンシュウニュウ</t>
    </rPh>
    <rPh sb="345" eb="347">
      <t>カクホ</t>
    </rPh>
    <rPh sb="348" eb="349">
      <t>ツト</t>
    </rPh>
    <rPh sb="359" eb="362">
      <t>タダンタイ</t>
    </rPh>
    <rPh sb="363" eb="364">
      <t>クラ</t>
    </rPh>
    <rPh sb="430" eb="432">
      <t>ゼンタイ</t>
    </rPh>
    <rPh sb="436" eb="438">
      <t>カイゼン</t>
    </rPh>
    <rPh sb="438" eb="440">
      <t>ケイコウ</t>
    </rPh>
    <rPh sb="443" eb="446">
      <t>ユウシュウリツ</t>
    </rPh>
    <rPh sb="447" eb="448">
      <t>イチジル</t>
    </rPh>
    <rPh sb="450" eb="451">
      <t>ヒク</t>
    </rPh>
    <rPh sb="452" eb="454">
      <t>クイキ</t>
    </rPh>
    <rPh sb="460" eb="461">
      <t>フ</t>
    </rPh>
    <rPh sb="463" eb="465">
      <t>タハツ</t>
    </rPh>
    <rPh sb="469" eb="471">
      <t>ジョウキョウ</t>
    </rPh>
    <phoneticPr fontId="4"/>
  </si>
  <si>
    <t>≪①・②・③≫事業創設以来、広範囲な市域の中に多様な水道施設を有し、需要に応じた更新・拡張を行ってきたが、有形固定資産減価償却率は6割を超え、年々老朽化が進んでいる。また、令和5年度に管路台帳（布設年度）を点検した結果、法定耐用年数を経過した管路延長が判明（管路経年化率：前年度比1.67ポイント増）した。
　更新需要の増加は事業経営に大きな影響を及ぼすことから、令和2年度に実施したアセットマネジメントや令和5年度に改定した経営戦略に基づき、財源の確保と投資の平準化を図りながら、合理的かつ計画的な更新を実施していく。</t>
    <rPh sb="7" eb="11">
      <t>ジギョウソウセツ</t>
    </rPh>
    <rPh sb="11" eb="13">
      <t>イライ</t>
    </rPh>
    <rPh sb="14" eb="17">
      <t>コウハンイ</t>
    </rPh>
    <rPh sb="18" eb="20">
      <t>シイキ</t>
    </rPh>
    <rPh sb="21" eb="22">
      <t>ナカ</t>
    </rPh>
    <rPh sb="23" eb="25">
      <t>タヨウ</t>
    </rPh>
    <rPh sb="26" eb="30">
      <t>スイドウシセツ</t>
    </rPh>
    <rPh sb="31" eb="32">
      <t>ユウ</t>
    </rPh>
    <rPh sb="34" eb="36">
      <t>ジュヨウ</t>
    </rPh>
    <rPh sb="37" eb="38">
      <t>オウ</t>
    </rPh>
    <rPh sb="40" eb="42">
      <t>コウシン</t>
    </rPh>
    <rPh sb="43" eb="45">
      <t>カクチョウ</t>
    </rPh>
    <rPh sb="46" eb="47">
      <t>オコナ</t>
    </rPh>
    <rPh sb="53" eb="59">
      <t>ユウケイコテイシサン</t>
    </rPh>
    <rPh sb="59" eb="64">
      <t>ゲンカショウキャクリツ</t>
    </rPh>
    <rPh sb="66" eb="67">
      <t>ワリ</t>
    </rPh>
    <rPh sb="68" eb="69">
      <t>コ</t>
    </rPh>
    <rPh sb="71" eb="73">
      <t>ネンネン</t>
    </rPh>
    <rPh sb="73" eb="76">
      <t>ロウキュウカ</t>
    </rPh>
    <rPh sb="77" eb="78">
      <t>スス</t>
    </rPh>
    <rPh sb="86" eb="88">
      <t>レイワ</t>
    </rPh>
    <rPh sb="89" eb="91">
      <t>ネンド</t>
    </rPh>
    <rPh sb="129" eb="131">
      <t>カンロ</t>
    </rPh>
    <rPh sb="131" eb="134">
      <t>ケイネンカ</t>
    </rPh>
    <rPh sb="134" eb="135">
      <t>リツ</t>
    </rPh>
    <rPh sb="139" eb="140">
      <t>ヒ</t>
    </rPh>
    <rPh sb="148" eb="149">
      <t>ゾウ</t>
    </rPh>
    <rPh sb="156" eb="160">
      <t>コウシンジュヨウ</t>
    </rPh>
    <rPh sb="161" eb="163">
      <t>ゾウカ</t>
    </rPh>
    <rPh sb="164" eb="168">
      <t>ジギョウケイエイ</t>
    </rPh>
    <rPh sb="169" eb="170">
      <t>オオ</t>
    </rPh>
    <rPh sb="172" eb="174">
      <t>エイキョウ</t>
    </rPh>
    <rPh sb="175" eb="176">
      <t>オヨ</t>
    </rPh>
    <rPh sb="183" eb="185">
      <t>レイワ</t>
    </rPh>
    <rPh sb="186" eb="188">
      <t>ネンド</t>
    </rPh>
    <rPh sb="189" eb="191">
      <t>ジッシ</t>
    </rPh>
    <rPh sb="204" eb="206">
      <t>レイワ</t>
    </rPh>
    <rPh sb="242" eb="245">
      <t>ゴウリテキ</t>
    </rPh>
    <rPh sb="247" eb="250">
      <t>ケイカクテキ</t>
    </rPh>
    <rPh sb="251" eb="253">
      <t>コウシン</t>
    </rPh>
    <rPh sb="254" eb="25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</si>
</sst>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0.27</c:v>
                </c:pt>
                <c:pt idx="1">
                  <c:v>0.39</c:v>
                </c:pt>
                <c:pt idx="2">
                  <c:v>0.18</c:v>
                </c:pt>
                <c:pt idx="3">
                  <c:v>0.14000000000000001</c:v>
                </c:pt>
                <c:pt idx="4" formatCode="#,##0.00;&quot;△&quot;#,##0.00">
                  <c:v>0</c:v>
                </c:pt>
              </c:numCache>
            </c:numRef>
          </c:val>
          <c:extLst>
            <c:ext xmlns:c16="http://schemas.microsoft.com/office/drawing/2014/chart" uri="{C3380CC4-5D6E-409C-BE32-E72D297353CC}">
              <c16:uniqueId val="{00000000-9427-4D6C-87E4-7A9D326078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9427-4D6C-87E4-7A9D326078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44.17</c:v>
                </c:pt>
                <c:pt idx="1">
                  <c:v>44.67</c:v>
                </c:pt>
                <c:pt idx="2">
                  <c:v>43.98</c:v>
                </c:pt>
                <c:pt idx="3">
                  <c:v>43.45</c:v>
                </c:pt>
                <c:pt idx="4">
                  <c:v>42.6</c:v>
                </c:pt>
              </c:numCache>
            </c:numRef>
          </c:val>
          <c:extLst>
            <c:ext xmlns:c16="http://schemas.microsoft.com/office/drawing/2014/chart" uri="{C3380CC4-5D6E-409C-BE32-E72D297353CC}">
              <c16:uniqueId val="{00000000-2377-4C16-8E4D-3A66C7AEA5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2377-4C16-8E4D-3A66C7AEA5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84.17</c:v>
                </c:pt>
                <c:pt idx="1">
                  <c:v>84.32</c:v>
                </c:pt>
                <c:pt idx="2">
                  <c:v>84.49</c:v>
                </c:pt>
                <c:pt idx="3">
                  <c:v>85.28</c:v>
                </c:pt>
                <c:pt idx="4">
                  <c:v>85.74</c:v>
                </c:pt>
              </c:numCache>
            </c:numRef>
          </c:val>
          <c:extLst>
            <c:ext xmlns:c16="http://schemas.microsoft.com/office/drawing/2014/chart" uri="{C3380CC4-5D6E-409C-BE32-E72D297353CC}">
              <c16:uniqueId val="{00000000-552C-4686-AF31-7060AC74F3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552C-4686-AF31-7060AC74F3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98.66</c:v>
                </c:pt>
                <c:pt idx="1">
                  <c:v>86.09</c:v>
                </c:pt>
                <c:pt idx="2">
                  <c:v>89.73</c:v>
                </c:pt>
                <c:pt idx="3">
                  <c:v>93.02</c:v>
                </c:pt>
                <c:pt idx="4">
                  <c:v>101.71</c:v>
                </c:pt>
              </c:numCache>
            </c:numRef>
          </c:val>
          <c:extLst>
            <c:ext xmlns:c16="http://schemas.microsoft.com/office/drawing/2014/chart" uri="{C3380CC4-5D6E-409C-BE32-E72D297353CC}">
              <c16:uniqueId val="{00000000-EA5A-44B3-B3D5-762460C654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EA5A-44B3-B3D5-762460C654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53.82</c:v>
                </c:pt>
                <c:pt idx="1">
                  <c:v>55.7</c:v>
                </c:pt>
                <c:pt idx="2">
                  <c:v>57.62</c:v>
                </c:pt>
                <c:pt idx="3">
                  <c:v>59.4</c:v>
                </c:pt>
                <c:pt idx="4">
                  <c:v>61.28</c:v>
                </c:pt>
              </c:numCache>
            </c:numRef>
          </c:val>
          <c:extLst>
            <c:ext xmlns:c16="http://schemas.microsoft.com/office/drawing/2014/chart" uri="{C3380CC4-5D6E-409C-BE32-E72D297353CC}">
              <c16:uniqueId val="{00000000-BE8B-4BED-81AA-26B9BD1D70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BE8B-4BED-81AA-26B9BD1D70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quot;-&quot;">
                  <c:v>1.67</c:v>
                </c:pt>
              </c:numCache>
            </c:numRef>
          </c:val>
          <c:extLst>
            <c:ext xmlns:c16="http://schemas.microsoft.com/office/drawing/2014/chart" uri="{C3380CC4-5D6E-409C-BE32-E72D297353CC}">
              <c16:uniqueId val="{00000000-7DDC-4FEC-AD07-0B73CA77C1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7DDC-4FEC-AD07-0B73CA77C1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quot;-&quot;">
                  <c:v>4.57</c:v>
                </c:pt>
                <c:pt idx="3" formatCode="#,##0.00;&quot;△&quot;#,##0.00;&quot;-&quot;">
                  <c:v>13.51</c:v>
                </c:pt>
                <c:pt idx="4" formatCode="#,##0.00;&quot;△&quot;#,##0.00;&quot;-&quot;">
                  <c:v>10.27</c:v>
                </c:pt>
              </c:numCache>
            </c:numRef>
          </c:val>
          <c:extLst>
            <c:ext xmlns:c16="http://schemas.microsoft.com/office/drawing/2014/chart" uri="{C3380CC4-5D6E-409C-BE32-E72D297353CC}">
              <c16:uniqueId val="{00000000-C51C-47D8-96C3-1A1690807F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C51C-47D8-96C3-1A1690807F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68.11</c:v>
                </c:pt>
                <c:pt idx="1">
                  <c:v>105.71</c:v>
                </c:pt>
                <c:pt idx="2">
                  <c:v>120.93</c:v>
                </c:pt>
                <c:pt idx="3">
                  <c:v>126.85</c:v>
                </c:pt>
                <c:pt idx="4">
                  <c:v>152.15</c:v>
                </c:pt>
              </c:numCache>
            </c:numRef>
          </c:val>
          <c:extLst>
            <c:ext xmlns:c16="http://schemas.microsoft.com/office/drawing/2014/chart" uri="{C3380CC4-5D6E-409C-BE32-E72D297353CC}">
              <c16:uniqueId val="{00000000-217F-43BD-9916-4469CB67F2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217F-43BD-9916-4469CB67F2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419.52</c:v>
                </c:pt>
                <c:pt idx="1">
                  <c:v>382.27</c:v>
                </c:pt>
                <c:pt idx="2">
                  <c:v>352.47</c:v>
                </c:pt>
                <c:pt idx="3">
                  <c:v>326.66000000000003</c:v>
                </c:pt>
                <c:pt idx="4">
                  <c:v>275.51</c:v>
                </c:pt>
              </c:numCache>
            </c:numRef>
          </c:val>
          <c:extLst>
            <c:ext xmlns:c16="http://schemas.microsoft.com/office/drawing/2014/chart" uri="{C3380CC4-5D6E-409C-BE32-E72D297353CC}">
              <c16:uniqueId val="{00000000-9E2B-4D7E-A61E-6098F3732A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9E2B-4D7E-A61E-6098F3732A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89.35</c:v>
                </c:pt>
                <c:pt idx="1">
                  <c:v>80.3</c:v>
                </c:pt>
                <c:pt idx="2">
                  <c:v>84.39</c:v>
                </c:pt>
                <c:pt idx="3">
                  <c:v>83.61</c:v>
                </c:pt>
                <c:pt idx="4">
                  <c:v>93.44</c:v>
                </c:pt>
              </c:numCache>
            </c:numRef>
          </c:val>
          <c:extLst>
            <c:ext xmlns:c16="http://schemas.microsoft.com/office/drawing/2014/chart" uri="{C3380CC4-5D6E-409C-BE32-E72D297353CC}">
              <c16:uniqueId val="{00000000-8A90-4468-A0D9-EB0C4E0968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8A90-4468-A0D9-EB0C4E0968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248.38</c:v>
                </c:pt>
                <c:pt idx="1">
                  <c:v>276.8</c:v>
                </c:pt>
                <c:pt idx="2">
                  <c:v>264.13</c:v>
                </c:pt>
                <c:pt idx="3">
                  <c:v>266.95</c:v>
                </c:pt>
                <c:pt idx="4">
                  <c:v>268.24</c:v>
                </c:pt>
              </c:numCache>
            </c:numRef>
          </c:val>
          <c:extLst>
            <c:ext xmlns:c16="http://schemas.microsoft.com/office/drawing/2014/chart" uri="{C3380CC4-5D6E-409C-BE32-E72D297353CC}">
              <c16:uniqueId val="{00000000-8A5C-4DDA-843C-629A4CE5F9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8A5C-4DDA-843C-629A4CE5F9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3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宇城市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56956</v>
      </c>
      <c r="AM8" s="65"/>
      <c r="AN8" s="65"/>
      <c r="AO8" s="65"/>
      <c r="AP8" s="65"/>
      <c r="AQ8" s="65"/>
      <c r="AR8" s="65"/>
      <c r="AS8" s="65"/>
      <c r="AT8" s="36">
        <f>データ!$S$6</f>
        <v>188.67</v>
      </c>
      <c r="AU8" s="37"/>
      <c r="AV8" s="37"/>
      <c r="AW8" s="37"/>
      <c r="AX8" s="37"/>
      <c r="AY8" s="37"/>
      <c r="AZ8" s="37"/>
      <c r="BA8" s="37"/>
      <c r="BB8" s="54">
        <f>データ!$T$6</f>
        <v>301.88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64.89</v>
      </c>
      <c r="J10" s="37"/>
      <c r="K10" s="37"/>
      <c r="L10" s="37"/>
      <c r="M10" s="37"/>
      <c r="N10" s="37"/>
      <c r="O10" s="64"/>
      <c r="P10" s="54">
        <f>データ!$P$6</f>
        <v>75.25</v>
      </c>
      <c r="Q10" s="54"/>
      <c r="R10" s="54"/>
      <c r="S10" s="54"/>
      <c r="T10" s="54"/>
      <c r="U10" s="54"/>
      <c r="V10" s="54"/>
      <c r="W10" s="65">
        <f>データ!$Q$6</f>
        <v>5350</v>
      </c>
      <c r="X10" s="65"/>
      <c r="Y10" s="65"/>
      <c r="Z10" s="65"/>
      <c r="AA10" s="65"/>
      <c r="AB10" s="65"/>
      <c r="AC10" s="65"/>
      <c r="AD10" s="2"/>
      <c r="AE10" s="2"/>
      <c r="AF10" s="2"/>
      <c r="AG10" s="2"/>
      <c r="AH10" s="2"/>
      <c r="AI10" s="2"/>
      <c r="AJ10" s="2"/>
      <c r="AK10" s="2"/>
      <c r="AL10" s="65">
        <f>データ!$U$6</f>
        <v>42575</v>
      </c>
      <c r="AM10" s="65"/>
      <c r="AN10" s="65"/>
      <c r="AO10" s="65"/>
      <c r="AP10" s="65"/>
      <c r="AQ10" s="65"/>
      <c r="AR10" s="65"/>
      <c r="AS10" s="65"/>
      <c r="AT10" s="36">
        <f>データ!$V$6</f>
        <v>76.92</v>
      </c>
      <c r="AU10" s="37"/>
      <c r="AV10" s="37"/>
      <c r="AW10" s="37"/>
      <c r="AX10" s="37"/>
      <c r="AY10" s="37"/>
      <c r="AZ10" s="37"/>
      <c r="BA10" s="37"/>
      <c r="BB10" s="54">
        <f>データ!$W$6</f>
        <v>553.5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2"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RYx6UZhdLidAI4uTlGGAGMasJJERXPFKQTnGJRm65fUbO4NwEX+4LlNuyQN4ImUsY5W5pGZfUGfP6jzZQ5/Lw==" saltValue="w3/2fRKcale5OZEMcusH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432130</v>
      </c>
      <c r="D6" s="20">
        <f t="shared" si="3"/>
        <v>46</v>
      </c>
      <c r="E6" s="20">
        <f t="shared" si="3"/>
        <v>1</v>
      </c>
      <c r="F6" s="20">
        <f t="shared" si="3"/>
        <v>0</v>
      </c>
      <c r="G6" s="20">
        <f t="shared" si="3"/>
        <v>1</v>
      </c>
      <c r="H6" s="20" t="str">
        <f t="shared" si="3"/>
        <v>熊本県　宇城市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64.89</v>
      </c>
      <c r="P6" s="21">
        <f t="shared" si="3"/>
        <v>75.25</v>
      </c>
      <c r="Q6" s="21">
        <f t="shared" si="3"/>
        <v>5350</v>
      </c>
      <c r="R6" s="21">
        <f t="shared" si="3"/>
        <v>56956</v>
      </c>
      <c r="S6" s="21">
        <f t="shared" si="3"/>
        <v>188.67</v>
      </c>
      <c r="T6" s="21">
        <f t="shared" si="3"/>
        <v>301.88</v>
      </c>
      <c r="U6" s="21">
        <f t="shared" si="3"/>
        <v>42575</v>
      </c>
      <c r="V6" s="21">
        <f t="shared" si="3"/>
        <v>76.92</v>
      </c>
      <c r="W6" s="21">
        <f t="shared" si="3"/>
        <v>553.5</v>
      </c>
      <c r="X6" s="22">
        <f>IF(X7="",NA(),X7)</f>
        <v>98.66</v>
      </c>
      <c r="Y6" s="22">
        <f t="shared" ref="Y6:AG6" si="4">IF(Y7="",NA(),Y7)</f>
        <v>86.09</v>
      </c>
      <c r="Z6" s="22">
        <f t="shared" si="4"/>
        <v>89.73</v>
      </c>
      <c r="AA6" s="22">
        <f t="shared" si="4"/>
        <v>93.02</v>
      </c>
      <c r="AB6" s="22">
        <f t="shared" si="4"/>
        <v>101.71</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2">
        <f t="shared" si="5"/>
        <v>4.57</v>
      </c>
      <c r="AL6" s="22">
        <f t="shared" si="5"/>
        <v>13.51</v>
      </c>
      <c r="AM6" s="22">
        <f t="shared" si="5"/>
        <v>10.27</v>
      </c>
      <c r="AN6" s="22">
        <f t="shared" si="5"/>
        <v>3.7</v>
      </c>
      <c r="AO6" s="22">
        <f t="shared" si="5"/>
        <v>4.34</v>
      </c>
      <c r="AP6" s="22">
        <f t="shared" si="5"/>
        <v>4.6900000000000004</v>
      </c>
      <c r="AQ6" s="22">
        <f t="shared" si="5"/>
        <v>4.72</v>
      </c>
      <c r="AR6" s="22">
        <f t="shared" si="5"/>
        <v>5.76</v>
      </c>
      <c r="AS6" s="21" t="str">
        <f>IF(AS7="","",IF(AS7="-","【-】","【"&amp;SUBSTITUTE(TEXT(AS7,"#,##0.00"),"-","△")&amp;"】"))</f>
        <v>【1.50】</v>
      </c>
      <c r="AT6" s="22">
        <f>IF(AT7="",NA(),AT7)</f>
        <v>68.11</v>
      </c>
      <c r="AU6" s="22">
        <f t="shared" ref="AU6:BC6" si="6">IF(AU7="",NA(),AU7)</f>
        <v>105.71</v>
      </c>
      <c r="AV6" s="22">
        <f t="shared" si="6"/>
        <v>120.93</v>
      </c>
      <c r="AW6" s="22">
        <f t="shared" si="6"/>
        <v>126.85</v>
      </c>
      <c r="AX6" s="22">
        <f t="shared" si="6"/>
        <v>152.15</v>
      </c>
      <c r="AY6" s="22">
        <f t="shared" si="6"/>
        <v>365.18</v>
      </c>
      <c r="AZ6" s="22">
        <f t="shared" si="6"/>
        <v>327.77</v>
      </c>
      <c r="BA6" s="22">
        <f t="shared" si="6"/>
        <v>338.02</v>
      </c>
      <c r="BB6" s="22">
        <f t="shared" si="6"/>
        <v>345.94</v>
      </c>
      <c r="BC6" s="22">
        <f t="shared" si="6"/>
        <v>329.7</v>
      </c>
      <c r="BD6" s="21" t="str">
        <f>IF(BD7="","",IF(BD7="-","【-】","【"&amp;SUBSTITUTE(TEXT(BD7,"#,##0.00"),"-","△")&amp;"】"))</f>
        <v>【243.36】</v>
      </c>
      <c r="BE6" s="22">
        <f>IF(BE7="",NA(),BE7)</f>
        <v>419.52</v>
      </c>
      <c r="BF6" s="22">
        <f t="shared" ref="BF6:BN6" si="7">IF(BF7="",NA(),BF7)</f>
        <v>382.27</v>
      </c>
      <c r="BG6" s="22">
        <f t="shared" si="7"/>
        <v>352.47</v>
      </c>
      <c r="BH6" s="22">
        <f t="shared" si="7"/>
        <v>326.66000000000003</v>
      </c>
      <c r="BI6" s="22">
        <f t="shared" si="7"/>
        <v>275.51</v>
      </c>
      <c r="BJ6" s="22">
        <f t="shared" si="7"/>
        <v>371.65</v>
      </c>
      <c r="BK6" s="22">
        <f t="shared" si="7"/>
        <v>397.1</v>
      </c>
      <c r="BL6" s="22">
        <f t="shared" si="7"/>
        <v>379.91</v>
      </c>
      <c r="BM6" s="22">
        <f t="shared" si="7"/>
        <v>386.61</v>
      </c>
      <c r="BN6" s="22">
        <f t="shared" si="7"/>
        <v>381.56</v>
      </c>
      <c r="BO6" s="21" t="str">
        <f>IF(BO7="","",IF(BO7="-","【-】","【"&amp;SUBSTITUTE(TEXT(BO7,"#,##0.00"),"-","△")&amp;"】"))</f>
        <v>【265.93】</v>
      </c>
      <c r="BP6" s="22">
        <f>IF(BP7="",NA(),BP7)</f>
        <v>89.35</v>
      </c>
      <c r="BQ6" s="22">
        <f t="shared" ref="BQ6:BY6" si="8">IF(BQ7="",NA(),BQ7)</f>
        <v>80.3</v>
      </c>
      <c r="BR6" s="22">
        <f t="shared" si="8"/>
        <v>84.39</v>
      </c>
      <c r="BS6" s="22">
        <f t="shared" si="8"/>
        <v>83.61</v>
      </c>
      <c r="BT6" s="22">
        <f t="shared" si="8"/>
        <v>93.44</v>
      </c>
      <c r="BU6" s="22">
        <f t="shared" si="8"/>
        <v>98.77</v>
      </c>
      <c r="BV6" s="22">
        <f t="shared" si="8"/>
        <v>95.79</v>
      </c>
      <c r="BW6" s="22">
        <f t="shared" si="8"/>
        <v>98.3</v>
      </c>
      <c r="BX6" s="22">
        <f t="shared" si="8"/>
        <v>93.82</v>
      </c>
      <c r="BY6" s="22">
        <f t="shared" si="8"/>
        <v>95.04</v>
      </c>
      <c r="BZ6" s="21" t="str">
        <f>IF(BZ7="","",IF(BZ7="-","【-】","【"&amp;SUBSTITUTE(TEXT(BZ7,"#,##0.00"),"-","△")&amp;"】"))</f>
        <v>【97.82】</v>
      </c>
      <c r="CA6" s="22">
        <f>IF(CA7="",NA(),CA7)</f>
        <v>248.38</v>
      </c>
      <c r="CB6" s="22">
        <f t="shared" ref="CB6:CJ6" si="9">IF(CB7="",NA(),CB7)</f>
        <v>276.8</v>
      </c>
      <c r="CC6" s="22">
        <f t="shared" si="9"/>
        <v>264.13</v>
      </c>
      <c r="CD6" s="22">
        <f t="shared" si="9"/>
        <v>266.95</v>
      </c>
      <c r="CE6" s="22">
        <f t="shared" si="9"/>
        <v>268.24</v>
      </c>
      <c r="CF6" s="22">
        <f t="shared" si="9"/>
        <v>173.67</v>
      </c>
      <c r="CG6" s="22">
        <f t="shared" si="9"/>
        <v>171.13</v>
      </c>
      <c r="CH6" s="22">
        <f t="shared" si="9"/>
        <v>173.7</v>
      </c>
      <c r="CI6" s="22">
        <f t="shared" si="9"/>
        <v>178.94</v>
      </c>
      <c r="CJ6" s="22">
        <f t="shared" si="9"/>
        <v>180.19</v>
      </c>
      <c r="CK6" s="21" t="str">
        <f>IF(CK7="","",IF(CK7="-","【-】","【"&amp;SUBSTITUTE(TEXT(CK7,"#,##0.00"),"-","△")&amp;"】"))</f>
        <v>【177.56】</v>
      </c>
      <c r="CL6" s="22">
        <f>IF(CL7="",NA(),CL7)</f>
        <v>44.17</v>
      </c>
      <c r="CM6" s="22">
        <f t="shared" ref="CM6:CU6" si="10">IF(CM7="",NA(),CM7)</f>
        <v>44.67</v>
      </c>
      <c r="CN6" s="22">
        <f t="shared" si="10"/>
        <v>43.98</v>
      </c>
      <c r="CO6" s="22">
        <f t="shared" si="10"/>
        <v>43.45</v>
      </c>
      <c r="CP6" s="22">
        <f t="shared" si="10"/>
        <v>42.6</v>
      </c>
      <c r="CQ6" s="22">
        <f t="shared" si="10"/>
        <v>59.67</v>
      </c>
      <c r="CR6" s="22">
        <f t="shared" si="10"/>
        <v>60.12</v>
      </c>
      <c r="CS6" s="22">
        <f t="shared" si="10"/>
        <v>60.34</v>
      </c>
      <c r="CT6" s="22">
        <f t="shared" si="10"/>
        <v>59.54</v>
      </c>
      <c r="CU6" s="22">
        <f t="shared" si="10"/>
        <v>59.26</v>
      </c>
      <c r="CV6" s="21" t="str">
        <f>IF(CV7="","",IF(CV7="-","【-】","【"&amp;SUBSTITUTE(TEXT(CV7,"#,##0.00"),"-","△")&amp;"】"))</f>
        <v>【59.81】</v>
      </c>
      <c r="CW6" s="22">
        <f>IF(CW7="",NA(),CW7)</f>
        <v>84.17</v>
      </c>
      <c r="CX6" s="22">
        <f t="shared" ref="CX6:DF6" si="11">IF(CX7="",NA(),CX7)</f>
        <v>84.32</v>
      </c>
      <c r="CY6" s="22">
        <f t="shared" si="11"/>
        <v>84.49</v>
      </c>
      <c r="CZ6" s="22">
        <f t="shared" si="11"/>
        <v>85.28</v>
      </c>
      <c r="DA6" s="22">
        <f t="shared" si="11"/>
        <v>85.74</v>
      </c>
      <c r="DB6" s="22">
        <f t="shared" si="11"/>
        <v>84.6</v>
      </c>
      <c r="DC6" s="22">
        <f t="shared" si="11"/>
        <v>84.24</v>
      </c>
      <c r="DD6" s="22">
        <f t="shared" si="11"/>
        <v>84.19</v>
      </c>
      <c r="DE6" s="22">
        <f t="shared" si="11"/>
        <v>83.93</v>
      </c>
      <c r="DF6" s="22">
        <f t="shared" si="11"/>
        <v>83.84</v>
      </c>
      <c r="DG6" s="21" t="str">
        <f>IF(DG7="","",IF(DG7="-","【-】","【"&amp;SUBSTITUTE(TEXT(DG7,"#,##0.00"),"-","△")&amp;"】"))</f>
        <v>【89.42】</v>
      </c>
      <c r="DH6" s="22">
        <f>IF(DH7="",NA(),DH7)</f>
        <v>53.82</v>
      </c>
      <c r="DI6" s="22">
        <f t="shared" ref="DI6:DQ6" si="12">IF(DI7="",NA(),DI7)</f>
        <v>55.7</v>
      </c>
      <c r="DJ6" s="22">
        <f t="shared" si="12"/>
        <v>57.62</v>
      </c>
      <c r="DK6" s="22">
        <f t="shared" si="12"/>
        <v>59.4</v>
      </c>
      <c r="DL6" s="22">
        <f t="shared" si="12"/>
        <v>61.28</v>
      </c>
      <c r="DM6" s="22">
        <f t="shared" si="12"/>
        <v>48.17</v>
      </c>
      <c r="DN6" s="22">
        <f t="shared" si="12"/>
        <v>48.83</v>
      </c>
      <c r="DO6" s="22">
        <f t="shared" si="12"/>
        <v>49.96</v>
      </c>
      <c r="DP6" s="22">
        <f t="shared" si="12"/>
        <v>50.82</v>
      </c>
      <c r="DQ6" s="22">
        <f t="shared" si="12"/>
        <v>51.82</v>
      </c>
      <c r="DR6" s="21" t="str">
        <f>IF(DR7="","",IF(DR7="-","【-】","【"&amp;SUBSTITUTE(TEXT(DR7,"#,##0.00"),"-","△")&amp;"】"))</f>
        <v>【52.02】</v>
      </c>
      <c r="DS6" s="21">
        <f>IF(DS7="",NA(),DS7)</f>
        <v>0</v>
      </c>
      <c r="DT6" s="21">
        <f t="shared" ref="DT6:EB6" si="13">IF(DT7="",NA(),DT7)</f>
        <v>0</v>
      </c>
      <c r="DU6" s="21">
        <f t="shared" si="13"/>
        <v>0</v>
      </c>
      <c r="DV6" s="21">
        <f t="shared" si="13"/>
        <v>0</v>
      </c>
      <c r="DW6" s="22">
        <f t="shared" si="13"/>
        <v>1.67</v>
      </c>
      <c r="DX6" s="22">
        <f t="shared" si="13"/>
        <v>17.12</v>
      </c>
      <c r="DY6" s="22">
        <f t="shared" si="13"/>
        <v>18.18</v>
      </c>
      <c r="DZ6" s="22">
        <f t="shared" si="13"/>
        <v>19.32</v>
      </c>
      <c r="EA6" s="22">
        <f t="shared" si="13"/>
        <v>21.16</v>
      </c>
      <c r="EB6" s="22">
        <f t="shared" si="13"/>
        <v>22.72</v>
      </c>
      <c r="EC6" s="21" t="str">
        <f>IF(EC7="","",IF(EC7="-","【-】","【"&amp;SUBSTITUTE(TEXT(EC7,"#,##0.00"),"-","△")&amp;"】"))</f>
        <v>【25.37】</v>
      </c>
      <c r="ED6" s="22">
        <f>IF(ED7="",NA(),ED7)</f>
        <v>0.27</v>
      </c>
      <c r="EE6" s="22">
        <f t="shared" ref="EE6:EM6" si="14">IF(EE7="",NA(),EE7)</f>
        <v>0.39</v>
      </c>
      <c r="EF6" s="22">
        <f t="shared" si="14"/>
        <v>0.18</v>
      </c>
      <c r="EG6" s="22">
        <f t="shared" si="14"/>
        <v>0.14000000000000001</v>
      </c>
      <c r="EH6" s="21">
        <f t="shared" si="14"/>
        <v>0</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432130</v>
      </c>
      <c r="D7" s="24">
        <v>46</v>
      </c>
      <c r="E7" s="24">
        <v>1</v>
      </c>
      <c r="F7" s="24">
        <v>0</v>
      </c>
      <c r="G7" s="24">
        <v>1</v>
      </c>
      <c r="H7" s="24" t="s">
        <v>93</v>
      </c>
      <c r="I7" s="24" t="s">
        <v>94</v>
      </c>
      <c r="J7" s="24" t="s">
        <v>95</v>
      </c>
      <c r="K7" s="24" t="s">
        <v>96</v>
      </c>
      <c r="L7" s="24" t="s">
        <v>97</v>
      </c>
      <c r="M7" s="24" t="s">
        <v>98</v>
      </c>
      <c r="N7" s="25" t="s">
        <v>99</v>
      </c>
      <c r="O7" s="25">
        <v>64.89</v>
      </c>
      <c r="P7" s="25">
        <v>75.25</v>
      </c>
      <c r="Q7" s="25">
        <v>5350</v>
      </c>
      <c r="R7" s="25">
        <v>56956</v>
      </c>
      <c r="S7" s="25">
        <v>188.67</v>
      </c>
      <c r="T7" s="25">
        <v>301.88</v>
      </c>
      <c r="U7" s="25">
        <v>42575</v>
      </c>
      <c r="V7" s="25">
        <v>76.92</v>
      </c>
      <c r="W7" s="25">
        <v>553.5</v>
      </c>
      <c r="X7" s="25">
        <v>98.66</v>
      </c>
      <c r="Y7" s="25">
        <v>86.09</v>
      </c>
      <c r="Z7" s="25">
        <v>89.73</v>
      </c>
      <c r="AA7" s="25">
        <v>93.02</v>
      </c>
      <c r="AB7" s="25">
        <v>101.71</v>
      </c>
      <c r="AC7" s="25">
        <v>109.01</v>
      </c>
      <c r="AD7" s="25">
        <v>108.83</v>
      </c>
      <c r="AE7" s="25">
        <v>109.23</v>
      </c>
      <c r="AF7" s="25">
        <v>108.04</v>
      </c>
      <c r="AG7" s="25">
        <v>107.49</v>
      </c>
      <c r="AH7" s="25">
        <v>108.24</v>
      </c>
      <c r="AI7" s="25">
        <v>0</v>
      </c>
      <c r="AJ7" s="25">
        <v>0</v>
      </c>
      <c r="AK7" s="25">
        <v>4.57</v>
      </c>
      <c r="AL7" s="25">
        <v>13.51</v>
      </c>
      <c r="AM7" s="25">
        <v>10.27</v>
      </c>
      <c r="AN7" s="25">
        <v>3.7</v>
      </c>
      <c r="AO7" s="25">
        <v>4.34</v>
      </c>
      <c r="AP7" s="25">
        <v>4.6900000000000004</v>
      </c>
      <c r="AQ7" s="25">
        <v>4.72</v>
      </c>
      <c r="AR7" s="25">
        <v>5.76</v>
      </c>
      <c r="AS7" s="25">
        <v>1.5</v>
      </c>
      <c r="AT7" s="25">
        <v>68.11</v>
      </c>
      <c r="AU7" s="25">
        <v>105.71</v>
      </c>
      <c r="AV7" s="25">
        <v>120.93</v>
      </c>
      <c r="AW7" s="25">
        <v>126.85</v>
      </c>
      <c r="AX7" s="25">
        <v>152.15</v>
      </c>
      <c r="AY7" s="25">
        <v>365.18</v>
      </c>
      <c r="AZ7" s="25">
        <v>327.77</v>
      </c>
      <c r="BA7" s="25">
        <v>338.02</v>
      </c>
      <c r="BB7" s="25">
        <v>345.94</v>
      </c>
      <c r="BC7" s="25">
        <v>329.7</v>
      </c>
      <c r="BD7" s="25">
        <v>243.36</v>
      </c>
      <c r="BE7" s="25">
        <v>419.52</v>
      </c>
      <c r="BF7" s="25">
        <v>382.27</v>
      </c>
      <c r="BG7" s="25">
        <v>352.47</v>
      </c>
      <c r="BH7" s="25">
        <v>326.66000000000003</v>
      </c>
      <c r="BI7" s="25">
        <v>275.51</v>
      </c>
      <c r="BJ7" s="25">
        <v>371.65</v>
      </c>
      <c r="BK7" s="25">
        <v>397.1</v>
      </c>
      <c r="BL7" s="25">
        <v>379.91</v>
      </c>
      <c r="BM7" s="25">
        <v>386.61</v>
      </c>
      <c r="BN7" s="25">
        <v>381.56</v>
      </c>
      <c r="BO7" s="25">
        <v>265.93</v>
      </c>
      <c r="BP7" s="25">
        <v>89.35</v>
      </c>
      <c r="BQ7" s="25">
        <v>80.3</v>
      </c>
      <c r="BR7" s="25">
        <v>84.39</v>
      </c>
      <c r="BS7" s="25">
        <v>83.61</v>
      </c>
      <c r="BT7" s="25">
        <v>93.44</v>
      </c>
      <c r="BU7" s="25">
        <v>98.77</v>
      </c>
      <c r="BV7" s="25">
        <v>95.79</v>
      </c>
      <c r="BW7" s="25">
        <v>98.3</v>
      </c>
      <c r="BX7" s="25">
        <v>93.82</v>
      </c>
      <c r="BY7" s="25">
        <v>95.04</v>
      </c>
      <c r="BZ7" s="25">
        <v>97.82</v>
      </c>
      <c r="CA7" s="25">
        <v>248.38</v>
      </c>
      <c r="CB7" s="25">
        <v>276.8</v>
      </c>
      <c r="CC7" s="25">
        <v>264.13</v>
      </c>
      <c r="CD7" s="25">
        <v>266.95</v>
      </c>
      <c r="CE7" s="25">
        <v>268.24</v>
      </c>
      <c r="CF7" s="25">
        <v>173.67</v>
      </c>
      <c r="CG7" s="25">
        <v>171.13</v>
      </c>
      <c r="CH7" s="25">
        <v>173.7</v>
      </c>
      <c r="CI7" s="25">
        <v>178.94</v>
      </c>
      <c r="CJ7" s="25">
        <v>180.19</v>
      </c>
      <c r="CK7" s="25">
        <v>177.56</v>
      </c>
      <c r="CL7" s="25">
        <v>44.17</v>
      </c>
      <c r="CM7" s="25">
        <v>44.67</v>
      </c>
      <c r="CN7" s="25">
        <v>43.98</v>
      </c>
      <c r="CO7" s="25">
        <v>43.45</v>
      </c>
      <c r="CP7" s="25">
        <v>42.6</v>
      </c>
      <c r="CQ7" s="25">
        <v>59.67</v>
      </c>
      <c r="CR7" s="25">
        <v>60.12</v>
      </c>
      <c r="CS7" s="25">
        <v>60.34</v>
      </c>
      <c r="CT7" s="25">
        <v>59.54</v>
      </c>
      <c r="CU7" s="25">
        <v>59.26</v>
      </c>
      <c r="CV7" s="25">
        <v>59.81</v>
      </c>
      <c r="CW7" s="25">
        <v>84.17</v>
      </c>
      <c r="CX7" s="25">
        <v>84.32</v>
      </c>
      <c r="CY7" s="25">
        <v>84.49</v>
      </c>
      <c r="CZ7" s="25">
        <v>85.28</v>
      </c>
      <c r="DA7" s="25">
        <v>85.74</v>
      </c>
      <c r="DB7" s="25">
        <v>84.6</v>
      </c>
      <c r="DC7" s="25">
        <v>84.24</v>
      </c>
      <c r="DD7" s="25">
        <v>84.19</v>
      </c>
      <c r="DE7" s="25">
        <v>83.93</v>
      </c>
      <c r="DF7" s="25">
        <v>83.84</v>
      </c>
      <c r="DG7" s="25">
        <v>89.42</v>
      </c>
      <c r="DH7" s="25">
        <v>53.82</v>
      </c>
      <c r="DI7" s="25">
        <v>55.7</v>
      </c>
      <c r="DJ7" s="25">
        <v>57.62</v>
      </c>
      <c r="DK7" s="25">
        <v>59.4</v>
      </c>
      <c r="DL7" s="25">
        <v>61.28</v>
      </c>
      <c r="DM7" s="25">
        <v>48.17</v>
      </c>
      <c r="DN7" s="25">
        <v>48.83</v>
      </c>
      <c r="DO7" s="25">
        <v>49.96</v>
      </c>
      <c r="DP7" s="25">
        <v>50.82</v>
      </c>
      <c r="DQ7" s="25">
        <v>51.82</v>
      </c>
      <c r="DR7" s="25">
        <v>52.02</v>
      </c>
      <c r="DS7" s="25">
        <v>0</v>
      </c>
      <c r="DT7" s="25">
        <v>0</v>
      </c>
      <c r="DU7" s="25">
        <v>0</v>
      </c>
      <c r="DV7" s="25">
        <v>0</v>
      </c>
      <c r="DW7" s="25">
        <v>1.67</v>
      </c>
      <c r="DX7" s="25">
        <v>17.12</v>
      </c>
      <c r="DY7" s="25">
        <v>18.18</v>
      </c>
      <c r="DZ7" s="25">
        <v>19.32</v>
      </c>
      <c r="EA7" s="25">
        <v>21.16</v>
      </c>
      <c r="EB7" s="25">
        <v>22.72</v>
      </c>
      <c r="EC7" s="25">
        <v>25.37</v>
      </c>
      <c r="ED7" s="25">
        <v>0.27</v>
      </c>
      <c r="EE7" s="25">
        <v>0.39</v>
      </c>
      <c r="EF7" s="25">
        <v>0.18</v>
      </c>
      <c r="EG7" s="25">
        <v>0.14000000000000001</v>
      </c>
      <c r="EH7" s="25">
        <v>0</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井銅　幸子</cp:lastModifiedBy>
  <cp:lastPrinted>2025-02-03T04:42:44Z</cp:lastPrinted>
  <dcterms:created xsi:type="dcterms:W3CDTF">2025-01-24T06:55:37Z</dcterms:created>
  <dcterms:modified xsi:type="dcterms:W3CDTF">2025-02-03T05:02:48Z</dcterms:modified>
  <cp:category/>
</cp:coreProperties>
</file>