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1 財政係\Ｒ６\15 公営企業\00_【照会・通知】\【照会】※済\250121_公営企業に係る経営比較分析表（令和５年度決算）の分析等について（依頼）\04_各課提出\"/>
    </mc:Choice>
  </mc:AlternateContent>
  <xr:revisionPtr revIDLastSave="0" documentId="13_ncr:1_{14C8B7E7-AAA5-4543-B78F-71405411AFF0}" xr6:coauthVersionLast="47" xr6:coauthVersionMax="47" xr10:uidLastSave="{00000000-0000-0000-0000-000000000000}"/>
  <workbookProtection workbookAlgorithmName="SHA-512" workbookHashValue="DXPXXk6tYADxiD+t7E/cmVxQPKuDh8Y+GZF1f72/50JrVrnpWQaUjxbMaYDbPB5pi7B2WKIIoVCTKzTZUF63iw==" workbookSaltValue="sgvnTPsjrnK76EsYUJUrz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<sst xmlns="http://schemas.openxmlformats.org/spreadsheetml/2006/main" count="228" uniqueCount="111">
  <si>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</si>
  <si>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</si>
  <si>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</si>
  <si>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</si>
  <si>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</si>
  <si>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</si>
  <si>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</si>
  <si>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</si>
  <si>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</si>
  <si>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</si>
  <si>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</si>
  <si>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</si>
  <si>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</si>
  <si>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</si>
  <si>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</si>
  <si>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</si>
  <si>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</si>
  <si>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</si>
  <si>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</si>
  <si>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</si>
  <si>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</si>
  <si>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</si>
  <si>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</si>
  <si>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</si>
  <si>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</si>
  <si>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</si>
  <si>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</si>
  <si>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</si>
  <si>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</si>
  <si>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</si>
  <si>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</si>
  <si>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</si>
  <si>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</si>
  <si>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</si>
  <si>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</si>
  <si>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</si>
  <si>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</si>
  <si>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</si>
  <si>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</si>
  <si>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</si>
  <si>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</si>
  <si>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</si>
  <si>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</si>
  <si>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</si>
  <si>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</si>
  <si>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</si>
  <si>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</si>
  <si>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</si>
  <si>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</si>
  <si>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</si>
  <si>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</si>
  <si>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</si>
  <si>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</si>
  <si>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</si>
  <si>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</si>
  <si>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</si>
  <si>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</si>
  <si>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</si>
  <si>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</si>
  <si>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</si>
  <si>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</si>
  <si>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</si>
  <si>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</si>
  <si>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</si>
  <si>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</si>
  <si>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</si>
  <si>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</si>
  <si>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</si>
  <si>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</si>
  <si>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</si>
  <si>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</si>
  <si>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</si>
  <si>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</si>
  <si>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</si>
  <si>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</si>
  <si>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</si>
  <si>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</si>
  <si>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</si>
  <si>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</si>
  <si>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</si>
  <si>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</si>
  <si>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</si>
  <si>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</si>
  <si>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</si>
  <si>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</si>
  <si>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</si>
  <si>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</si>
  <si>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</si>
  <si>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</si>
  <si>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</si>
  <si>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</si>
  <si>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</si>
  <si>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</si>
  <si>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</si>
  <si>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</si>
  <si>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</si>
  <si>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</si>
  <si>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</si>
  <si>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</si>
  <si>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</si>
  <si>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</si>
  <si>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</si>
  <si>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</si>
  <si>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</si>
  <si>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</si>
  <si>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</si>
  <si>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</si>
  <si>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</si>
  <si>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は、資産の減価償却がどの程度進んでいるかを示している指標です。年々数値が上昇し、類似団体と比較しても高い値となっています。数値が高いほど耐用年数に近い資産が多いことを示すものであり、老朽化した資産が多い傾向であることが分かります。
②　管路経年化率は、法定耐用年数を経過した管路の割合（管路の老朽化度合）を示す指標です。類似団体と比較して低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R5年度から管路更新に係る投資額を増やしたことにより、類似団体と比較して高い値となりました。引き続き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8" eb="60">
      <t>ヒカク</t>
    </rPh>
    <rPh sb="63" eb="64">
      <t>タカ</t>
    </rPh>
    <rPh sb="65" eb="66">
      <t>アタイ</t>
    </rPh>
    <rPh sb="74" eb="76">
      <t>スウチ</t>
    </rPh>
    <rPh sb="77" eb="78">
      <t>タカ</t>
    </rPh>
    <rPh sb="81" eb="83">
      <t>タイヨウ</t>
    </rPh>
    <rPh sb="83" eb="85">
      <t>ネンスウ</t>
    </rPh>
    <rPh sb="86" eb="87">
      <t>チカ</t>
    </rPh>
    <rPh sb="88" eb="90">
      <t>シサン</t>
    </rPh>
    <rPh sb="91" eb="92">
      <t>オオ</t>
    </rPh>
    <rPh sb="96" eb="97">
      <t>シメ</t>
    </rPh>
    <rPh sb="104" eb="107">
      <t>ロウキュウカ</t>
    </rPh>
    <rPh sb="109" eb="111">
      <t>シサン</t>
    </rPh>
    <rPh sb="112" eb="113">
      <t>オオ</t>
    </rPh>
    <rPh sb="114" eb="116">
      <t>ケイコウ</t>
    </rPh>
    <rPh sb="122" eb="123">
      <t>ワ</t>
    </rPh>
    <rPh sb="131" eb="133">
      <t>カンロ</t>
    </rPh>
    <rPh sb="133" eb="136">
      <t>ケイネンカ</t>
    </rPh>
    <rPh sb="136" eb="137">
      <t>リツ</t>
    </rPh>
    <rPh sb="139" eb="141">
      <t>ホウテイ</t>
    </rPh>
    <rPh sb="141" eb="143">
      <t>タイヨウ</t>
    </rPh>
    <rPh sb="143" eb="145">
      <t>ネンスウ</t>
    </rPh>
    <rPh sb="146" eb="148">
      <t>ケイカ</t>
    </rPh>
    <rPh sb="150" eb="152">
      <t>カンロ</t>
    </rPh>
    <rPh sb="153" eb="155">
      <t>ワリアイ</t>
    </rPh>
    <rPh sb="156" eb="158">
      <t>カンロ</t>
    </rPh>
    <rPh sb="159" eb="164">
      <t>ロウキュウカドア</t>
    </rPh>
    <rPh sb="166" eb="167">
      <t>シメ</t>
    </rPh>
    <rPh sb="168" eb="170">
      <t>シヒョウ</t>
    </rPh>
    <rPh sb="173" eb="175">
      <t>コンゴ</t>
    </rPh>
    <rPh sb="176" eb="178">
      <t>カンロ</t>
    </rPh>
    <rPh sb="178" eb="180">
      <t>コウシン</t>
    </rPh>
    <rPh sb="181" eb="184">
      <t>セッキョクテキ</t>
    </rPh>
    <rPh sb="185" eb="186">
      <t>スス</t>
    </rPh>
    <rPh sb="188" eb="189">
      <t>イ</t>
    </rPh>
    <rPh sb="194" eb="196">
      <t>コウシン</t>
    </rPh>
    <rPh sb="196" eb="198">
      <t>カンロ</t>
    </rPh>
    <rPh sb="201" eb="204">
      <t>ケイネンカ</t>
    </rPh>
    <rPh sb="204" eb="206">
      <t>カンロ</t>
    </rPh>
    <rPh sb="207" eb="209">
      <t>ゾウカ</t>
    </rPh>
    <rPh sb="209" eb="210">
      <t>リツ</t>
    </rPh>
    <rPh sb="211" eb="212">
      <t>オオ</t>
    </rPh>
    <rPh sb="219" eb="221">
      <t>カンロ</t>
    </rPh>
    <rPh sb="221" eb="224">
      <t>ケイネンカ</t>
    </rPh>
    <rPh sb="224" eb="225">
      <t>リツ</t>
    </rPh>
    <rPh sb="226" eb="228">
      <t>ゾウカ</t>
    </rPh>
    <rPh sb="235" eb="237">
      <t>ヨソク</t>
    </rPh>
    <rPh sb="246" eb="248">
      <t>カンロ</t>
    </rPh>
    <rPh sb="248" eb="250">
      <t>コウシン</t>
    </rPh>
    <rPh sb="250" eb="251">
      <t>リツ</t>
    </rPh>
    <rPh sb="253" eb="255">
      <t>カンロ</t>
    </rPh>
    <rPh sb="256" eb="258">
      <t>コウシン</t>
    </rPh>
    <rPh sb="262" eb="264">
      <t>ハアク</t>
    </rPh>
    <rPh sb="267" eb="269">
      <t>シヒョウ</t>
    </rPh>
    <rPh sb="272" eb="274">
      <t>ルイジ</t>
    </rPh>
    <rPh sb="274" eb="276">
      <t>ダンタイ</t>
    </rPh>
    <rPh sb="277" eb="279">
      <t>ヒカク</t>
    </rPh>
    <rPh sb="282" eb="283">
      <t>ヒク</t>
    </rPh>
    <rPh sb="284" eb="286">
      <t>スイジュン</t>
    </rPh>
    <rPh sb="294" eb="296">
      <t>ネンド</t>
    </rPh>
    <rPh sb="298" eb="302">
      <t>カンロコウシン</t>
    </rPh>
    <rPh sb="303" eb="304">
      <t>カカ</t>
    </rPh>
    <rPh sb="305" eb="308">
      <t>トウシガク</t>
    </rPh>
    <rPh sb="321" eb="323">
      <t>コンゴ</t>
    </rPh>
    <rPh sb="324" eb="327">
      <t>ショウライテキ</t>
    </rPh>
    <rPh sb="328" eb="329">
      <t>タカ</t>
    </rPh>
    <rPh sb="330" eb="331">
      <t>アタイ</t>
    </rPh>
    <rPh sb="331" eb="333">
      <t>カンロ</t>
    </rPh>
    <rPh sb="338" eb="339">
      <t>ヒ</t>
    </rPh>
    <rPh sb="340" eb="341">
      <t>ツヅ</t>
    </rPh>
    <rPh sb="345" eb="348">
      <t>タイシンカ</t>
    </rPh>
    <rPh sb="349" eb="350">
      <t>アワ</t>
    </rPh>
    <rPh sb="352" eb="354">
      <t>カンロ</t>
    </rPh>
    <rPh sb="354" eb="356">
      <t>コウシン</t>
    </rPh>
    <rPh sb="357" eb="360">
      <t>ケイカクテキ</t>
    </rPh>
    <rPh sb="361" eb="362">
      <t>ト</t>
    </rPh>
    <rPh sb="363" eb="364">
      <t>ク</t>
    </rPh>
    <rPh sb="365" eb="367">
      <t>ヒツヨウ</t>
    </rPh>
    <phoneticPr fontId="4"/>
  </si>
  <si>
    <t>　経営の健全性及び効率性に係る指標を分析すると、給水収益の増加による収益の増加、費用の低減により経常収支比率が前年度より上昇し、良好な状況です。また、料金水準の妥当性を示す料金回収率は、前年度より2.53ポイント上昇となりましたが、依然として給水に係る費用を給水収益以外の収入で賄われている状況です。
　一方、老朽化の状況に係る指標を分析すると、資産の約65％が耐用年数を経過するなど老朽化が進んでおり、類似団体と比較して約10％上回っている状況です。
　こうした状況を踏まえ、施設等の老朽化に伴う大量更新時期の到来や人口減少等の様々な課題を解決するために施設・設備の統廃合など具体的な検討を行い「上天草市水道事業再構築計画等（以下「事業計画」という。）」をR5.11月に策定しましたので、今後は事業計画に基づき、計画的かつ効率的な施設整備に取り組みます。
【経営戦略について】
H29.3月　経営戦略策定
R5.11月　第2期 経営戦略策定</t>
    <rPh sb="1" eb="3">
      <t>ケイエイ</t>
    </rPh>
    <rPh sb="4" eb="7">
      <t>ケンゼンセイ</t>
    </rPh>
    <rPh sb="7" eb="8">
      <t>オヨ</t>
    </rPh>
    <rPh sb="9" eb="12">
      <t>コウリツセイ</t>
    </rPh>
    <rPh sb="13" eb="14">
      <t>カカ</t>
    </rPh>
    <rPh sb="15" eb="17">
      <t>シヒョウ</t>
    </rPh>
    <rPh sb="18" eb="20">
      <t>ブンセキ</t>
    </rPh>
    <rPh sb="24" eb="28">
      <t>キュウスイシュウエキ</t>
    </rPh>
    <rPh sb="29" eb="31">
      <t>ゾウカ</t>
    </rPh>
    <rPh sb="34" eb="36">
      <t>シュウエキ</t>
    </rPh>
    <rPh sb="37" eb="39">
      <t>ゾウカ</t>
    </rPh>
    <rPh sb="43" eb="45">
      <t>テイゲン</t>
    </rPh>
    <rPh sb="48" eb="50">
      <t>ケイジョウ</t>
    </rPh>
    <rPh sb="50" eb="52">
      <t>シュウシ</t>
    </rPh>
    <rPh sb="52" eb="54">
      <t>ヒリツ</t>
    </rPh>
    <rPh sb="55" eb="58">
      <t>ゼンネンド</t>
    </rPh>
    <rPh sb="60" eb="62">
      <t>ジョウショウ</t>
    </rPh>
    <rPh sb="64" eb="66">
      <t>リョウコウ</t>
    </rPh>
    <rPh sb="67" eb="69">
      <t>ジョウキョウ</t>
    </rPh>
    <rPh sb="106" eb="108">
      <t>ジョウショウ</t>
    </rPh>
    <rPh sb="155" eb="158">
      <t>ロウキュウカ</t>
    </rPh>
    <rPh sb="159" eb="161">
      <t>ジョウキョウ</t>
    </rPh>
    <rPh sb="162" eb="163">
      <t>カカ</t>
    </rPh>
    <rPh sb="164" eb="166">
      <t>シヒョウ</t>
    </rPh>
    <rPh sb="167" eb="169">
      <t>ブンセキ</t>
    </rPh>
    <rPh sb="173" eb="175">
      <t>シサン</t>
    </rPh>
    <rPh sb="176" eb="177">
      <t>ヤク</t>
    </rPh>
    <rPh sb="181" eb="185">
      <t>タイヨウネンスウ</t>
    </rPh>
    <rPh sb="186" eb="188">
      <t>ケイカ</t>
    </rPh>
    <rPh sb="202" eb="204">
      <t>ルイジ</t>
    </rPh>
    <rPh sb="204" eb="206">
      <t>ダンタイ</t>
    </rPh>
    <rPh sb="207" eb="209">
      <t>ヒカク</t>
    </rPh>
    <rPh sb="211" eb="212">
      <t>ヤク</t>
    </rPh>
    <rPh sb="215" eb="217">
      <t>ウワマワ</t>
    </rPh>
    <rPh sb="221" eb="223">
      <t>ジョウキョウ</t>
    </rPh>
    <rPh sb="232" eb="234">
      <t>ジョウキョウ</t>
    </rPh>
    <rPh sb="235" eb="236">
      <t>フ</t>
    </rPh>
    <rPh sb="239" eb="241">
      <t>シセツ</t>
    </rPh>
    <rPh sb="241" eb="242">
      <t>トウ</t>
    </rPh>
    <rPh sb="243" eb="246">
      <t>ロウキュウカ</t>
    </rPh>
    <rPh sb="247" eb="248">
      <t>トモナ</t>
    </rPh>
    <rPh sb="249" eb="251">
      <t>タイリョウ</t>
    </rPh>
    <rPh sb="251" eb="253">
      <t>コウシン</t>
    </rPh>
    <rPh sb="253" eb="255">
      <t>ジキ</t>
    </rPh>
    <rPh sb="256" eb="258">
      <t>トウライ</t>
    </rPh>
    <rPh sb="259" eb="261">
      <t>ジンコウ</t>
    </rPh>
    <rPh sb="261" eb="263">
      <t>ゲンショウ</t>
    </rPh>
    <rPh sb="263" eb="264">
      <t>トウ</t>
    </rPh>
    <rPh sb="265" eb="267">
      <t>サマザマ</t>
    </rPh>
    <rPh sb="268" eb="270">
      <t>カダイ</t>
    </rPh>
    <rPh sb="271" eb="273">
      <t>カイケツ</t>
    </rPh>
    <rPh sb="278" eb="280">
      <t>シセツ</t>
    </rPh>
    <rPh sb="281" eb="283">
      <t>セツビ</t>
    </rPh>
    <rPh sb="284" eb="287">
      <t>トウハイゴウ</t>
    </rPh>
    <rPh sb="289" eb="292">
      <t>グタイテキ</t>
    </rPh>
    <rPh sb="293" eb="295">
      <t>ケントウ</t>
    </rPh>
    <rPh sb="296" eb="297">
      <t>オコナ</t>
    </rPh>
    <rPh sb="299" eb="303">
      <t>カミアマクサシ</t>
    </rPh>
    <rPh sb="303" eb="305">
      <t>スイドウ</t>
    </rPh>
    <rPh sb="305" eb="307">
      <t>ジギョウ</t>
    </rPh>
    <rPh sb="307" eb="310">
      <t>サイコウチク</t>
    </rPh>
    <rPh sb="310" eb="312">
      <t>ケイカク</t>
    </rPh>
    <rPh sb="312" eb="313">
      <t>トウ</t>
    </rPh>
    <rPh sb="314" eb="316">
      <t>イカ</t>
    </rPh>
    <rPh sb="317" eb="321">
      <t>ジギョウケイカク</t>
    </rPh>
    <rPh sb="334" eb="335">
      <t>ガツ</t>
    </rPh>
    <rPh sb="336" eb="338">
      <t>サクテイ</t>
    </rPh>
    <rPh sb="345" eb="347">
      <t>コンゴ</t>
    </rPh>
    <rPh sb="348" eb="352">
      <t>ジギョウケイカク</t>
    </rPh>
    <rPh sb="353" eb="354">
      <t>モト</t>
    </rPh>
    <rPh sb="357" eb="360">
      <t>ケイカクテキ</t>
    </rPh>
    <rPh sb="362" eb="365">
      <t>コウリツテキ</t>
    </rPh>
    <rPh sb="366" eb="370">
      <t>シセツセイビ</t>
    </rPh>
    <rPh sb="371" eb="372">
      <t>ト</t>
    </rPh>
    <rPh sb="373" eb="374">
      <t>ク</t>
    </rPh>
    <rPh sb="381" eb="383">
      <t>ケイエイ</t>
    </rPh>
    <rPh sb="383" eb="385">
      <t>センリャク</t>
    </rPh>
    <rPh sb="396" eb="397">
      <t>ガツ</t>
    </rPh>
    <rPh sb="398" eb="400">
      <t>ケイエイ</t>
    </rPh>
    <rPh sb="400" eb="402">
      <t>センリャク</t>
    </rPh>
    <rPh sb="402" eb="404">
      <t>サクテイ</t>
    </rPh>
    <rPh sb="410" eb="411">
      <t>ガツ</t>
    </rPh>
    <rPh sb="412" eb="413">
      <t>ダイ</t>
    </rPh>
    <rPh sb="414" eb="415">
      <t>キ</t>
    </rPh>
    <rPh sb="416" eb="418">
      <t>ケイエイ</t>
    </rPh>
    <rPh sb="418" eb="420">
      <t>センリャク</t>
    </rPh>
    <rPh sb="420" eb="422">
      <t>サクテイ</t>
    </rPh>
    <phoneticPr fontId="4"/>
  </si>
  <si>
    <t>①　経常収支比率は、単年度の収支が黒字であれば100％以上となる指標です。類似団体と比較しても大きく上回っており、100％を超え健全な経営状況です。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企業債残高の規模を示す指標です。企業債残高を減らしているため、類似団体と比較して、低い水準ではありますが、適切な投資規模を念頭に置きながら経営健全を図っていきます。
⑤⑥　料金回収率については、類似団体と比較して低く、給水原価については、類似団体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
⑦　施設利用率は、高いほど健全な数値です。類似団体と比較すると施設規模は過大でなく、水需要の変動に対して、適切な施設規模を確保している状況となっています。
⑧　有収率については、依然として類似団体と比較して低い水準となっています。引き続き計画的な漏水調査や老朽化した配水管の更新事業等を実施し、有収率の向上を目指します。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2" eb="44">
      <t>ヒカク</t>
    </rPh>
    <rPh sb="47" eb="48">
      <t>オオ</t>
    </rPh>
    <rPh sb="50" eb="52">
      <t>ウワマワ</t>
    </rPh>
    <rPh sb="62" eb="63">
      <t>コ</t>
    </rPh>
    <rPh sb="64" eb="66">
      <t>ケンゼン</t>
    </rPh>
    <rPh sb="67" eb="69">
      <t>ケイエイ</t>
    </rPh>
    <rPh sb="69" eb="71">
      <t>ジョウキョウ</t>
    </rPh>
    <rPh sb="77" eb="79">
      <t>ルイセキ</t>
    </rPh>
    <rPh sb="79" eb="81">
      <t>ケッソン</t>
    </rPh>
    <rPh sb="81" eb="82">
      <t>キン</t>
    </rPh>
    <rPh sb="83" eb="85">
      <t>ハッセイ</t>
    </rPh>
    <rPh sb="93" eb="95">
      <t>リョウコウ</t>
    </rPh>
    <rPh sb="96" eb="98">
      <t>ジョウキョウ</t>
    </rPh>
    <rPh sb="104" eb="106">
      <t>リュウドウ</t>
    </rPh>
    <rPh sb="106" eb="108">
      <t>ヒリツ</t>
    </rPh>
    <rPh sb="110" eb="112">
      <t>タンキ</t>
    </rPh>
    <rPh sb="112" eb="113">
      <t>テキ</t>
    </rPh>
    <rPh sb="114" eb="116">
      <t>サイム</t>
    </rPh>
    <rPh sb="117" eb="118">
      <t>タイ</t>
    </rPh>
    <rPh sb="120" eb="122">
      <t>シハラ</t>
    </rPh>
    <rPh sb="122" eb="124">
      <t>ノウリョク</t>
    </rPh>
    <rPh sb="125" eb="126">
      <t>シメ</t>
    </rPh>
    <rPh sb="127" eb="129">
      <t>シヒョウ</t>
    </rPh>
    <rPh sb="134" eb="136">
      <t>イジョウ</t>
    </rPh>
    <rPh sb="142" eb="144">
      <t>ヒツヨウ</t>
    </rPh>
    <rPh sb="147" eb="149">
      <t>ケイゾク</t>
    </rPh>
    <rPh sb="156" eb="157">
      <t>ウエ</t>
    </rPh>
    <rPh sb="158" eb="160">
      <t>スイイ</t>
    </rPh>
    <rPh sb="165" eb="167">
      <t>ルイジ</t>
    </rPh>
    <rPh sb="167" eb="169">
      <t>ダンタイ</t>
    </rPh>
    <rPh sb="170" eb="172">
      <t>ヒカク</t>
    </rPh>
    <rPh sb="175" eb="176">
      <t>タカ</t>
    </rPh>
    <rPh sb="177" eb="179">
      <t>リョウコウ</t>
    </rPh>
    <rPh sb="180" eb="181">
      <t>アタイ</t>
    </rPh>
    <rPh sb="182" eb="183">
      <t>シメ</t>
    </rPh>
    <rPh sb="192" eb="194">
      <t>キギョウ</t>
    </rPh>
    <rPh sb="194" eb="195">
      <t>サイ</t>
    </rPh>
    <rPh sb="195" eb="197">
      <t>ザンダカ</t>
    </rPh>
    <rPh sb="197" eb="198">
      <t>タイ</t>
    </rPh>
    <rPh sb="198" eb="200">
      <t>キュウスイ</t>
    </rPh>
    <rPh sb="200" eb="202">
      <t>シュウエキ</t>
    </rPh>
    <rPh sb="202" eb="204">
      <t>ヒリツ</t>
    </rPh>
    <rPh sb="206" eb="208">
      <t>キギョウ</t>
    </rPh>
    <rPh sb="208" eb="209">
      <t>サイ</t>
    </rPh>
    <rPh sb="209" eb="211">
      <t>ザンダカ</t>
    </rPh>
    <rPh sb="212" eb="214">
      <t>キボ</t>
    </rPh>
    <rPh sb="215" eb="216">
      <t>シメ</t>
    </rPh>
    <rPh sb="217" eb="219">
      <t>シヒョウ</t>
    </rPh>
    <rPh sb="222" eb="224">
      <t>キギョウ</t>
    </rPh>
    <rPh sb="224" eb="225">
      <t>サイ</t>
    </rPh>
    <rPh sb="225" eb="227">
      <t>ザンダカ</t>
    </rPh>
    <rPh sb="228" eb="229">
      <t>ヘ</t>
    </rPh>
    <rPh sb="237" eb="239">
      <t>ルイジ</t>
    </rPh>
    <rPh sb="239" eb="241">
      <t>ダンタイ</t>
    </rPh>
    <rPh sb="242" eb="244">
      <t>ヒカク</t>
    </rPh>
    <rPh sb="247" eb="248">
      <t>ヒク</t>
    </rPh>
    <rPh sb="249" eb="251">
      <t>スイジュン</t>
    </rPh>
    <rPh sb="259" eb="261">
      <t>テキセツ</t>
    </rPh>
    <rPh sb="262" eb="264">
      <t>トウシ</t>
    </rPh>
    <rPh sb="264" eb="266">
      <t>キボ</t>
    </rPh>
    <rPh sb="267" eb="269">
      <t>ネントウ</t>
    </rPh>
    <rPh sb="270" eb="271">
      <t>オ</t>
    </rPh>
    <rPh sb="275" eb="277">
      <t>ケイエイ</t>
    </rPh>
    <rPh sb="277" eb="279">
      <t>ケンゼン</t>
    </rPh>
    <rPh sb="280" eb="281">
      <t>ハカ</t>
    </rPh>
    <rPh sb="292" eb="294">
      <t>リョウキン</t>
    </rPh>
    <rPh sb="294" eb="296">
      <t>カイシュウ</t>
    </rPh>
    <rPh sb="296" eb="297">
      <t>リツ</t>
    </rPh>
    <rPh sb="303" eb="305">
      <t>ルイジ</t>
    </rPh>
    <rPh sb="305" eb="307">
      <t>ダンタイ</t>
    </rPh>
    <rPh sb="308" eb="310">
      <t>ヒカク</t>
    </rPh>
    <rPh sb="312" eb="313">
      <t>ヒク</t>
    </rPh>
    <rPh sb="315" eb="317">
      <t>キュウスイ</t>
    </rPh>
    <rPh sb="317" eb="319">
      <t>ゲンカ</t>
    </rPh>
    <rPh sb="325" eb="327">
      <t>ルイジ</t>
    </rPh>
    <rPh sb="327" eb="329">
      <t>ダンタイ</t>
    </rPh>
    <rPh sb="330" eb="332">
      <t>ヒカク</t>
    </rPh>
    <rPh sb="509" eb="511">
      <t>シセツ</t>
    </rPh>
    <rPh sb="511" eb="513">
      <t>リヨウ</t>
    </rPh>
    <rPh sb="513" eb="514">
      <t>リツ</t>
    </rPh>
    <rPh sb="516" eb="517">
      <t>タカ</t>
    </rPh>
    <rPh sb="520" eb="522">
      <t>ケンゼン</t>
    </rPh>
    <rPh sb="523" eb="525">
      <t>スウチ</t>
    </rPh>
    <rPh sb="528" eb="530">
      <t>ルイジ</t>
    </rPh>
    <rPh sb="530" eb="532">
      <t>ダンタイ</t>
    </rPh>
    <rPh sb="533" eb="535">
      <t>ヒカク</t>
    </rPh>
    <rPh sb="538" eb="540">
      <t>シセツ</t>
    </rPh>
    <rPh sb="540" eb="542">
      <t>キボ</t>
    </rPh>
    <rPh sb="543" eb="545">
      <t>カダイ</t>
    </rPh>
    <rPh sb="549" eb="550">
      <t>ミズ</t>
    </rPh>
    <rPh sb="550" eb="552">
      <t>ジュヨウ</t>
    </rPh>
    <rPh sb="553" eb="555">
      <t>ヘンドウ</t>
    </rPh>
    <rPh sb="556" eb="557">
      <t>タイ</t>
    </rPh>
    <rPh sb="560" eb="562">
      <t>テキセツ</t>
    </rPh>
    <rPh sb="563" eb="565">
      <t>シセツ</t>
    </rPh>
    <rPh sb="565" eb="567">
      <t>キボ</t>
    </rPh>
    <rPh sb="568" eb="570">
      <t>カクホ</t>
    </rPh>
    <rPh sb="574" eb="576">
      <t>ジョウキョウ</t>
    </rPh>
    <rPh sb="596" eb="598">
      <t>イゼン</t>
    </rPh>
    <rPh sb="601" eb="603">
      <t>ルイジ</t>
    </rPh>
    <rPh sb="603" eb="605">
      <t>ダンタイ</t>
    </rPh>
    <rPh sb="606" eb="608">
      <t>ヒカク</t>
    </rPh>
    <rPh sb="610" eb="611">
      <t>ヒク</t>
    </rPh>
    <rPh sb="612" eb="614">
      <t>スイジュン</t>
    </rPh>
    <rPh sb="622" eb="623">
      <t>ヒ</t>
    </rPh>
    <rPh sb="624" eb="625">
      <t>ツヅ</t>
    </rPh>
    <rPh sb="626" eb="629">
      <t>ケイカクテキ</t>
    </rPh>
    <rPh sb="650" eb="652">
      <t>ジッシ</t>
    </rPh>
    <rPh sb="654" eb="657">
      <t>ユウシュウリツ</t>
    </rPh>
    <rPh sb="658" eb="660">
      <t>コウジョウ</t>
    </rPh>
    <rPh sb="661" eb="66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</si>
</sst>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0.31</c:v>
                </c:pt>
                <c:pt idx="2">
                  <c:v>0.21</c:v>
                </c:pt>
                <c:pt idx="3">
                  <c:v>0.33</c:v>
                </c:pt>
                <c:pt idx="4">
                  <c:v>0.48</c:v>
                </c:pt>
              </c:numCache>
            </c:numRef>
          </c:val>
          <c:extLst>
            <c:ext xmlns:c16="http://schemas.microsoft.com/office/drawing/2014/chart" uri="{C3380CC4-5D6E-409C-BE32-E72D297353CC}">
              <c16:uniqueId val="{00000000-F007-4026-AE03-4E57B352FC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007-4026-AE03-4E57B352FC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64.459999999999994</c:v>
                </c:pt>
                <c:pt idx="1">
                  <c:v>62.64</c:v>
                </c:pt>
                <c:pt idx="2">
                  <c:v>73.83</c:v>
                </c:pt>
                <c:pt idx="3">
                  <c:v>72.72</c:v>
                </c:pt>
                <c:pt idx="4">
                  <c:v>72.3</c:v>
                </c:pt>
              </c:numCache>
            </c:numRef>
          </c:val>
          <c:extLst>
            <c:ext xmlns:c16="http://schemas.microsoft.com/office/drawing/2014/chart" uri="{C3380CC4-5D6E-409C-BE32-E72D297353CC}">
              <c16:uniqueId val="{00000000-ECAB-472E-B6B1-FBCC59498E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ECAB-472E-B6B1-FBCC59498E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78.349999999999994</c:v>
                </c:pt>
                <c:pt idx="1">
                  <c:v>78.400000000000006</c:v>
                </c:pt>
                <c:pt idx="2">
                  <c:v>78.42</c:v>
                </c:pt>
                <c:pt idx="3">
                  <c:v>78.430000000000007</c:v>
                </c:pt>
                <c:pt idx="4">
                  <c:v>79.239999999999995</c:v>
                </c:pt>
              </c:numCache>
            </c:numRef>
          </c:val>
          <c:extLst>
            <c:ext xmlns:c16="http://schemas.microsoft.com/office/drawing/2014/chart" uri="{C3380CC4-5D6E-409C-BE32-E72D297353CC}">
              <c16:uniqueId val="{00000000-943C-4DE2-9890-8CB44B314D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943C-4DE2-9890-8CB44B314D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111.25</c:v>
                </c:pt>
                <c:pt idx="1">
                  <c:v>106.28</c:v>
                </c:pt>
                <c:pt idx="2">
                  <c:v>108.99</c:v>
                </c:pt>
                <c:pt idx="3">
                  <c:v>113.34</c:v>
                </c:pt>
                <c:pt idx="4">
                  <c:v>116.08</c:v>
                </c:pt>
              </c:numCache>
            </c:numRef>
          </c:val>
          <c:extLst>
            <c:ext xmlns:c16="http://schemas.microsoft.com/office/drawing/2014/chart" uri="{C3380CC4-5D6E-409C-BE32-E72D297353CC}">
              <c16:uniqueId val="{00000000-D58A-48B3-B35B-B9E986A746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58A-48B3-B35B-B9E986A746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62.26</c:v>
                </c:pt>
                <c:pt idx="1">
                  <c:v>62.56</c:v>
                </c:pt>
                <c:pt idx="2">
                  <c:v>63.93</c:v>
                </c:pt>
                <c:pt idx="3">
                  <c:v>64.34</c:v>
                </c:pt>
                <c:pt idx="4">
                  <c:v>65.069999999999993</c:v>
                </c:pt>
              </c:numCache>
            </c:numRef>
          </c:val>
          <c:extLst>
            <c:ext xmlns:c16="http://schemas.microsoft.com/office/drawing/2014/chart" uri="{C3380CC4-5D6E-409C-BE32-E72D297353CC}">
              <c16:uniqueId val="{00000000-2BD2-4823-9806-FEBD0ACCF8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2BD2-4823-9806-FEBD0ACCF8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22.16</c:v>
                </c:pt>
                <c:pt idx="1">
                  <c:v>21.85</c:v>
                </c:pt>
                <c:pt idx="2">
                  <c:v>21.85</c:v>
                </c:pt>
                <c:pt idx="3">
                  <c:v>21.57</c:v>
                </c:pt>
                <c:pt idx="4">
                  <c:v>21.34</c:v>
                </c:pt>
              </c:numCache>
            </c:numRef>
          </c:val>
          <c:extLst>
            <c:ext xmlns:c16="http://schemas.microsoft.com/office/drawing/2014/chart" uri="{C3380CC4-5D6E-409C-BE32-E72D297353CC}">
              <c16:uniqueId val="{00000000-8322-4208-B422-30B5116E8D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8322-4208-B422-30B5116E8D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6-4D36-B343-6ECF9609D4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37B6-4D36-B343-6ECF9609D4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433.61</c:v>
                </c:pt>
                <c:pt idx="1">
                  <c:v>489.2</c:v>
                </c:pt>
                <c:pt idx="2">
                  <c:v>484.84</c:v>
                </c:pt>
                <c:pt idx="3">
                  <c:v>448.6</c:v>
                </c:pt>
                <c:pt idx="4">
                  <c:v>476.05</c:v>
                </c:pt>
              </c:numCache>
            </c:numRef>
          </c:val>
          <c:extLst>
            <c:ext xmlns:c16="http://schemas.microsoft.com/office/drawing/2014/chart" uri="{C3380CC4-5D6E-409C-BE32-E72D297353CC}">
              <c16:uniqueId val="{00000000-65E6-48BD-BD7B-721D33AE6E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5E6-48BD-BD7B-721D33AE6E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388.65</c:v>
                </c:pt>
                <c:pt idx="1">
                  <c:v>374.74</c:v>
                </c:pt>
                <c:pt idx="2">
                  <c:v>357.71</c:v>
                </c:pt>
                <c:pt idx="3">
                  <c:v>348.83</c:v>
                </c:pt>
                <c:pt idx="4">
                  <c:v>325.75</c:v>
                </c:pt>
              </c:numCache>
            </c:numRef>
          </c:val>
          <c:extLst>
            <c:ext xmlns:c16="http://schemas.microsoft.com/office/drawing/2014/chart" uri="{C3380CC4-5D6E-409C-BE32-E72D297353CC}">
              <c16:uniqueId val="{00000000-B923-4C44-BC18-C93FD21B1C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B923-4C44-BC18-C93FD21B1C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85.99</c:v>
                </c:pt>
                <c:pt idx="1">
                  <c:v>81.69</c:v>
                </c:pt>
                <c:pt idx="2">
                  <c:v>84.59</c:v>
                </c:pt>
                <c:pt idx="3">
                  <c:v>84.25</c:v>
                </c:pt>
                <c:pt idx="4">
                  <c:v>86.78</c:v>
                </c:pt>
              </c:numCache>
            </c:numRef>
          </c:val>
          <c:extLst>
            <c:ext xmlns:c16="http://schemas.microsoft.com/office/drawing/2014/chart" uri="{C3380CC4-5D6E-409C-BE32-E72D297353CC}">
              <c16:uniqueId val="{00000000-4FD4-4389-982C-A250FCC780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FD4-4389-982C-A250FCC780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345.88</c:v>
                </c:pt>
                <c:pt idx="1">
                  <c:v>376.24</c:v>
                </c:pt>
                <c:pt idx="2">
                  <c:v>365.21</c:v>
                </c:pt>
                <c:pt idx="3">
                  <c:v>366.87</c:v>
                </c:pt>
                <c:pt idx="4">
                  <c:v>356.21</c:v>
                </c:pt>
              </c:numCache>
            </c:numRef>
          </c:val>
          <c:extLst>
            <c:ext xmlns:c16="http://schemas.microsoft.com/office/drawing/2014/chart" uri="{C3380CC4-5D6E-409C-BE32-E72D297353CC}">
              <c16:uniqueId val="{00000000-1FAD-4602-87E4-DB29338D14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FAD-4602-87E4-DB29338D14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熊本県　上天草市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24285</v>
      </c>
      <c r="AM8" s="68"/>
      <c r="AN8" s="68"/>
      <c r="AO8" s="68"/>
      <c r="AP8" s="68"/>
      <c r="AQ8" s="68"/>
      <c r="AR8" s="68"/>
      <c r="AS8" s="68"/>
      <c r="AT8" s="36">
        <f>データ!$S$6</f>
        <v>126.67</v>
      </c>
      <c r="AU8" s="37"/>
      <c r="AV8" s="37"/>
      <c r="AW8" s="37"/>
      <c r="AX8" s="37"/>
      <c r="AY8" s="37"/>
      <c r="AZ8" s="37"/>
      <c r="BA8" s="37"/>
      <c r="BB8" s="57">
        <f>データ!$T$6</f>
        <v>191.72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68.19</v>
      </c>
      <c r="J10" s="37"/>
      <c r="K10" s="37"/>
      <c r="L10" s="37"/>
      <c r="M10" s="37"/>
      <c r="N10" s="37"/>
      <c r="O10" s="67"/>
      <c r="P10" s="57">
        <f>データ!$P$6</f>
        <v>94.03</v>
      </c>
      <c r="Q10" s="57"/>
      <c r="R10" s="57"/>
      <c r="S10" s="57"/>
      <c r="T10" s="57"/>
      <c r="U10" s="57"/>
      <c r="V10" s="57"/>
      <c r="W10" s="68">
        <f>データ!$Q$6</f>
        <v>6380</v>
      </c>
      <c r="X10" s="68"/>
      <c r="Y10" s="68"/>
      <c r="Z10" s="68"/>
      <c r="AA10" s="68"/>
      <c r="AB10" s="68"/>
      <c r="AC10" s="68"/>
      <c r="AD10" s="2"/>
      <c r="AE10" s="2"/>
      <c r="AF10" s="2"/>
      <c r="AG10" s="2"/>
      <c r="AH10" s="2"/>
      <c r="AI10" s="2"/>
      <c r="AJ10" s="2"/>
      <c r="AK10" s="2"/>
      <c r="AL10" s="68">
        <f>データ!$U$6</f>
        <v>22562</v>
      </c>
      <c r="AM10" s="68"/>
      <c r="AN10" s="68"/>
      <c r="AO10" s="68"/>
      <c r="AP10" s="68"/>
      <c r="AQ10" s="68"/>
      <c r="AR10" s="68"/>
      <c r="AS10" s="68"/>
      <c r="AT10" s="36">
        <f>データ!$V$6</f>
        <v>126.12</v>
      </c>
      <c r="AU10" s="37"/>
      <c r="AV10" s="37"/>
      <c r="AW10" s="37"/>
      <c r="AX10" s="37"/>
      <c r="AY10" s="37"/>
      <c r="AZ10" s="37"/>
      <c r="BA10" s="37"/>
      <c r="BB10" s="57">
        <f>データ!$W$6</f>
        <v>178.89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109</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pp6/uP9VTo/3sBTh89bQXKttvfekfot5UA7NtDMAh2ZOtOKXyXlQNx6Qzdk5s+xEbAtgVj4+8qp+eT0ovN5cg==" saltValue="ZlnqAooy55HcgS3RCYH0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68.19</v>
      </c>
      <c r="P6" s="21">
        <f t="shared" si="3"/>
        <v>94.03</v>
      </c>
      <c r="Q6" s="21">
        <f t="shared" si="3"/>
        <v>6380</v>
      </c>
      <c r="R6" s="21">
        <f t="shared" si="3"/>
        <v>24285</v>
      </c>
      <c r="S6" s="21">
        <f t="shared" si="3"/>
        <v>126.67</v>
      </c>
      <c r="T6" s="21">
        <f t="shared" si="3"/>
        <v>191.72</v>
      </c>
      <c r="U6" s="21">
        <f t="shared" si="3"/>
        <v>22562</v>
      </c>
      <c r="V6" s="21">
        <f t="shared" si="3"/>
        <v>126.12</v>
      </c>
      <c r="W6" s="21">
        <f t="shared" si="3"/>
        <v>178.89</v>
      </c>
      <c r="X6" s="22">
        <f>IF(X7="",NA(),X7)</f>
        <v>111.25</v>
      </c>
      <c r="Y6" s="22">
        <f t="shared" ref="Y6:AG6" si="4">IF(Y7="",NA(),Y7)</f>
        <v>106.28</v>
      </c>
      <c r="Z6" s="22">
        <f t="shared" si="4"/>
        <v>108.99</v>
      </c>
      <c r="AA6" s="22">
        <f t="shared" si="4"/>
        <v>113.34</v>
      </c>
      <c r="AB6" s="22">
        <f t="shared" si="4"/>
        <v>116.08</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433.61</v>
      </c>
      <c r="AU6" s="22">
        <f t="shared" ref="AU6:BC6" si="6">IF(AU7="",NA(),AU7)</f>
        <v>489.2</v>
      </c>
      <c r="AV6" s="22">
        <f t="shared" si="6"/>
        <v>484.84</v>
      </c>
      <c r="AW6" s="22">
        <f t="shared" si="6"/>
        <v>448.6</v>
      </c>
      <c r="AX6" s="22">
        <f t="shared" si="6"/>
        <v>476.05</v>
      </c>
      <c r="AY6" s="22">
        <f t="shared" si="6"/>
        <v>379.08</v>
      </c>
      <c r="AZ6" s="22">
        <f t="shared" si="6"/>
        <v>367.55</v>
      </c>
      <c r="BA6" s="22">
        <f t="shared" si="6"/>
        <v>378.56</v>
      </c>
      <c r="BB6" s="22">
        <f t="shared" si="6"/>
        <v>364.46</v>
      </c>
      <c r="BC6" s="22">
        <f t="shared" si="6"/>
        <v>338.89</v>
      </c>
      <c r="BD6" s="21" t="str">
        <f>IF(BD7="","",IF(BD7="-","【-】","【"&amp;SUBSTITUTE(TEXT(BD7,"#,##0.00"),"-","△")&amp;"】"))</f>
        <v>【243.36】</v>
      </c>
      <c r="BE6" s="22">
        <f>IF(BE7="",NA(),BE7)</f>
        <v>388.65</v>
      </c>
      <c r="BF6" s="22">
        <f t="shared" ref="BF6:BN6" si="7">IF(BF7="",NA(),BF7)</f>
        <v>374.74</v>
      </c>
      <c r="BG6" s="22">
        <f t="shared" si="7"/>
        <v>357.71</v>
      </c>
      <c r="BH6" s="22">
        <f t="shared" si="7"/>
        <v>348.83</v>
      </c>
      <c r="BI6" s="22">
        <f t="shared" si="7"/>
        <v>325.75</v>
      </c>
      <c r="BJ6" s="22">
        <f t="shared" si="7"/>
        <v>398.98</v>
      </c>
      <c r="BK6" s="22">
        <f t="shared" si="7"/>
        <v>418.68</v>
      </c>
      <c r="BL6" s="22">
        <f t="shared" si="7"/>
        <v>395.68</v>
      </c>
      <c r="BM6" s="22">
        <f t="shared" si="7"/>
        <v>403.72</v>
      </c>
      <c r="BN6" s="22">
        <f t="shared" si="7"/>
        <v>400.21</v>
      </c>
      <c r="BO6" s="21" t="str">
        <f>IF(BO7="","",IF(BO7="-","【-】","【"&amp;SUBSTITUTE(TEXT(BO7,"#,##0.00"),"-","△")&amp;"】"))</f>
        <v>【265.93】</v>
      </c>
      <c r="BP6" s="22">
        <f>IF(BP7="",NA(),BP7)</f>
        <v>85.99</v>
      </c>
      <c r="BQ6" s="22">
        <f t="shared" ref="BQ6:BY6" si="8">IF(BQ7="",NA(),BQ7)</f>
        <v>81.69</v>
      </c>
      <c r="BR6" s="22">
        <f t="shared" si="8"/>
        <v>84.59</v>
      </c>
      <c r="BS6" s="22">
        <f t="shared" si="8"/>
        <v>84.25</v>
      </c>
      <c r="BT6" s="22">
        <f t="shared" si="8"/>
        <v>86.78</v>
      </c>
      <c r="BU6" s="22">
        <f t="shared" si="8"/>
        <v>98.64</v>
      </c>
      <c r="BV6" s="22">
        <f t="shared" si="8"/>
        <v>94.78</v>
      </c>
      <c r="BW6" s="22">
        <f t="shared" si="8"/>
        <v>97.59</v>
      </c>
      <c r="BX6" s="22">
        <f t="shared" si="8"/>
        <v>92.17</v>
      </c>
      <c r="BY6" s="22">
        <f t="shared" si="8"/>
        <v>92.83</v>
      </c>
      <c r="BZ6" s="21" t="str">
        <f>IF(BZ7="","",IF(BZ7="-","【-】","【"&amp;SUBSTITUTE(TEXT(BZ7,"#,##0.00"),"-","△")&amp;"】"))</f>
        <v>【97.82】</v>
      </c>
      <c r="CA6" s="22">
        <f>IF(CA7="",NA(),CA7)</f>
        <v>345.88</v>
      </c>
      <c r="CB6" s="22">
        <f t="shared" ref="CB6:CJ6" si="9">IF(CB7="",NA(),CB7)</f>
        <v>376.24</v>
      </c>
      <c r="CC6" s="22">
        <f t="shared" si="9"/>
        <v>365.21</v>
      </c>
      <c r="CD6" s="22">
        <f t="shared" si="9"/>
        <v>366.87</v>
      </c>
      <c r="CE6" s="22">
        <f t="shared" si="9"/>
        <v>356.21</v>
      </c>
      <c r="CF6" s="22">
        <f t="shared" si="9"/>
        <v>178.92</v>
      </c>
      <c r="CG6" s="22">
        <f t="shared" si="9"/>
        <v>181.3</v>
      </c>
      <c r="CH6" s="22">
        <f t="shared" si="9"/>
        <v>181.71</v>
      </c>
      <c r="CI6" s="22">
        <f t="shared" si="9"/>
        <v>188.51</v>
      </c>
      <c r="CJ6" s="22">
        <f t="shared" si="9"/>
        <v>189.43</v>
      </c>
      <c r="CK6" s="21" t="str">
        <f>IF(CK7="","",IF(CK7="-","【-】","【"&amp;SUBSTITUTE(TEXT(CK7,"#,##0.00"),"-","△")&amp;"】"))</f>
        <v>【177.56】</v>
      </c>
      <c r="CL6" s="22">
        <f>IF(CL7="",NA(),CL7)</f>
        <v>64.459999999999994</v>
      </c>
      <c r="CM6" s="22">
        <f t="shared" ref="CM6:CU6" si="10">IF(CM7="",NA(),CM7)</f>
        <v>62.64</v>
      </c>
      <c r="CN6" s="22">
        <f t="shared" si="10"/>
        <v>73.83</v>
      </c>
      <c r="CO6" s="22">
        <f t="shared" si="10"/>
        <v>72.72</v>
      </c>
      <c r="CP6" s="22">
        <f t="shared" si="10"/>
        <v>72.3</v>
      </c>
      <c r="CQ6" s="22">
        <f t="shared" si="10"/>
        <v>55.14</v>
      </c>
      <c r="CR6" s="22">
        <f t="shared" si="10"/>
        <v>55.89</v>
      </c>
      <c r="CS6" s="22">
        <f t="shared" si="10"/>
        <v>55.72</v>
      </c>
      <c r="CT6" s="22">
        <f t="shared" si="10"/>
        <v>55.31</v>
      </c>
      <c r="CU6" s="22">
        <f t="shared" si="10"/>
        <v>55.14</v>
      </c>
      <c r="CV6" s="21" t="str">
        <f>IF(CV7="","",IF(CV7="-","【-】","【"&amp;SUBSTITUTE(TEXT(CV7,"#,##0.00"),"-","△")&amp;"】"))</f>
        <v>【59.81】</v>
      </c>
      <c r="CW6" s="22">
        <f>IF(CW7="",NA(),CW7)</f>
        <v>78.349999999999994</v>
      </c>
      <c r="CX6" s="22">
        <f t="shared" ref="CX6:DF6" si="11">IF(CX7="",NA(),CX7)</f>
        <v>78.400000000000006</v>
      </c>
      <c r="CY6" s="22">
        <f t="shared" si="11"/>
        <v>78.42</v>
      </c>
      <c r="CZ6" s="22">
        <f t="shared" si="11"/>
        <v>78.430000000000007</v>
      </c>
      <c r="DA6" s="22">
        <f t="shared" si="11"/>
        <v>79.239999999999995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62.26</v>
      </c>
      <c r="DI6" s="22">
        <f t="shared" ref="DI6:DQ6" si="12">IF(DI7="",NA(),DI7)</f>
        <v>62.56</v>
      </c>
      <c r="DJ6" s="22">
        <f t="shared" si="12"/>
        <v>63.93</v>
      </c>
      <c r="DK6" s="22">
        <f t="shared" si="12"/>
        <v>64.34</v>
      </c>
      <c r="DL6" s="22">
        <f t="shared" si="12"/>
        <v>65.069999999999993</v>
      </c>
      <c r="DM6" s="22">
        <f t="shared" si="12"/>
        <v>49.92</v>
      </c>
      <c r="DN6" s="22">
        <f t="shared" si="12"/>
        <v>50.63</v>
      </c>
      <c r="DO6" s="22">
        <f t="shared" si="12"/>
        <v>51.29</v>
      </c>
      <c r="DP6" s="22">
        <f t="shared" si="12"/>
        <v>52.2</v>
      </c>
      <c r="DQ6" s="22">
        <f t="shared" si="12"/>
        <v>52.7</v>
      </c>
      <c r="DR6" s="21" t="str">
        <f>IF(DR7="","",IF(DR7="-","【-】","【"&amp;SUBSTITUTE(TEXT(DR7,"#,##0.00"),"-","△")&amp;"】"))</f>
        <v>【52.02】</v>
      </c>
      <c r="DS6" s="22">
        <f>IF(DS7="",NA(),DS7)</f>
        <v>22.16</v>
      </c>
      <c r="DT6" s="22">
        <f t="shared" ref="DT6:EB6" si="13">IF(DT7="",NA(),DT7)</f>
        <v>21.85</v>
      </c>
      <c r="DU6" s="22">
        <f t="shared" si="13"/>
        <v>21.85</v>
      </c>
      <c r="DV6" s="22">
        <f t="shared" si="13"/>
        <v>21.57</v>
      </c>
      <c r="DW6" s="22">
        <f t="shared" si="13"/>
        <v>21.34</v>
      </c>
      <c r="DX6" s="22">
        <f t="shared" si="13"/>
        <v>16.88</v>
      </c>
      <c r="DY6" s="22">
        <f t="shared" si="13"/>
        <v>18.28</v>
      </c>
      <c r="DZ6" s="22">
        <f t="shared" si="13"/>
        <v>19.61</v>
      </c>
      <c r="EA6" s="22">
        <f t="shared" si="13"/>
        <v>20.73</v>
      </c>
      <c r="EB6" s="22">
        <f t="shared" si="13"/>
        <v>22.86</v>
      </c>
      <c r="EC6" s="21" t="str">
        <f>IF(EC7="","",IF(EC7="-","【-】","【"&amp;SUBSTITUTE(TEXT(EC7,"#,##0.00"),"-","△")&amp;"】"))</f>
        <v>【25.37】</v>
      </c>
      <c r="ED6" s="22">
        <f>IF(ED7="",NA(),ED7)</f>
        <v>0.83</v>
      </c>
      <c r="EE6" s="22">
        <f t="shared" ref="EE6:EM6" si="14">IF(EE7="",NA(),EE7)</f>
        <v>0.31</v>
      </c>
      <c r="EF6" s="22">
        <f t="shared" si="14"/>
        <v>0.21</v>
      </c>
      <c r="EG6" s="22">
        <f t="shared" si="14"/>
        <v>0.33</v>
      </c>
      <c r="EH6" s="22">
        <f t="shared" si="14"/>
        <v>0.48</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432121</v>
      </c>
      <c r="D7" s="24">
        <v>46</v>
      </c>
      <c r="E7" s="24">
        <v>1</v>
      </c>
      <c r="F7" s="24">
        <v>0</v>
      </c>
      <c r="G7" s="24">
        <v>1</v>
      </c>
      <c r="H7" s="24" t="s">
        <v>92</v>
      </c>
      <c r="I7" s="24" t="s">
        <v>93</v>
      </c>
      <c r="J7" s="24" t="s">
        <v>94</v>
      </c>
      <c r="K7" s="24" t="s">
        <v>95</v>
      </c>
      <c r="L7" s="24" t="s">
        <v>96</v>
      </c>
      <c r="M7" s="24" t="s">
        <v>97</v>
      </c>
      <c r="N7" s="25" t="s">
        <v>98</v>
      </c>
      <c r="O7" s="25">
        <v>68.19</v>
      </c>
      <c r="P7" s="25">
        <v>94.03</v>
      </c>
      <c r="Q7" s="25">
        <v>6380</v>
      </c>
      <c r="R7" s="25">
        <v>24285</v>
      </c>
      <c r="S7" s="25">
        <v>126.67</v>
      </c>
      <c r="T7" s="25">
        <v>191.72</v>
      </c>
      <c r="U7" s="25">
        <v>22562</v>
      </c>
      <c r="V7" s="25">
        <v>126.12</v>
      </c>
      <c r="W7" s="25">
        <v>178.89</v>
      </c>
      <c r="X7" s="25">
        <v>111.25</v>
      </c>
      <c r="Y7" s="25">
        <v>106.28</v>
      </c>
      <c r="Z7" s="25">
        <v>108.99</v>
      </c>
      <c r="AA7" s="25">
        <v>113.34</v>
      </c>
      <c r="AB7" s="25">
        <v>116.08</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433.61</v>
      </c>
      <c r="AU7" s="25">
        <v>489.2</v>
      </c>
      <c r="AV7" s="25">
        <v>484.84</v>
      </c>
      <c r="AW7" s="25">
        <v>448.6</v>
      </c>
      <c r="AX7" s="25">
        <v>476.05</v>
      </c>
      <c r="AY7" s="25">
        <v>379.08</v>
      </c>
      <c r="AZ7" s="25">
        <v>367.55</v>
      </c>
      <c r="BA7" s="25">
        <v>378.56</v>
      </c>
      <c r="BB7" s="25">
        <v>364.46</v>
      </c>
      <c r="BC7" s="25">
        <v>338.89</v>
      </c>
      <c r="BD7" s="25">
        <v>243.36</v>
      </c>
      <c r="BE7" s="25">
        <v>388.65</v>
      </c>
      <c r="BF7" s="25">
        <v>374.74</v>
      </c>
      <c r="BG7" s="25">
        <v>357.71</v>
      </c>
      <c r="BH7" s="25">
        <v>348.83</v>
      </c>
      <c r="BI7" s="25">
        <v>325.75</v>
      </c>
      <c r="BJ7" s="25">
        <v>398.98</v>
      </c>
      <c r="BK7" s="25">
        <v>418.68</v>
      </c>
      <c r="BL7" s="25">
        <v>395.68</v>
      </c>
      <c r="BM7" s="25">
        <v>403.72</v>
      </c>
      <c r="BN7" s="25">
        <v>400.21</v>
      </c>
      <c r="BO7" s="25">
        <v>265.93</v>
      </c>
      <c r="BP7" s="25">
        <v>85.99</v>
      </c>
      <c r="BQ7" s="25">
        <v>81.69</v>
      </c>
      <c r="BR7" s="25">
        <v>84.59</v>
      </c>
      <c r="BS7" s="25">
        <v>84.25</v>
      </c>
      <c r="BT7" s="25">
        <v>86.78</v>
      </c>
      <c r="BU7" s="25">
        <v>98.64</v>
      </c>
      <c r="BV7" s="25">
        <v>94.78</v>
      </c>
      <c r="BW7" s="25">
        <v>97.59</v>
      </c>
      <c r="BX7" s="25">
        <v>92.17</v>
      </c>
      <c r="BY7" s="25">
        <v>92.83</v>
      </c>
      <c r="BZ7" s="25">
        <v>97.82</v>
      </c>
      <c r="CA7" s="25">
        <v>345.88</v>
      </c>
      <c r="CB7" s="25">
        <v>376.24</v>
      </c>
      <c r="CC7" s="25">
        <v>365.21</v>
      </c>
      <c r="CD7" s="25">
        <v>366.87</v>
      </c>
      <c r="CE7" s="25">
        <v>356.21</v>
      </c>
      <c r="CF7" s="25">
        <v>178.92</v>
      </c>
      <c r="CG7" s="25">
        <v>181.3</v>
      </c>
      <c r="CH7" s="25">
        <v>181.71</v>
      </c>
      <c r="CI7" s="25">
        <v>188.51</v>
      </c>
      <c r="CJ7" s="25">
        <v>189.43</v>
      </c>
      <c r="CK7" s="25">
        <v>177.56</v>
      </c>
      <c r="CL7" s="25">
        <v>64.459999999999994</v>
      </c>
      <c r="CM7" s="25">
        <v>62.64</v>
      </c>
      <c r="CN7" s="25">
        <v>73.83</v>
      </c>
      <c r="CO7" s="25">
        <v>72.72</v>
      </c>
      <c r="CP7" s="25">
        <v>72.3</v>
      </c>
      <c r="CQ7" s="25">
        <v>55.14</v>
      </c>
      <c r="CR7" s="25">
        <v>55.89</v>
      </c>
      <c r="CS7" s="25">
        <v>55.72</v>
      </c>
      <c r="CT7" s="25">
        <v>55.31</v>
      </c>
      <c r="CU7" s="25">
        <v>55.14</v>
      </c>
      <c r="CV7" s="25">
        <v>59.81</v>
      </c>
      <c r="CW7" s="25">
        <v>78.349999999999994</v>
      </c>
      <c r="CX7" s="25">
        <v>78.400000000000006</v>
      </c>
      <c r="CY7" s="25">
        <v>78.42</v>
      </c>
      <c r="CZ7" s="25">
        <v>78.430000000000007</v>
      </c>
      <c r="DA7" s="25">
        <v>79.239999999999995</v>
      </c>
      <c r="DB7" s="25">
        <v>81.39</v>
      </c>
      <c r="DC7" s="25">
        <v>81.27</v>
      </c>
      <c r="DD7" s="25">
        <v>81.260000000000005</v>
      </c>
      <c r="DE7" s="25">
        <v>80.36</v>
      </c>
      <c r="DF7" s="25">
        <v>80.13</v>
      </c>
      <c r="DG7" s="25">
        <v>89.42</v>
      </c>
      <c r="DH7" s="25">
        <v>62.26</v>
      </c>
      <c r="DI7" s="25">
        <v>62.56</v>
      </c>
      <c r="DJ7" s="25">
        <v>63.93</v>
      </c>
      <c r="DK7" s="25">
        <v>64.34</v>
      </c>
      <c r="DL7" s="25">
        <v>65.069999999999993</v>
      </c>
      <c r="DM7" s="25">
        <v>49.92</v>
      </c>
      <c r="DN7" s="25">
        <v>50.63</v>
      </c>
      <c r="DO7" s="25">
        <v>51.29</v>
      </c>
      <c r="DP7" s="25">
        <v>52.2</v>
      </c>
      <c r="DQ7" s="25">
        <v>52.7</v>
      </c>
      <c r="DR7" s="25">
        <v>52.02</v>
      </c>
      <c r="DS7" s="25">
        <v>22.16</v>
      </c>
      <c r="DT7" s="25">
        <v>21.85</v>
      </c>
      <c r="DU7" s="25">
        <v>21.85</v>
      </c>
      <c r="DV7" s="25">
        <v>21.57</v>
      </c>
      <c r="DW7" s="25">
        <v>21.34</v>
      </c>
      <c r="DX7" s="25">
        <v>16.88</v>
      </c>
      <c r="DY7" s="25">
        <v>18.28</v>
      </c>
      <c r="DZ7" s="25">
        <v>19.61</v>
      </c>
      <c r="EA7" s="25">
        <v>20.73</v>
      </c>
      <c r="EB7" s="25">
        <v>22.86</v>
      </c>
      <c r="EC7" s="25">
        <v>25.37</v>
      </c>
      <c r="ED7" s="25">
        <v>0.83</v>
      </c>
      <c r="EE7" s="25">
        <v>0.31</v>
      </c>
      <c r="EF7" s="25">
        <v>0.21</v>
      </c>
      <c r="EG7" s="25">
        <v>0.33</v>
      </c>
      <c r="EH7" s="25">
        <v>0.48</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光治 中田</cp:lastModifiedBy>
  <cp:lastPrinted>2025-02-04T02:09:29Z</cp:lastPrinted>
  <dcterms:created xsi:type="dcterms:W3CDTF">2025-01-24T06:55:36Z</dcterms:created>
  <dcterms:modified xsi:type="dcterms:W3CDTF">2025-02-04T02:15:12Z</dcterms:modified>
  <cp:category/>
</cp:coreProperties>
</file>