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上水道\各種調査\経営比較分析表\R7.1.21　【県市町村課：25（水）〆】公営企業に係る経営比較分析表（令和５年度決算）の分析等について（依頼）\"/>
    </mc:Choice>
  </mc:AlternateContent>
  <xr:revisionPtr revIDLastSave="0" documentId="13_ncr:1_{175C0CFD-C1C8-45EA-B193-82B45A59DC02}" xr6:coauthVersionLast="47" xr6:coauthVersionMax="47" xr10:uidLastSave="{00000000-0000-0000-0000-000000000000}"/>
  <workbookProtection workbookAlgorithmName="SHA-512" workbookHashValue="ePu6X2DNe+Qj/VULC52uaahduep8XTqNo6AebKdoI0/8vR9LHbJNN+Z+vi2hyAJTZlME9/4wDRaak2JnOCj0Qg==" workbookSaltValue="zL46DrO9IrYOL+IAUUHo2w==" workbookSpinCount="100000" lockStructure="1"/>
  <bookViews>
    <workbookView xWindow="-120" yWindow="-120" windowWidth="38640" windowHeight="2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<sst xmlns="http://schemas.openxmlformats.org/spreadsheetml/2006/main" count="228" uniqueCount="114">
  <si>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</si>
  <si>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</si>
  <si>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</si>
  <si>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</si>
  <si>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</si>
  <si>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</si>
  <si>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</si>
  <si>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</si>
  <si>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</si>
  <si>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</si>
  <si>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</si>
  <si>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</si>
  <si>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</si>
  <si>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</si>
  <si>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</si>
  <si>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</si>
  <si>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</si>
  <si>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</si>
  <si>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</si>
  <si>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</si>
  <si>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</si>
  <si>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</si>
  <si>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</si>
  <si>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</si>
  <si>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</si>
  <si>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</si>
  <si>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</si>
  <si>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</si>
  <si>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</si>
  <si>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</si>
  <si>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</si>
  <si>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</si>
  <si>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</si>
  <si>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</si>
  <si>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</si>
  <si>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</si>
  <si>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</si>
  <si>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</si>
  <si>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</si>
  <si>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</si>
  <si>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</si>
  <si>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</si>
  <si>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</si>
  <si>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</si>
  <si>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</si>
  <si>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</si>
  <si>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</si>
  <si>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</si>
  <si>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</si>
  <si>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</si>
  <si>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</si>
  <si>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</si>
  <si>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</si>
  <si>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</si>
  <si>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</si>
  <si>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</si>
  <si>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</si>
  <si>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</si>
  <si>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</si>
  <si>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</si>
  <si>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</si>
  <si>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</si>
  <si>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</si>
  <si>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</si>
  <si>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</si>
  <si>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</si>
  <si>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</si>
  <si>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</si>
  <si>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</si>
  <si>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</si>
  <si>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</si>
  <si>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</si>
  <si>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</si>
  <si>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</si>
  <si>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</si>
  <si>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</si>
  <si>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</si>
  <si>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</si>
  <si>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</si>
  <si>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</si>
  <si>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</si>
  <si>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</si>
  <si>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</si>
  <si>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</si>
  <si>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</si>
  <si>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</si>
  <si>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</si>
  <si>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</si>
  <si>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</si>
  <si>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</si>
  <si>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</si>
  <si>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</si>
  <si>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</si>
  <si>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</si>
  <si>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</si>
  <si>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</si>
  <si>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</si>
  <si>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</si>
  <si>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</si>
  <si>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</si>
  <si>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</si>
  <si>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</si>
  <si>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</si>
  <si>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</si>
  <si>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</si>
  <si>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</si>
  <si>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</si>
  <si>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</si>
  <si>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</si>
  <si>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</si>
  <si>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</si>
  <si>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①経常収支比率は、100％以上を維持できているが、類似団体と比較すると低い水準である。今後も更なる経営の健全化に努める。
②累積欠損金は発生していない。
③流動比率は、100％以上を維持できているが、令和2年度の簡易水道との統合の影響で、③流動比率が年々低下減少しており、④企業債残高対給水収益比率は高い水準にある。今後は、料金水準の適正化による、給水収益の確保や新規債借入額の抑制に努め、改善を図る。
⑤料金回収率は、100％を下回っており、原価割れの状態が続いている。⑥給水原価は、類似団体よりも低い水準を維持している。今後は、料金水準の適正化や維持管理費等の削減を図り料金回収率の改善に努める。
⑦施設利用率は、将来の水需要の減少を考慮した施設の規模適正化による効率的な施設整備を行う。
⑧計画的な老朽管更新や漏水防止対策を進めることで有収率をさらに高め、収益の向上を図る。</t>
    <phoneticPr fontId="4"/>
  </si>
  <si>
    <t>①有形固定資産減価償却率は、減価償却が進んでいるが、施設等の更新については、将来の水需要の減少を踏まえた施設等のダウンサイジング化を図りつつ、優先度の高い施設から更新を進めていく。
②管路経年化率は、類似団体とほぼ同水準である。今後も、耐用年数を経過した優先度の高い管路から更新を進める。
③管路更新率については、今後も優先度の高い管路から計画的に更新を進める。</t>
    <phoneticPr fontId="4"/>
  </si>
  <si>
    <t>　人口減少による給水収益の減少、老朽化した施設・管路の更新費用の増加により経営状況が悪化している。
　このような状況を踏まえ、令和4･5年度に水道事業審議会を開催し、資産維持費を含む総括原価に基づいた適正な料金体系の検討を行い、令和6年4月1日に料金改定を行った。
　料金改定で確保する資金を基に老朽管更新を進めることで、企業債残高の縮減による財務面の改善を図るとともに、管路経年化率、管路更新率を改善し安定的な水の供給に努めていく。
　また、今後も経費の削減と計画的な事業の規模適正化、集約化等により持続可能な経営に努めていく。</t>
    <rPh sb="29" eb="31">
      <t>ヒヨウ</t>
    </rPh>
    <rPh sb="32" eb="34">
      <t>ゾウカ</t>
    </rPh>
    <rPh sb="63" eb="65">
      <t>レイワ</t>
    </rPh>
    <rPh sb="68" eb="70">
      <t>ネンド</t>
    </rPh>
    <rPh sb="71" eb="73">
      <t>スイドウ</t>
    </rPh>
    <rPh sb="73" eb="75">
      <t>ジギョウ</t>
    </rPh>
    <rPh sb="75" eb="78">
      <t>シンギカイ</t>
    </rPh>
    <rPh sb="79" eb="81">
      <t>カイサイ</t>
    </rPh>
    <rPh sb="83" eb="85">
      <t>シサン</t>
    </rPh>
    <rPh sb="85" eb="88">
      <t>イジヒ</t>
    </rPh>
    <rPh sb="89" eb="90">
      <t>フク</t>
    </rPh>
    <rPh sb="91" eb="93">
      <t>ソウカツ</t>
    </rPh>
    <rPh sb="93" eb="95">
      <t>ゲンカ</t>
    </rPh>
    <rPh sb="96" eb="97">
      <t>モト</t>
    </rPh>
    <rPh sb="100" eb="102">
      <t>テキセイ</t>
    </rPh>
    <rPh sb="103" eb="105">
      <t>リョウキン</t>
    </rPh>
    <rPh sb="105" eb="107">
      <t>タイケイ</t>
    </rPh>
    <rPh sb="108" eb="110">
      <t>ケントウ</t>
    </rPh>
    <rPh sb="111" eb="112">
      <t>オコナ</t>
    </rPh>
    <rPh sb="114" eb="116">
      <t>レイワ</t>
    </rPh>
    <rPh sb="117" eb="118">
      <t>ネン</t>
    </rPh>
    <rPh sb="119" eb="120">
      <t>ガツ</t>
    </rPh>
    <rPh sb="121" eb="122">
      <t>ニチ</t>
    </rPh>
    <rPh sb="123" eb="127">
      <t>リョウキンカイテイ</t>
    </rPh>
    <rPh sb="128" eb="129">
      <t>オコナ</t>
    </rPh>
    <rPh sb="134" eb="138">
      <t>リョウキンカイテイ</t>
    </rPh>
    <rPh sb="139" eb="141">
      <t>カクホ</t>
    </rPh>
    <rPh sb="143" eb="145">
      <t>シキン</t>
    </rPh>
    <rPh sb="146" eb="147">
      <t>モト</t>
    </rPh>
    <rPh sb="148" eb="153">
      <t>ロウキュウカンコウシン</t>
    </rPh>
    <rPh sb="154" eb="155">
      <t>スス</t>
    </rPh>
    <rPh sb="161" eb="166">
      <t>キギョウサイザンダカ</t>
    </rPh>
    <rPh sb="167" eb="169">
      <t>シュクゲン</t>
    </rPh>
    <rPh sb="172" eb="175">
      <t>ザイムメン</t>
    </rPh>
    <rPh sb="176" eb="178">
      <t>カイゼン</t>
    </rPh>
    <rPh sb="179" eb="180">
      <t>ハカ</t>
    </rPh>
    <rPh sb="186" eb="192">
      <t>カンロケイネンカリツ</t>
    </rPh>
    <rPh sb="193" eb="198">
      <t>カンロコウシンリツ</t>
    </rPh>
    <rPh sb="199" eb="201">
      <t>カイゼン</t>
    </rPh>
    <rPh sb="202" eb="205">
      <t>アンテイテキ</t>
    </rPh>
    <rPh sb="206" eb="207">
      <t>ミズ</t>
    </rPh>
    <rPh sb="208" eb="210">
      <t>キョウキュウ</t>
    </rPh>
    <rPh sb="211" eb="212">
      <t>ツト</t>
    </rPh>
    <rPh sb="222" eb="224">
      <t>コンゴ</t>
    </rPh>
    <rPh sb="225" eb="227">
      <t>ケイヒ</t>
    </rPh>
    <rPh sb="228" eb="230">
      <t>サクゲン</t>
    </rPh>
    <rPh sb="247" eb="24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</si>
</sst>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0.68</c:v>
                </c:pt>
                <c:pt idx="1">
                  <c:v>0.21</c:v>
                </c:pt>
                <c:pt idx="2">
                  <c:v>0.44</c:v>
                </c:pt>
                <c:pt idx="3">
                  <c:v>0.41</c:v>
                </c:pt>
                <c:pt idx="4">
                  <c:v>0.41</c:v>
                </c:pt>
              </c:numCache>
            </c:numRef>
          </c:val>
          <c:extLst>
            <c:ext xmlns:c16="http://schemas.microsoft.com/office/drawing/2014/chart" uri="{C3380CC4-5D6E-409C-BE32-E72D297353CC}">
              <c16:uniqueId val="{00000000-616F-486D-8061-484D3B14A5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0.56999999999999995</c:v>
                </c:pt>
                <c:pt idx="2">
                  <c:v>0.52</c:v>
                </c:pt>
                <c:pt idx="3">
                  <c:v>0.5</c:v>
                </c:pt>
                <c:pt idx="4">
                  <c:v>0.41</c:v>
                </c:pt>
              </c:numCache>
            </c:numRef>
          </c:val>
          <c:smooth val="0"/>
          <c:extLst>
            <c:ext xmlns:c16="http://schemas.microsoft.com/office/drawing/2014/chart" uri="{C3380CC4-5D6E-409C-BE32-E72D297353CC}">
              <c16:uniqueId val="{00000001-616F-486D-8061-484D3B14A5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47.76</c:v>
                </c:pt>
                <c:pt idx="1">
                  <c:v>42.88</c:v>
                </c:pt>
                <c:pt idx="2">
                  <c:v>51.08</c:v>
                </c:pt>
                <c:pt idx="3">
                  <c:v>49.95</c:v>
                </c:pt>
                <c:pt idx="4">
                  <c:v>50.18</c:v>
                </c:pt>
              </c:numCache>
            </c:numRef>
          </c:val>
          <c:extLst>
            <c:ext xmlns:c16="http://schemas.microsoft.com/office/drawing/2014/chart" uri="{C3380CC4-5D6E-409C-BE32-E72D297353CC}">
              <c16:uniqueId val="{00000000-9BF8-4CCB-B1C1-47AB0B97BFB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60.12</c:v>
                </c:pt>
                <c:pt idx="2">
                  <c:v>60.34</c:v>
                </c:pt>
                <c:pt idx="3">
                  <c:v>55.31</c:v>
                </c:pt>
                <c:pt idx="4">
                  <c:v>55.14</c:v>
                </c:pt>
              </c:numCache>
            </c:numRef>
          </c:val>
          <c:smooth val="0"/>
          <c:extLst>
            <c:ext xmlns:c16="http://schemas.microsoft.com/office/drawing/2014/chart" uri="{C3380CC4-5D6E-409C-BE32-E72D297353CC}">
              <c16:uniqueId val="{00000001-9BF8-4CCB-B1C1-47AB0B97BFB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82.75</c:v>
                </c:pt>
                <c:pt idx="1">
                  <c:v>86.63</c:v>
                </c:pt>
                <c:pt idx="2">
                  <c:v>71.22</c:v>
                </c:pt>
                <c:pt idx="3">
                  <c:v>72.739999999999995</c:v>
                </c:pt>
                <c:pt idx="4">
                  <c:v>71.47</c:v>
                </c:pt>
              </c:numCache>
            </c:numRef>
          </c:val>
          <c:extLst>
            <c:ext xmlns:c16="http://schemas.microsoft.com/office/drawing/2014/chart" uri="{C3380CC4-5D6E-409C-BE32-E72D297353CC}">
              <c16:uniqueId val="{00000000-AD0D-4604-BAEE-BFA58925489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84.24</c:v>
                </c:pt>
                <c:pt idx="2">
                  <c:v>84.19</c:v>
                </c:pt>
                <c:pt idx="3">
                  <c:v>80.36</c:v>
                </c:pt>
                <c:pt idx="4">
                  <c:v>80.13</c:v>
                </c:pt>
              </c:numCache>
            </c:numRef>
          </c:val>
          <c:smooth val="0"/>
          <c:extLst>
            <c:ext xmlns:c16="http://schemas.microsoft.com/office/drawing/2014/chart" uri="{C3380CC4-5D6E-409C-BE32-E72D297353CC}">
              <c16:uniqueId val="{00000001-AD0D-4604-BAEE-BFA58925489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102.55</c:v>
                </c:pt>
                <c:pt idx="1">
                  <c:v>102.32</c:v>
                </c:pt>
                <c:pt idx="2">
                  <c:v>101.96</c:v>
                </c:pt>
                <c:pt idx="3">
                  <c:v>101.23</c:v>
                </c:pt>
                <c:pt idx="4">
                  <c:v>101.87</c:v>
                </c:pt>
              </c:numCache>
            </c:numRef>
          </c:val>
          <c:extLst>
            <c:ext xmlns:c16="http://schemas.microsoft.com/office/drawing/2014/chart" uri="{C3380CC4-5D6E-409C-BE32-E72D297353CC}">
              <c16:uniqueId val="{00000000-F160-4CE4-87DD-7B052E73A5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108.83</c:v>
                </c:pt>
                <c:pt idx="2">
                  <c:v>109.23</c:v>
                </c:pt>
                <c:pt idx="3">
                  <c:v>105.92</c:v>
                </c:pt>
                <c:pt idx="4">
                  <c:v>106.01</c:v>
                </c:pt>
              </c:numCache>
            </c:numRef>
          </c:val>
          <c:smooth val="0"/>
          <c:extLst>
            <c:ext xmlns:c16="http://schemas.microsoft.com/office/drawing/2014/chart" uri="{C3380CC4-5D6E-409C-BE32-E72D297353CC}">
              <c16:uniqueId val="{00000001-F160-4CE4-87DD-7B052E73A5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42.04</c:v>
                </c:pt>
                <c:pt idx="1">
                  <c:v>34.020000000000003</c:v>
                </c:pt>
                <c:pt idx="2">
                  <c:v>36.24</c:v>
                </c:pt>
                <c:pt idx="3">
                  <c:v>37.58</c:v>
                </c:pt>
                <c:pt idx="4">
                  <c:v>37.5</c:v>
                </c:pt>
              </c:numCache>
            </c:numRef>
          </c:val>
          <c:extLst>
            <c:ext xmlns:c16="http://schemas.microsoft.com/office/drawing/2014/chart" uri="{C3380CC4-5D6E-409C-BE32-E72D297353CC}">
              <c16:uniqueId val="{00000000-40A4-4BAF-BE66-56F316CE079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48.83</c:v>
                </c:pt>
                <c:pt idx="2">
                  <c:v>49.96</c:v>
                </c:pt>
                <c:pt idx="3">
                  <c:v>52.2</c:v>
                </c:pt>
                <c:pt idx="4">
                  <c:v>52.7</c:v>
                </c:pt>
              </c:numCache>
            </c:numRef>
          </c:val>
          <c:smooth val="0"/>
          <c:extLst>
            <c:ext xmlns:c16="http://schemas.microsoft.com/office/drawing/2014/chart" uri="{C3380CC4-5D6E-409C-BE32-E72D297353CC}">
              <c16:uniqueId val="{00000001-40A4-4BAF-BE66-56F316CE079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22.86</c:v>
                </c:pt>
                <c:pt idx="1">
                  <c:v>15.81</c:v>
                </c:pt>
                <c:pt idx="2">
                  <c:v>20.69</c:v>
                </c:pt>
                <c:pt idx="3">
                  <c:v>21.06</c:v>
                </c:pt>
                <c:pt idx="4">
                  <c:v>21.88</c:v>
                </c:pt>
              </c:numCache>
            </c:numRef>
          </c:val>
          <c:extLst>
            <c:ext xmlns:c16="http://schemas.microsoft.com/office/drawing/2014/chart" uri="{C3380CC4-5D6E-409C-BE32-E72D297353CC}">
              <c16:uniqueId val="{00000000-B687-4E04-A74D-B82F970B3A5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18.18</c:v>
                </c:pt>
                <c:pt idx="2">
                  <c:v>19.32</c:v>
                </c:pt>
                <c:pt idx="3">
                  <c:v>20.73</c:v>
                </c:pt>
                <c:pt idx="4">
                  <c:v>22.86</c:v>
                </c:pt>
              </c:numCache>
            </c:numRef>
          </c:val>
          <c:smooth val="0"/>
          <c:extLst>
            <c:ext xmlns:c16="http://schemas.microsoft.com/office/drawing/2014/chart" uri="{C3380CC4-5D6E-409C-BE32-E72D297353CC}">
              <c16:uniqueId val="{00000001-B687-4E04-A74D-B82F970B3A5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07-46E5-BAD6-1086517BB91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4.34</c:v>
                </c:pt>
                <c:pt idx="2">
                  <c:v>4.6900000000000004</c:v>
                </c:pt>
                <c:pt idx="3">
                  <c:v>7.78</c:v>
                </c:pt>
                <c:pt idx="4">
                  <c:v>9.59</c:v>
                </c:pt>
              </c:numCache>
            </c:numRef>
          </c:val>
          <c:smooth val="0"/>
          <c:extLst>
            <c:ext xmlns:c16="http://schemas.microsoft.com/office/drawing/2014/chart" uri="{C3380CC4-5D6E-409C-BE32-E72D297353CC}">
              <c16:uniqueId val="{00000001-C907-46E5-BAD6-1086517BB91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297.16000000000003</c:v>
                </c:pt>
                <c:pt idx="1">
                  <c:v>167.42</c:v>
                </c:pt>
                <c:pt idx="2">
                  <c:v>162.58000000000001</c:v>
                </c:pt>
                <c:pt idx="3">
                  <c:v>132.97</c:v>
                </c:pt>
                <c:pt idx="4">
                  <c:v>127.52</c:v>
                </c:pt>
              </c:numCache>
            </c:numRef>
          </c:val>
          <c:extLst>
            <c:ext xmlns:c16="http://schemas.microsoft.com/office/drawing/2014/chart" uri="{C3380CC4-5D6E-409C-BE32-E72D297353CC}">
              <c16:uniqueId val="{00000000-921A-4364-A2BA-4B16D4FA5D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327.77</c:v>
                </c:pt>
                <c:pt idx="2">
                  <c:v>338.02</c:v>
                </c:pt>
                <c:pt idx="3">
                  <c:v>364.46</c:v>
                </c:pt>
                <c:pt idx="4">
                  <c:v>338.89</c:v>
                </c:pt>
              </c:numCache>
            </c:numRef>
          </c:val>
          <c:smooth val="0"/>
          <c:extLst>
            <c:ext xmlns:c16="http://schemas.microsoft.com/office/drawing/2014/chart" uri="{C3380CC4-5D6E-409C-BE32-E72D297353CC}">
              <c16:uniqueId val="{00000001-921A-4364-A2BA-4B16D4FA5D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711.89</c:v>
                </c:pt>
                <c:pt idx="1">
                  <c:v>888.16</c:v>
                </c:pt>
                <c:pt idx="2">
                  <c:v>871.59</c:v>
                </c:pt>
                <c:pt idx="3">
                  <c:v>878.32</c:v>
                </c:pt>
                <c:pt idx="4">
                  <c:v>993.77</c:v>
                </c:pt>
              </c:numCache>
            </c:numRef>
          </c:val>
          <c:extLst>
            <c:ext xmlns:c16="http://schemas.microsoft.com/office/drawing/2014/chart" uri="{C3380CC4-5D6E-409C-BE32-E72D297353CC}">
              <c16:uniqueId val="{00000000-F96C-44C1-B9D2-EA1B0BD4D6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397.1</c:v>
                </c:pt>
                <c:pt idx="2">
                  <c:v>379.91</c:v>
                </c:pt>
                <c:pt idx="3">
                  <c:v>403.72</c:v>
                </c:pt>
                <c:pt idx="4">
                  <c:v>400.21</c:v>
                </c:pt>
              </c:numCache>
            </c:numRef>
          </c:val>
          <c:smooth val="0"/>
          <c:extLst>
            <c:ext xmlns:c16="http://schemas.microsoft.com/office/drawing/2014/chart" uri="{C3380CC4-5D6E-409C-BE32-E72D297353CC}">
              <c16:uniqueId val="{00000001-F96C-44C1-B9D2-EA1B0BD4D6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90.1</c:v>
                </c:pt>
                <c:pt idx="1">
                  <c:v>94.99</c:v>
                </c:pt>
                <c:pt idx="2">
                  <c:v>91.98</c:v>
                </c:pt>
                <c:pt idx="3">
                  <c:v>93.68</c:v>
                </c:pt>
                <c:pt idx="4">
                  <c:v>88.5</c:v>
                </c:pt>
              </c:numCache>
            </c:numRef>
          </c:val>
          <c:extLst>
            <c:ext xmlns:c16="http://schemas.microsoft.com/office/drawing/2014/chart" uri="{C3380CC4-5D6E-409C-BE32-E72D297353CC}">
              <c16:uniqueId val="{00000000-5945-41C4-A5F1-C0B9DDB8B3F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95.79</c:v>
                </c:pt>
                <c:pt idx="2">
                  <c:v>98.3</c:v>
                </c:pt>
                <c:pt idx="3">
                  <c:v>92.17</c:v>
                </c:pt>
                <c:pt idx="4">
                  <c:v>92.83</c:v>
                </c:pt>
              </c:numCache>
            </c:numRef>
          </c:val>
          <c:smooth val="0"/>
          <c:extLst>
            <c:ext xmlns:c16="http://schemas.microsoft.com/office/drawing/2014/chart" uri="{C3380CC4-5D6E-409C-BE32-E72D297353CC}">
              <c16:uniqueId val="{00000001-5945-41C4-A5F1-C0B9DDB8B3F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144.4</c:v>
                </c:pt>
                <c:pt idx="1">
                  <c:v>137.03</c:v>
                </c:pt>
                <c:pt idx="2">
                  <c:v>141.59</c:v>
                </c:pt>
                <c:pt idx="3">
                  <c:v>139.13999999999999</c:v>
                </c:pt>
                <c:pt idx="4">
                  <c:v>147.44999999999999</c:v>
                </c:pt>
              </c:numCache>
            </c:numRef>
          </c:val>
          <c:extLst>
            <c:ext xmlns:c16="http://schemas.microsoft.com/office/drawing/2014/chart" uri="{C3380CC4-5D6E-409C-BE32-E72D297353CC}">
              <c16:uniqueId val="{00000000-E50C-4A52-A2EA-6587B74554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171.13</c:v>
                </c:pt>
                <c:pt idx="2">
                  <c:v>173.7</c:v>
                </c:pt>
                <c:pt idx="3">
                  <c:v>188.51</c:v>
                </c:pt>
                <c:pt idx="4">
                  <c:v>189.43</c:v>
                </c:pt>
              </c:numCache>
            </c:numRef>
          </c:val>
          <c:smooth val="0"/>
          <c:extLst>
            <c:ext xmlns:c16="http://schemas.microsoft.com/office/drawing/2014/chart" uri="{C3380CC4-5D6E-409C-BE32-E72D297353CC}">
              <c16:uniqueId val="{00000001-E50C-4A52-A2EA-6587B74554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山鹿市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48639</v>
      </c>
      <c r="AM8" s="44"/>
      <c r="AN8" s="44"/>
      <c r="AO8" s="44"/>
      <c r="AP8" s="44"/>
      <c r="AQ8" s="44"/>
      <c r="AR8" s="44"/>
      <c r="AS8" s="44"/>
      <c r="AT8" s="45">
        <f>データ!$S$6</f>
        <v>299.69</v>
      </c>
      <c r="AU8" s="46"/>
      <c r="AV8" s="46"/>
      <c r="AW8" s="46"/>
      <c r="AX8" s="46"/>
      <c r="AY8" s="46"/>
      <c r="AZ8" s="46"/>
      <c r="BA8" s="46"/>
      <c r="BB8" s="47">
        <f>データ!$T$6</f>
        <v>162.30000000000001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41.37</v>
      </c>
      <c r="J10" s="46"/>
      <c r="K10" s="46"/>
      <c r="L10" s="46"/>
      <c r="M10" s="46"/>
      <c r="N10" s="46"/>
      <c r="O10" s="80"/>
      <c r="P10" s="47">
        <f>データ!$P$6</f>
        <v>61.2</v>
      </c>
      <c r="Q10" s="47"/>
      <c r="R10" s="47"/>
      <c r="S10" s="47"/>
      <c r="T10" s="47"/>
      <c r="U10" s="47"/>
      <c r="V10" s="47"/>
      <c r="W10" s="44">
        <f>データ!$Q$6</f>
        <v>2505</v>
      </c>
      <c r="X10" s="44"/>
      <c r="Y10" s="44"/>
      <c r="Z10" s="44"/>
      <c r="AA10" s="44"/>
      <c r="AB10" s="44"/>
      <c r="AC10" s="44"/>
      <c r="AD10" s="2"/>
      <c r="AE10" s="2"/>
      <c r="AF10" s="2"/>
      <c r="AG10" s="2"/>
      <c r="AH10" s="2"/>
      <c r="AI10" s="2"/>
      <c r="AJ10" s="2"/>
      <c r="AK10" s="2"/>
      <c r="AL10" s="44">
        <f>データ!$U$6</f>
        <v>29605</v>
      </c>
      <c r="AM10" s="44"/>
      <c r="AN10" s="44"/>
      <c r="AO10" s="44"/>
      <c r="AP10" s="44"/>
      <c r="AQ10" s="44"/>
      <c r="AR10" s="44"/>
      <c r="AS10" s="44"/>
      <c r="AT10" s="45">
        <f>データ!$V$6</f>
        <v>37</v>
      </c>
      <c r="AU10" s="46"/>
      <c r="AV10" s="46"/>
      <c r="AW10" s="46"/>
      <c r="AX10" s="46"/>
      <c r="AY10" s="46"/>
      <c r="AZ10" s="46"/>
      <c r="BA10" s="46"/>
      <c r="BB10" s="47">
        <f>データ!$W$6</f>
        <v>800.14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1QHNfAIqtO+UDoHE2K8z4QhoVbBaOthyiAOkmhy+25VyNq5ssJvdBCvYVgXzWoMstVNRd/6jIT4D3Ugjvi4Gw==" saltValue="N5JKdbSGwWXwmcoEaqhni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432083</v>
      </c>
      <c r="D6" s="20">
        <f t="shared" si="3"/>
        <v>46</v>
      </c>
      <c r="E6" s="20">
        <f t="shared" si="3"/>
        <v>1</v>
      </c>
      <c r="F6" s="20">
        <f t="shared" si="3"/>
        <v>0</v>
      </c>
      <c r="G6" s="20">
        <f t="shared" si="3"/>
        <v>1</v>
      </c>
      <c r="H6" s="20" t="str">
        <f t="shared" si="3"/>
        <v>熊本県　山鹿市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41.37</v>
      </c>
      <c r="P6" s="21">
        <f t="shared" si="3"/>
        <v>61.2</v>
      </c>
      <c r="Q6" s="21">
        <f t="shared" si="3"/>
        <v>2505</v>
      </c>
      <c r="R6" s="21">
        <f t="shared" si="3"/>
        <v>48639</v>
      </c>
      <c r="S6" s="21">
        <f t="shared" si="3"/>
        <v>299.69</v>
      </c>
      <c r="T6" s="21">
        <f t="shared" si="3"/>
        <v>162.30000000000001</v>
      </c>
      <c r="U6" s="21">
        <f t="shared" si="3"/>
        <v>29605</v>
      </c>
      <c r="V6" s="21">
        <f t="shared" si="3"/>
        <v>37</v>
      </c>
      <c r="W6" s="21">
        <f t="shared" si="3"/>
        <v>800.14</v>
      </c>
      <c r="X6" s="22">
        <f>IF(X7="",NA(),X7)</f>
        <v>102.55</v>
      </c>
      <c r="Y6" s="22">
        <f t="shared" ref="Y6:AG6" si="4">IF(Y7="",NA(),Y7)</f>
        <v>102.32</v>
      </c>
      <c r="Z6" s="22">
        <f t="shared" si="4"/>
        <v>101.96</v>
      </c>
      <c r="AA6" s="22">
        <f t="shared" si="4"/>
        <v>101.23</v>
      </c>
      <c r="AB6" s="22">
        <f t="shared" si="4"/>
        <v>101.87</v>
      </c>
      <c r="AC6" s="22">
        <f t="shared" si="4"/>
        <v>108.61</v>
      </c>
      <c r="AD6" s="22">
        <f t="shared" si="4"/>
        <v>108.83</v>
      </c>
      <c r="AE6" s="22">
        <f t="shared" si="4"/>
        <v>109.23</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4.34</v>
      </c>
      <c r="AP6" s="22">
        <f t="shared" si="5"/>
        <v>4.6900000000000004</v>
      </c>
      <c r="AQ6" s="22">
        <f t="shared" si="5"/>
        <v>7.78</v>
      </c>
      <c r="AR6" s="22">
        <f t="shared" si="5"/>
        <v>9.59</v>
      </c>
      <c r="AS6" s="21" t="str">
        <f>IF(AS7="","",IF(AS7="-","【-】","【"&amp;SUBSTITUTE(TEXT(AS7,"#,##0.00"),"-","△")&amp;"】"))</f>
        <v>【1.50】</v>
      </c>
      <c r="AT6" s="22">
        <f>IF(AT7="",NA(),AT7)</f>
        <v>297.16000000000003</v>
      </c>
      <c r="AU6" s="22">
        <f t="shared" ref="AU6:BC6" si="6">IF(AU7="",NA(),AU7)</f>
        <v>167.42</v>
      </c>
      <c r="AV6" s="22">
        <f t="shared" si="6"/>
        <v>162.58000000000001</v>
      </c>
      <c r="AW6" s="22">
        <f t="shared" si="6"/>
        <v>132.97</v>
      </c>
      <c r="AX6" s="22">
        <f t="shared" si="6"/>
        <v>127.52</v>
      </c>
      <c r="AY6" s="22">
        <f t="shared" si="6"/>
        <v>379.08</v>
      </c>
      <c r="AZ6" s="22">
        <f t="shared" si="6"/>
        <v>327.77</v>
      </c>
      <c r="BA6" s="22">
        <f t="shared" si="6"/>
        <v>338.02</v>
      </c>
      <c r="BB6" s="22">
        <f t="shared" si="6"/>
        <v>364.46</v>
      </c>
      <c r="BC6" s="22">
        <f t="shared" si="6"/>
        <v>338.89</v>
      </c>
      <c r="BD6" s="21" t="str">
        <f>IF(BD7="","",IF(BD7="-","【-】","【"&amp;SUBSTITUTE(TEXT(BD7,"#,##0.00"),"-","△")&amp;"】"))</f>
        <v>【243.36】</v>
      </c>
      <c r="BE6" s="22">
        <f>IF(BE7="",NA(),BE7)</f>
        <v>711.89</v>
      </c>
      <c r="BF6" s="22">
        <f t="shared" ref="BF6:BN6" si="7">IF(BF7="",NA(),BF7)</f>
        <v>888.16</v>
      </c>
      <c r="BG6" s="22">
        <f t="shared" si="7"/>
        <v>871.59</v>
      </c>
      <c r="BH6" s="22">
        <f t="shared" si="7"/>
        <v>878.32</v>
      </c>
      <c r="BI6" s="22">
        <f t="shared" si="7"/>
        <v>993.77</v>
      </c>
      <c r="BJ6" s="22">
        <f t="shared" si="7"/>
        <v>398.98</v>
      </c>
      <c r="BK6" s="22">
        <f t="shared" si="7"/>
        <v>397.1</v>
      </c>
      <c r="BL6" s="22">
        <f t="shared" si="7"/>
        <v>379.91</v>
      </c>
      <c r="BM6" s="22">
        <f t="shared" si="7"/>
        <v>403.72</v>
      </c>
      <c r="BN6" s="22">
        <f t="shared" si="7"/>
        <v>400.21</v>
      </c>
      <c r="BO6" s="21" t="str">
        <f>IF(BO7="","",IF(BO7="-","【-】","【"&amp;SUBSTITUTE(TEXT(BO7,"#,##0.00"),"-","△")&amp;"】"))</f>
        <v>【265.93】</v>
      </c>
      <c r="BP6" s="22">
        <f>IF(BP7="",NA(),BP7)</f>
        <v>90.1</v>
      </c>
      <c r="BQ6" s="22">
        <f t="shared" ref="BQ6:BY6" si="8">IF(BQ7="",NA(),BQ7)</f>
        <v>94.99</v>
      </c>
      <c r="BR6" s="22">
        <f t="shared" si="8"/>
        <v>91.98</v>
      </c>
      <c r="BS6" s="22">
        <f t="shared" si="8"/>
        <v>93.68</v>
      </c>
      <c r="BT6" s="22">
        <f t="shared" si="8"/>
        <v>88.5</v>
      </c>
      <c r="BU6" s="22">
        <f t="shared" si="8"/>
        <v>98.64</v>
      </c>
      <c r="BV6" s="22">
        <f t="shared" si="8"/>
        <v>95.79</v>
      </c>
      <c r="BW6" s="22">
        <f t="shared" si="8"/>
        <v>98.3</v>
      </c>
      <c r="BX6" s="22">
        <f t="shared" si="8"/>
        <v>92.17</v>
      </c>
      <c r="BY6" s="22">
        <f t="shared" si="8"/>
        <v>92.83</v>
      </c>
      <c r="BZ6" s="21" t="str">
        <f>IF(BZ7="","",IF(BZ7="-","【-】","【"&amp;SUBSTITUTE(TEXT(BZ7,"#,##0.00"),"-","△")&amp;"】"))</f>
        <v>【97.82】</v>
      </c>
      <c r="CA6" s="22">
        <f>IF(CA7="",NA(),CA7)</f>
        <v>144.4</v>
      </c>
      <c r="CB6" s="22">
        <f t="shared" ref="CB6:CJ6" si="9">IF(CB7="",NA(),CB7)</f>
        <v>137.03</v>
      </c>
      <c r="CC6" s="22">
        <f t="shared" si="9"/>
        <v>141.59</v>
      </c>
      <c r="CD6" s="22">
        <f t="shared" si="9"/>
        <v>139.13999999999999</v>
      </c>
      <c r="CE6" s="22">
        <f t="shared" si="9"/>
        <v>147.44999999999999</v>
      </c>
      <c r="CF6" s="22">
        <f t="shared" si="9"/>
        <v>178.92</v>
      </c>
      <c r="CG6" s="22">
        <f t="shared" si="9"/>
        <v>171.13</v>
      </c>
      <c r="CH6" s="22">
        <f t="shared" si="9"/>
        <v>173.7</v>
      </c>
      <c r="CI6" s="22">
        <f t="shared" si="9"/>
        <v>188.51</v>
      </c>
      <c r="CJ6" s="22">
        <f t="shared" si="9"/>
        <v>189.43</v>
      </c>
      <c r="CK6" s="21" t="str">
        <f>IF(CK7="","",IF(CK7="-","【-】","【"&amp;SUBSTITUTE(TEXT(CK7,"#,##0.00"),"-","△")&amp;"】"))</f>
        <v>【177.56】</v>
      </c>
      <c r="CL6" s="22">
        <f>IF(CL7="",NA(),CL7)</f>
        <v>47.76</v>
      </c>
      <c r="CM6" s="22">
        <f t="shared" ref="CM6:CU6" si="10">IF(CM7="",NA(),CM7)</f>
        <v>42.88</v>
      </c>
      <c r="CN6" s="22">
        <f t="shared" si="10"/>
        <v>51.08</v>
      </c>
      <c r="CO6" s="22">
        <f t="shared" si="10"/>
        <v>49.95</v>
      </c>
      <c r="CP6" s="22">
        <f t="shared" si="10"/>
        <v>50.18</v>
      </c>
      <c r="CQ6" s="22">
        <f t="shared" si="10"/>
        <v>55.14</v>
      </c>
      <c r="CR6" s="22">
        <f t="shared" si="10"/>
        <v>60.12</v>
      </c>
      <c r="CS6" s="22">
        <f t="shared" si="10"/>
        <v>60.34</v>
      </c>
      <c r="CT6" s="22">
        <f t="shared" si="10"/>
        <v>55.31</v>
      </c>
      <c r="CU6" s="22">
        <f t="shared" si="10"/>
        <v>55.14</v>
      </c>
      <c r="CV6" s="21" t="str">
        <f>IF(CV7="","",IF(CV7="-","【-】","【"&amp;SUBSTITUTE(TEXT(CV7,"#,##0.00"),"-","△")&amp;"】"))</f>
        <v>【59.81】</v>
      </c>
      <c r="CW6" s="22">
        <f>IF(CW7="",NA(),CW7)</f>
        <v>82.75</v>
      </c>
      <c r="CX6" s="22">
        <f t="shared" ref="CX6:DF6" si="11">IF(CX7="",NA(),CX7)</f>
        <v>86.63</v>
      </c>
      <c r="CY6" s="22">
        <f t="shared" si="11"/>
        <v>71.22</v>
      </c>
      <c r="CZ6" s="22">
        <f t="shared" si="11"/>
        <v>72.739999999999995</v>
      </c>
      <c r="DA6" s="22">
        <f t="shared" si="11"/>
        <v>71.47</v>
      </c>
      <c r="DB6" s="22">
        <f t="shared" si="11"/>
        <v>81.39</v>
      </c>
      <c r="DC6" s="22">
        <f t="shared" si="11"/>
        <v>84.24</v>
      </c>
      <c r="DD6" s="22">
        <f t="shared" si="11"/>
        <v>84.19</v>
      </c>
      <c r="DE6" s="22">
        <f t="shared" si="11"/>
        <v>80.36</v>
      </c>
      <c r="DF6" s="22">
        <f t="shared" si="11"/>
        <v>80.13</v>
      </c>
      <c r="DG6" s="21" t="str">
        <f>IF(DG7="","",IF(DG7="-","【-】","【"&amp;SUBSTITUTE(TEXT(DG7,"#,##0.00"),"-","△")&amp;"】"))</f>
        <v>【89.42】</v>
      </c>
      <c r="DH6" s="22">
        <f>IF(DH7="",NA(),DH7)</f>
        <v>42.04</v>
      </c>
      <c r="DI6" s="22">
        <f t="shared" ref="DI6:DQ6" si="12">IF(DI7="",NA(),DI7)</f>
        <v>34.020000000000003</v>
      </c>
      <c r="DJ6" s="22">
        <f t="shared" si="12"/>
        <v>36.24</v>
      </c>
      <c r="DK6" s="22">
        <f t="shared" si="12"/>
        <v>37.58</v>
      </c>
      <c r="DL6" s="22">
        <f t="shared" si="12"/>
        <v>37.5</v>
      </c>
      <c r="DM6" s="22">
        <f t="shared" si="12"/>
        <v>49.92</v>
      </c>
      <c r="DN6" s="22">
        <f t="shared" si="12"/>
        <v>48.83</v>
      </c>
      <c r="DO6" s="22">
        <f t="shared" si="12"/>
        <v>49.96</v>
      </c>
      <c r="DP6" s="22">
        <f t="shared" si="12"/>
        <v>52.2</v>
      </c>
      <c r="DQ6" s="22">
        <f t="shared" si="12"/>
        <v>52.7</v>
      </c>
      <c r="DR6" s="21" t="str">
        <f>IF(DR7="","",IF(DR7="-","【-】","【"&amp;SUBSTITUTE(TEXT(DR7,"#,##0.00"),"-","△")&amp;"】"))</f>
        <v>【52.02】</v>
      </c>
      <c r="DS6" s="22">
        <f>IF(DS7="",NA(),DS7)</f>
        <v>22.86</v>
      </c>
      <c r="DT6" s="22">
        <f t="shared" ref="DT6:EB6" si="13">IF(DT7="",NA(),DT7)</f>
        <v>15.81</v>
      </c>
      <c r="DU6" s="22">
        <f t="shared" si="13"/>
        <v>20.69</v>
      </c>
      <c r="DV6" s="22">
        <f t="shared" si="13"/>
        <v>21.06</v>
      </c>
      <c r="DW6" s="22">
        <f t="shared" si="13"/>
        <v>21.88</v>
      </c>
      <c r="DX6" s="22">
        <f t="shared" si="13"/>
        <v>16.88</v>
      </c>
      <c r="DY6" s="22">
        <f t="shared" si="13"/>
        <v>18.18</v>
      </c>
      <c r="DZ6" s="22">
        <f t="shared" si="13"/>
        <v>19.32</v>
      </c>
      <c r="EA6" s="22">
        <f t="shared" si="13"/>
        <v>20.73</v>
      </c>
      <c r="EB6" s="22">
        <f t="shared" si="13"/>
        <v>22.86</v>
      </c>
      <c r="EC6" s="21" t="str">
        <f>IF(EC7="","",IF(EC7="-","【-】","【"&amp;SUBSTITUTE(TEXT(EC7,"#,##0.00"),"-","△")&amp;"】"))</f>
        <v>【25.37】</v>
      </c>
      <c r="ED6" s="22">
        <f>IF(ED7="",NA(),ED7)</f>
        <v>0.68</v>
      </c>
      <c r="EE6" s="22">
        <f t="shared" ref="EE6:EM6" si="14">IF(EE7="",NA(),EE7)</f>
        <v>0.21</v>
      </c>
      <c r="EF6" s="22">
        <f t="shared" si="14"/>
        <v>0.44</v>
      </c>
      <c r="EG6" s="22">
        <f t="shared" si="14"/>
        <v>0.41</v>
      </c>
      <c r="EH6" s="22">
        <f t="shared" si="14"/>
        <v>0.41</v>
      </c>
      <c r="EI6" s="22">
        <f t="shared" si="14"/>
        <v>0.52</v>
      </c>
      <c r="EJ6" s="22">
        <f t="shared" si="14"/>
        <v>0.56999999999999995</v>
      </c>
      <c r="EK6" s="22">
        <f t="shared" si="14"/>
        <v>0.52</v>
      </c>
      <c r="EL6" s="22">
        <f t="shared" si="14"/>
        <v>0.5</v>
      </c>
      <c r="EM6" s="22">
        <f t="shared" si="14"/>
        <v>0.41</v>
      </c>
      <c r="EN6" s="21" t="str">
        <f>IF(EN7="","",IF(EN7="-","【-】","【"&amp;SUBSTITUTE(TEXT(EN7,"#,##0.00"),"-","△")&amp;"】"))</f>
        <v>【0.62】</v>
      </c>
    </row>
    <row r="7" spans="1:144" s="23" customFormat="1" x14ac:dyDescent="0.15">
      <c r="A7" s="15"/>
      <c r="B7" s="24">
        <v>2023</v>
      </c>
      <c r="C7" s="24">
        <v>432083</v>
      </c>
      <c r="D7" s="24">
        <v>46</v>
      </c>
      <c r="E7" s="24">
        <v>1</v>
      </c>
      <c r="F7" s="24">
        <v>0</v>
      </c>
      <c r="G7" s="24">
        <v>1</v>
      </c>
      <c r="H7" s="24" t="s">
        <v>93</v>
      </c>
      <c r="I7" s="24" t="s">
        <v>94</v>
      </c>
      <c r="J7" s="24" t="s">
        <v>95</v>
      </c>
      <c r="K7" s="24" t="s">
        <v>96</v>
      </c>
      <c r="L7" s="24" t="s">
        <v>97</v>
      </c>
      <c r="M7" s="24" t="s">
        <v>98</v>
      </c>
      <c r="N7" s="25" t="s">
        <v>99</v>
      </c>
      <c r="O7" s="25">
        <v>41.37</v>
      </c>
      <c r="P7" s="25">
        <v>61.2</v>
      </c>
      <c r="Q7" s="25">
        <v>2505</v>
      </c>
      <c r="R7" s="25">
        <v>48639</v>
      </c>
      <c r="S7" s="25">
        <v>299.69</v>
      </c>
      <c r="T7" s="25">
        <v>162.30000000000001</v>
      </c>
      <c r="U7" s="25">
        <v>29605</v>
      </c>
      <c r="V7" s="25">
        <v>37</v>
      </c>
      <c r="W7" s="25">
        <v>800.14</v>
      </c>
      <c r="X7" s="25">
        <v>102.55</v>
      </c>
      <c r="Y7" s="25">
        <v>102.32</v>
      </c>
      <c r="Z7" s="25">
        <v>101.96</v>
      </c>
      <c r="AA7" s="25">
        <v>101.23</v>
      </c>
      <c r="AB7" s="25">
        <v>101.87</v>
      </c>
      <c r="AC7" s="25">
        <v>108.61</v>
      </c>
      <c r="AD7" s="25">
        <v>108.83</v>
      </c>
      <c r="AE7" s="25">
        <v>109.23</v>
      </c>
      <c r="AF7" s="25">
        <v>105.92</v>
      </c>
      <c r="AG7" s="25">
        <v>106.01</v>
      </c>
      <c r="AH7" s="25">
        <v>108.24</v>
      </c>
      <c r="AI7" s="25">
        <v>0</v>
      </c>
      <c r="AJ7" s="25">
        <v>0</v>
      </c>
      <c r="AK7" s="25">
        <v>0</v>
      </c>
      <c r="AL7" s="25">
        <v>0</v>
      </c>
      <c r="AM7" s="25">
        <v>0</v>
      </c>
      <c r="AN7" s="25">
        <v>3.59</v>
      </c>
      <c r="AO7" s="25">
        <v>4.34</v>
      </c>
      <c r="AP7" s="25">
        <v>4.6900000000000004</v>
      </c>
      <c r="AQ7" s="25">
        <v>7.78</v>
      </c>
      <c r="AR7" s="25">
        <v>9.59</v>
      </c>
      <c r="AS7" s="25">
        <v>1.5</v>
      </c>
      <c r="AT7" s="25">
        <v>297.16000000000003</v>
      </c>
      <c r="AU7" s="25">
        <v>167.42</v>
      </c>
      <c r="AV7" s="25">
        <v>162.58000000000001</v>
      </c>
      <c r="AW7" s="25">
        <v>132.97</v>
      </c>
      <c r="AX7" s="25">
        <v>127.52</v>
      </c>
      <c r="AY7" s="25">
        <v>379.08</v>
      </c>
      <c r="AZ7" s="25">
        <v>327.77</v>
      </c>
      <c r="BA7" s="25">
        <v>338.02</v>
      </c>
      <c r="BB7" s="25">
        <v>364.46</v>
      </c>
      <c r="BC7" s="25">
        <v>338.89</v>
      </c>
      <c r="BD7" s="25">
        <v>243.36</v>
      </c>
      <c r="BE7" s="25">
        <v>711.89</v>
      </c>
      <c r="BF7" s="25">
        <v>888.16</v>
      </c>
      <c r="BG7" s="25">
        <v>871.59</v>
      </c>
      <c r="BH7" s="25">
        <v>878.32</v>
      </c>
      <c r="BI7" s="25">
        <v>993.77</v>
      </c>
      <c r="BJ7" s="25">
        <v>398.98</v>
      </c>
      <c r="BK7" s="25">
        <v>397.1</v>
      </c>
      <c r="BL7" s="25">
        <v>379.91</v>
      </c>
      <c r="BM7" s="25">
        <v>403.72</v>
      </c>
      <c r="BN7" s="25">
        <v>400.21</v>
      </c>
      <c r="BO7" s="25">
        <v>265.93</v>
      </c>
      <c r="BP7" s="25">
        <v>90.1</v>
      </c>
      <c r="BQ7" s="25">
        <v>94.99</v>
      </c>
      <c r="BR7" s="25">
        <v>91.98</v>
      </c>
      <c r="BS7" s="25">
        <v>93.68</v>
      </c>
      <c r="BT7" s="25">
        <v>88.5</v>
      </c>
      <c r="BU7" s="25">
        <v>98.64</v>
      </c>
      <c r="BV7" s="25">
        <v>95.79</v>
      </c>
      <c r="BW7" s="25">
        <v>98.3</v>
      </c>
      <c r="BX7" s="25">
        <v>92.17</v>
      </c>
      <c r="BY7" s="25">
        <v>92.83</v>
      </c>
      <c r="BZ7" s="25">
        <v>97.82</v>
      </c>
      <c r="CA7" s="25">
        <v>144.4</v>
      </c>
      <c r="CB7" s="25">
        <v>137.03</v>
      </c>
      <c r="CC7" s="25">
        <v>141.59</v>
      </c>
      <c r="CD7" s="25">
        <v>139.13999999999999</v>
      </c>
      <c r="CE7" s="25">
        <v>147.44999999999999</v>
      </c>
      <c r="CF7" s="25">
        <v>178.92</v>
      </c>
      <c r="CG7" s="25">
        <v>171.13</v>
      </c>
      <c r="CH7" s="25">
        <v>173.7</v>
      </c>
      <c r="CI7" s="25">
        <v>188.51</v>
      </c>
      <c r="CJ7" s="25">
        <v>189.43</v>
      </c>
      <c r="CK7" s="25">
        <v>177.56</v>
      </c>
      <c r="CL7" s="25">
        <v>47.76</v>
      </c>
      <c r="CM7" s="25">
        <v>42.88</v>
      </c>
      <c r="CN7" s="25">
        <v>51.08</v>
      </c>
      <c r="CO7" s="25">
        <v>49.95</v>
      </c>
      <c r="CP7" s="25">
        <v>50.18</v>
      </c>
      <c r="CQ7" s="25">
        <v>55.14</v>
      </c>
      <c r="CR7" s="25">
        <v>60.12</v>
      </c>
      <c r="CS7" s="25">
        <v>60.34</v>
      </c>
      <c r="CT7" s="25">
        <v>55.31</v>
      </c>
      <c r="CU7" s="25">
        <v>55.14</v>
      </c>
      <c r="CV7" s="25">
        <v>59.81</v>
      </c>
      <c r="CW7" s="25">
        <v>82.75</v>
      </c>
      <c r="CX7" s="25">
        <v>86.63</v>
      </c>
      <c r="CY7" s="25">
        <v>71.22</v>
      </c>
      <c r="CZ7" s="25">
        <v>72.739999999999995</v>
      </c>
      <c r="DA7" s="25">
        <v>71.47</v>
      </c>
      <c r="DB7" s="25">
        <v>81.39</v>
      </c>
      <c r="DC7" s="25">
        <v>84.24</v>
      </c>
      <c r="DD7" s="25">
        <v>84.19</v>
      </c>
      <c r="DE7" s="25">
        <v>80.36</v>
      </c>
      <c r="DF7" s="25">
        <v>80.13</v>
      </c>
      <c r="DG7" s="25">
        <v>89.42</v>
      </c>
      <c r="DH7" s="25">
        <v>42.04</v>
      </c>
      <c r="DI7" s="25">
        <v>34.020000000000003</v>
      </c>
      <c r="DJ7" s="25">
        <v>36.24</v>
      </c>
      <c r="DK7" s="25">
        <v>37.58</v>
      </c>
      <c r="DL7" s="25">
        <v>37.5</v>
      </c>
      <c r="DM7" s="25">
        <v>49.92</v>
      </c>
      <c r="DN7" s="25">
        <v>48.83</v>
      </c>
      <c r="DO7" s="25">
        <v>49.96</v>
      </c>
      <c r="DP7" s="25">
        <v>52.2</v>
      </c>
      <c r="DQ7" s="25">
        <v>52.7</v>
      </c>
      <c r="DR7" s="25">
        <v>52.02</v>
      </c>
      <c r="DS7" s="25">
        <v>22.86</v>
      </c>
      <c r="DT7" s="25">
        <v>15.81</v>
      </c>
      <c r="DU7" s="25">
        <v>20.69</v>
      </c>
      <c r="DV7" s="25">
        <v>21.06</v>
      </c>
      <c r="DW7" s="25">
        <v>21.88</v>
      </c>
      <c r="DX7" s="25">
        <v>16.88</v>
      </c>
      <c r="DY7" s="25">
        <v>18.18</v>
      </c>
      <c r="DZ7" s="25">
        <v>19.32</v>
      </c>
      <c r="EA7" s="25">
        <v>20.73</v>
      </c>
      <c r="EB7" s="25">
        <v>22.86</v>
      </c>
      <c r="EC7" s="25">
        <v>25.37</v>
      </c>
      <c r="ED7" s="25">
        <v>0.68</v>
      </c>
      <c r="EE7" s="25">
        <v>0.21</v>
      </c>
      <c r="EF7" s="25">
        <v>0.44</v>
      </c>
      <c r="EG7" s="25">
        <v>0.41</v>
      </c>
      <c r="EH7" s="25">
        <v>0.41</v>
      </c>
      <c r="EI7" s="25">
        <v>0.52</v>
      </c>
      <c r="EJ7" s="25">
        <v>0.56999999999999995</v>
      </c>
      <c r="EK7" s="25">
        <v>0.52</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後藤 孝文</cp:lastModifiedBy>
  <cp:lastPrinted>2025-01-31T02:00:59Z</cp:lastPrinted>
  <dcterms:created xsi:type="dcterms:W3CDTF">2025-01-24T06:55:34Z</dcterms:created>
  <dcterms:modified xsi:type="dcterms:W3CDTF">2025-01-31T02:03:27Z</dcterms:modified>
  <cp:category/>
</cp:coreProperties>
</file>