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6 玉名市\水道\"/>
    </mc:Choice>
  </mc:AlternateContent>
  <workbookProtection workbookAlgorithmName="SHA-512" workbookHashValue="vIWCvtH9d28Hx//EZyekCHtXxCtj7C3FBJoR2T1vqPfTd1OQo2WS7P5IpDKEHXyvVq0U7c1QC95hQbQkK3hgzQ==" workbookSaltValue="vzjuiXnki93JWo9nvulzOw=="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<sst xmlns="http://schemas.openxmlformats.org/spreadsheetml/2006/main" count="228" uniqueCount="113">
  <si>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</si>
  <si>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</si>
  <si>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</si>
  <si>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</si>
  <si>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</si>
  <si>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</si>
  <si>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</si>
  <si>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</si>
  <si>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</si>
  <si>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</si>
  <si>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</si>
  <si>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</si>
  <si>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</si>
  <si>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</si>
  <si>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</si>
  <si>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</si>
  <si>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</si>
  <si>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</si>
  <si>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</si>
  <si>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</si>
  <si>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</si>
  <si>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</si>
  <si>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</si>
  <si>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</si>
  <si>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</si>
  <si>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</si>
  <si>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</si>
  <si>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</si>
  <si>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</si>
  <si>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</si>
  <si>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</si>
  <si>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</si>
  <si>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</si>
  <si>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</si>
  <si>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</si>
  <si>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</si>
  <si>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</si>
  <si>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</si>
  <si>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</si>
  <si>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</si>
  <si>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</si>
  <si>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</si>
  <si>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</si>
  <si>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</si>
  <si>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</si>
  <si>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</si>
  <si>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</si>
  <si>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</si>
  <si>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</si>
  <si>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</si>
  <si>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</si>
  <si>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</si>
  <si>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</si>
  <si>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</si>
  <si>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</si>
  <si>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</si>
  <si>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</si>
  <si>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</si>
  <si>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</si>
  <si>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</si>
  <si>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</si>
  <si>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</si>
  <si>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</si>
  <si>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</si>
  <si>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</si>
  <si>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</si>
  <si>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</si>
  <si>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</si>
  <si>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</si>
  <si>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</si>
  <si>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</si>
  <si>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</si>
  <si>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</si>
  <si>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</si>
  <si>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</si>
  <si>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</si>
  <si>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</si>
  <si>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</si>
  <si>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</si>
  <si>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</si>
  <si>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</si>
  <si>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</si>
  <si>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</si>
  <si>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</si>
  <si>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</si>
  <si>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</si>
  <si>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</si>
  <si>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</si>
  <si>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</si>
  <si>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</si>
  <si>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</si>
  <si>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</si>
  <si>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</si>
  <si>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</si>
  <si>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</si>
  <si>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</si>
  <si>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</si>
  <si>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</si>
  <si>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</si>
  <si>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</si>
  <si>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</si>
  <si>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</si>
  <si>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</si>
  <si>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</si>
  <si>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</si>
  <si>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</si>
  <si>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</si>
  <si>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</si>
  <si>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</si>
  <si>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</si>
  <si>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・経営の健全性を示す経常収支比率は、昨年度に引き続き100％を下回ったが、経常経費が減少したため若干の改善となった。今後も累積欠損金の解消に向けて更なる経営改善に取組む必要があります。
・累積欠損金比率は、昨年度に引き続き赤字であったため、全国平均及び類似団体平均値を大きく上回っています。早期の解消に向けて適切な料金水準に向けた検討を行う必要があります。
・流動比率は100％を上回っており、返済能力は確保されている状況です。しかし近年は減少傾向にあるため流動資産の値に注意する必要があります。
・企業債残高対給水収益比率は、全国平均及び類似団体平均値を上回っています。これは長期的に整備を行っている東部地区改築更新事業に係る起債発行の影響によるものです。人口減少に伴い給水収益も減少傾向にあるため、今後も投資と料金のバランスを考慮していく必要があります。
・料金回収率は、100％を下回って推移しており事業に必要な費用を料金で賄えていない状況です。適切な料金収入確保のため料金の適正化に努めていく必要があります。
・給水原価は、全国平均及び類似団体平均値を下回っており、効率性は保たれています。
・施設利用率は、全国平均及び類似団体平均値を上回り高い水準で推移しているため、適切に稼働している状況です。
・有収率は、全国平均及び類似団体平均値を下回って推移しています。老朽管の計画的かつ効率的な更新に取組んでいく必要があります。</t>
    <rPh sb="1" eb="3">
      <t>ケイエイ</t>
    </rPh>
    <rPh sb="4" eb="7">
      <t>ケンゼンセイ</t>
    </rPh>
    <rPh sb="8" eb="9">
      <t>シメ</t>
    </rPh>
    <rPh sb="10" eb="12">
      <t>ケイジョウ</t>
    </rPh>
    <rPh sb="12" eb="14">
      <t>シュウシ</t>
    </rPh>
    <rPh sb="14" eb="16">
      <t>ヒリツ</t>
    </rPh>
    <rPh sb="18" eb="21">
      <t>サクネンド</t>
    </rPh>
    <rPh sb="22" eb="23">
      <t>ヒ</t>
    </rPh>
    <rPh sb="24" eb="25">
      <t>ツヅ</t>
    </rPh>
    <rPh sb="31" eb="33">
      <t>シタマワ</t>
    </rPh>
    <rPh sb="37" eb="39">
      <t>ケイジョウ</t>
    </rPh>
    <rPh sb="39" eb="41">
      <t>ケイヒ</t>
    </rPh>
    <rPh sb="42" eb="44">
      <t>ゲンショウ</t>
    </rPh>
    <rPh sb="48" eb="50">
      <t>ジャッカン</t>
    </rPh>
    <rPh sb="51" eb="53">
      <t>カイゼン</t>
    </rPh>
    <rPh sb="58" eb="60">
      <t>コンゴ</t>
    </rPh>
    <rPh sb="61" eb="63">
      <t>ルイセキ</t>
    </rPh>
    <rPh sb="63" eb="65">
      <t>ケッソン</t>
    </rPh>
    <rPh sb="65" eb="66">
      <t>キン</t>
    </rPh>
    <rPh sb="67" eb="69">
      <t>カイショウ</t>
    </rPh>
    <rPh sb="70" eb="71">
      <t>ム</t>
    </rPh>
    <rPh sb="73" eb="74">
      <t>サラ</t>
    </rPh>
    <rPh sb="76" eb="78">
      <t>ケイエイ</t>
    </rPh>
    <rPh sb="78" eb="80">
      <t>カイゼン</t>
    </rPh>
    <rPh sb="81" eb="83">
      <t>トリク</t>
    </rPh>
    <rPh sb="84" eb="86">
      <t>ヒツヨウ</t>
    </rPh>
    <rPh sb="94" eb="96">
      <t>ルイセキ</t>
    </rPh>
    <rPh sb="96" eb="98">
      <t>ケッソン</t>
    </rPh>
    <rPh sb="98" eb="99">
      <t>キン</t>
    </rPh>
    <rPh sb="99" eb="101">
      <t>ヒリツ</t>
    </rPh>
    <rPh sb="103" eb="106">
      <t>サクネンド</t>
    </rPh>
    <rPh sb="107" eb="108">
      <t>ヒ</t>
    </rPh>
    <rPh sb="109" eb="110">
      <t>ツヅ</t>
    </rPh>
    <rPh sb="111" eb="113">
      <t>アカジ</t>
    </rPh>
    <rPh sb="120" eb="122">
      <t>ゼンコク</t>
    </rPh>
    <rPh sb="134" eb="135">
      <t>オオ</t>
    </rPh>
    <rPh sb="137" eb="139">
      <t>ウワマワ</t>
    </rPh>
    <rPh sb="145" eb="147">
      <t>ソウキ</t>
    </rPh>
    <rPh sb="148" eb="150">
      <t>カイショウ</t>
    </rPh>
    <rPh sb="151" eb="152">
      <t>ム</t>
    </rPh>
    <rPh sb="154" eb="156">
      <t>テキセツ</t>
    </rPh>
    <rPh sb="157" eb="159">
      <t>リョウキン</t>
    </rPh>
    <rPh sb="159" eb="161">
      <t>スイジュン</t>
    </rPh>
    <rPh sb="162" eb="163">
      <t>ム</t>
    </rPh>
    <rPh sb="165" eb="167">
      <t>ケントウ</t>
    </rPh>
    <rPh sb="168" eb="169">
      <t>オコナ</t>
    </rPh>
    <rPh sb="170" eb="172">
      <t>ヒツヨウ</t>
    </rPh>
    <rPh sb="180" eb="182">
      <t>リュウドウ</t>
    </rPh>
    <rPh sb="182" eb="184">
      <t>ヒリツ</t>
    </rPh>
    <rPh sb="190" eb="192">
      <t>ウワマワ</t>
    </rPh>
    <rPh sb="197" eb="199">
      <t>ヘンサイ</t>
    </rPh>
    <rPh sb="199" eb="201">
      <t>ノウリョク</t>
    </rPh>
    <rPh sb="202" eb="204">
      <t>カクホ</t>
    </rPh>
    <rPh sb="209" eb="211">
      <t>ジョウキョウ</t>
    </rPh>
    <rPh sb="217" eb="219">
      <t>キンネン</t>
    </rPh>
    <rPh sb="220" eb="222">
      <t>ゲンショウ</t>
    </rPh>
    <rPh sb="222" eb="224">
      <t>ケイコウ</t>
    </rPh>
    <rPh sb="229" eb="231">
      <t>リュウドウ</t>
    </rPh>
    <rPh sb="231" eb="233">
      <t>シサン</t>
    </rPh>
    <rPh sb="234" eb="235">
      <t>アタイ</t>
    </rPh>
    <rPh sb="236" eb="238">
      <t>チュウイ</t>
    </rPh>
    <rPh sb="240" eb="242">
      <t>ヒツヨウ</t>
    </rPh>
    <rPh sb="250" eb="252">
      <t>キギョウ</t>
    </rPh>
    <rPh sb="252" eb="253">
      <t>サイ</t>
    </rPh>
    <rPh sb="253" eb="255">
      <t>ザンダカ</t>
    </rPh>
    <rPh sb="255" eb="256">
      <t>タイ</t>
    </rPh>
    <rPh sb="256" eb="258">
      <t>キュウスイ</t>
    </rPh>
    <rPh sb="258" eb="260">
      <t>シュウエキ</t>
    </rPh>
    <rPh sb="260" eb="262">
      <t>ヒリツ</t>
    </rPh>
    <rPh sb="264" eb="266">
      <t>ゼンコク</t>
    </rPh>
    <rPh sb="266" eb="268">
      <t>ヘイキン</t>
    </rPh>
    <rPh sb="268" eb="269">
      <t>オヨ</t>
    </rPh>
    <rPh sb="270" eb="272">
      <t>ルイジ</t>
    </rPh>
    <rPh sb="272" eb="274">
      <t>ダンタイ</t>
    </rPh>
    <rPh sb="274" eb="277">
      <t>ヘイキンチ</t>
    </rPh>
    <rPh sb="278" eb="280">
      <t>ウワマワ</t>
    </rPh>
    <rPh sb="289" eb="292">
      <t>チョウキテキ</t>
    </rPh>
    <rPh sb="293" eb="295">
      <t>セイビ</t>
    </rPh>
    <rPh sb="296" eb="297">
      <t>オコナ</t>
    </rPh>
    <rPh sb="301" eb="303">
      <t>トウブ</t>
    </rPh>
    <rPh sb="303" eb="305">
      <t>チク</t>
    </rPh>
    <rPh sb="305" eb="307">
      <t>カイチク</t>
    </rPh>
    <rPh sb="307" eb="309">
      <t>コウシン</t>
    </rPh>
    <rPh sb="309" eb="311">
      <t>ジギョウ</t>
    </rPh>
    <rPh sb="312" eb="313">
      <t>カカ</t>
    </rPh>
    <rPh sb="314" eb="316">
      <t>キサイ</t>
    </rPh>
    <rPh sb="316" eb="318">
      <t>ハッコウ</t>
    </rPh>
    <rPh sb="319" eb="321">
      <t>エイキョウ</t>
    </rPh>
    <rPh sb="329" eb="331">
      <t>ジンコウ</t>
    </rPh>
    <rPh sb="331" eb="333">
      <t>ゲンショウ</t>
    </rPh>
    <rPh sb="334" eb="335">
      <t>トモナ</t>
    </rPh>
    <rPh sb="336" eb="338">
      <t>キュウスイ</t>
    </rPh>
    <rPh sb="338" eb="340">
      <t>シュウエキ</t>
    </rPh>
    <rPh sb="341" eb="343">
      <t>ゲンショウ</t>
    </rPh>
    <rPh sb="343" eb="345">
      <t>ケイコウ</t>
    </rPh>
    <rPh sb="351" eb="353">
      <t>コンゴ</t>
    </rPh>
    <rPh sb="354" eb="356">
      <t>トウシ</t>
    </rPh>
    <rPh sb="357" eb="359">
      <t>リョウキン</t>
    </rPh>
    <rPh sb="365" eb="367">
      <t>コウリョ</t>
    </rPh>
    <rPh sb="371" eb="373">
      <t>ヒツヨウ</t>
    </rPh>
    <rPh sb="381" eb="383">
      <t>リョウキン</t>
    </rPh>
    <rPh sb="383" eb="385">
      <t>カイシュウ</t>
    </rPh>
    <rPh sb="385" eb="386">
      <t>リツ</t>
    </rPh>
    <rPh sb="393" eb="395">
      <t>シタマワ</t>
    </rPh>
    <rPh sb="397" eb="399">
      <t>スイイ</t>
    </rPh>
    <rPh sb="403" eb="405">
      <t>ジギョウ</t>
    </rPh>
    <rPh sb="406" eb="408">
      <t>ヒツヨウ</t>
    </rPh>
    <rPh sb="409" eb="411">
      <t>ヒヨウ</t>
    </rPh>
    <rPh sb="412" eb="414">
      <t>リョウキン</t>
    </rPh>
    <rPh sb="415" eb="416">
      <t>マカナ</t>
    </rPh>
    <rPh sb="421" eb="423">
      <t>ジョウキョウ</t>
    </rPh>
    <rPh sb="426" eb="428">
      <t>テキセツ</t>
    </rPh>
    <rPh sb="429" eb="431">
      <t>リョウキン</t>
    </rPh>
    <rPh sb="431" eb="433">
      <t>シュウニュウ</t>
    </rPh>
    <rPh sb="433" eb="435">
      <t>カクホ</t>
    </rPh>
    <rPh sb="438" eb="440">
      <t>リョウキン</t>
    </rPh>
    <rPh sb="441" eb="444">
      <t>テキセイカ</t>
    </rPh>
    <rPh sb="445" eb="446">
      <t>ツト</t>
    </rPh>
    <rPh sb="450" eb="452">
      <t>ヒツヨウ</t>
    </rPh>
    <rPh sb="460" eb="462">
      <t>キュウスイ</t>
    </rPh>
    <rPh sb="462" eb="464">
      <t>ゲンカ</t>
    </rPh>
    <rPh sb="466" eb="468">
      <t>ゼンコク</t>
    </rPh>
    <rPh sb="468" eb="470">
      <t>ヘイキン</t>
    </rPh>
    <rPh sb="470" eb="471">
      <t>オヨ</t>
    </rPh>
    <rPh sb="472" eb="474">
      <t>ルイジ</t>
    </rPh>
    <rPh sb="474" eb="476">
      <t>ダンタイ</t>
    </rPh>
    <rPh sb="476" eb="479">
      <t>ヘイキンチ</t>
    </rPh>
    <rPh sb="480" eb="482">
      <t>シタマワ</t>
    </rPh>
    <rPh sb="487" eb="490">
      <t>コウリツセイ</t>
    </rPh>
    <rPh sb="491" eb="492">
      <t>タモ</t>
    </rPh>
    <rPh sb="501" eb="503">
      <t>シセツ</t>
    </rPh>
    <rPh sb="503" eb="505">
      <t>リヨウ</t>
    </rPh>
    <rPh sb="505" eb="506">
      <t>リツ</t>
    </rPh>
    <rPh sb="508" eb="510">
      <t>ゼンコク</t>
    </rPh>
    <rPh sb="510" eb="512">
      <t>ヘイキン</t>
    </rPh>
    <rPh sb="512" eb="513">
      <t>オヨ</t>
    </rPh>
    <rPh sb="514" eb="516">
      <t>ルイジ</t>
    </rPh>
    <rPh sb="516" eb="518">
      <t>ダンタイ</t>
    </rPh>
    <rPh sb="518" eb="521">
      <t>ヘイキンチ</t>
    </rPh>
    <rPh sb="522" eb="524">
      <t>ウエカイ</t>
    </rPh>
    <rPh sb="525" eb="526">
      <t>タカ</t>
    </rPh>
    <rPh sb="527" eb="529">
      <t>スイジュン</t>
    </rPh>
    <rPh sb="530" eb="532">
      <t>スイイ</t>
    </rPh>
    <rPh sb="539" eb="541">
      <t>テキセツ</t>
    </rPh>
    <rPh sb="542" eb="544">
      <t>カドウ</t>
    </rPh>
    <rPh sb="548" eb="550">
      <t>ジョウキョウ</t>
    </rPh>
    <rPh sb="555" eb="558">
      <t>ユウシュウリツ</t>
    </rPh>
    <rPh sb="560" eb="562">
      <t>ゼンコク</t>
    </rPh>
    <rPh sb="562" eb="564">
      <t>ヘイキン</t>
    </rPh>
    <rPh sb="564" eb="565">
      <t>オヨ</t>
    </rPh>
    <rPh sb="566" eb="568">
      <t>ルイジ</t>
    </rPh>
    <rPh sb="568" eb="570">
      <t>ダンタイ</t>
    </rPh>
    <rPh sb="570" eb="573">
      <t>ヘイキンチ</t>
    </rPh>
    <rPh sb="574" eb="576">
      <t>シタマワ</t>
    </rPh>
    <rPh sb="578" eb="580">
      <t>スイイ</t>
    </rPh>
    <rPh sb="586" eb="588">
      <t>ロウキュウ</t>
    </rPh>
    <rPh sb="588" eb="589">
      <t>カン</t>
    </rPh>
    <rPh sb="590" eb="592">
      <t>ケイカク</t>
    </rPh>
    <rPh sb="592" eb="593">
      <t>テキ</t>
    </rPh>
    <rPh sb="595" eb="598">
      <t>コウリツテキ</t>
    </rPh>
    <rPh sb="599" eb="601">
      <t>コウシン</t>
    </rPh>
    <rPh sb="602" eb="604">
      <t>トリク</t>
    </rPh>
    <rPh sb="608" eb="610">
      <t>ヒツヨウ</t>
    </rPh>
    <phoneticPr fontId="4"/>
  </si>
  <si>
    <t xml:space="preserve">・有形固定資産減価償却率は、全国平均及び類似団体平均値を下回っています。令和2年度から実施している東部地区改築更新事業やその他の老朽管布設替が要因と考えられます。今後も引き続き施設や設備の経年化の分析を行いながら、適切な更新に努め、機能を確保していく必要があります。
・管路経年化率は、全国平均及び類似団体平均値を大きく下回って推移していますが、今後耐用年数に達し更新時期を迎える管路等の増加が考えられるため、事業の平準化を図り、計画的かつ効率的な更新に取組む必要があります。
・管路更新率については、令和2年度から実施している東部地区改築更新事業やその他の老朽管布設替の影響により全国平均及び類似団体平均値を大きく上回まっています。引き続きアセットマネジメント計画に基づき、計画的かつ効率的な老朽管の更新を進めていく予定です。
</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シタマワ</t>
    </rPh>
    <rPh sb="36" eb="38">
      <t>レイワ</t>
    </rPh>
    <rPh sb="39" eb="41">
      <t>ネンド</t>
    </rPh>
    <rPh sb="43" eb="45">
      <t>ジッシ</t>
    </rPh>
    <rPh sb="49" eb="51">
      <t>トウブ</t>
    </rPh>
    <rPh sb="51" eb="53">
      <t>チク</t>
    </rPh>
    <rPh sb="53" eb="55">
      <t>カイチク</t>
    </rPh>
    <rPh sb="55" eb="57">
      <t>コウシン</t>
    </rPh>
    <rPh sb="57" eb="59">
      <t>ジギョウ</t>
    </rPh>
    <rPh sb="62" eb="63">
      <t>タ</t>
    </rPh>
    <rPh sb="64" eb="66">
      <t>ロウキュウ</t>
    </rPh>
    <rPh sb="66" eb="67">
      <t>カン</t>
    </rPh>
    <rPh sb="67" eb="70">
      <t>フセツガ</t>
    </rPh>
    <rPh sb="71" eb="73">
      <t>ヨウイン</t>
    </rPh>
    <rPh sb="74" eb="75">
      <t>カンガ</t>
    </rPh>
    <rPh sb="81" eb="83">
      <t>コンゴ</t>
    </rPh>
    <rPh sb="84" eb="85">
      <t>ヒ</t>
    </rPh>
    <rPh sb="86" eb="87">
      <t>ツヅ</t>
    </rPh>
    <rPh sb="88" eb="90">
      <t>シセツ</t>
    </rPh>
    <rPh sb="91" eb="93">
      <t>セツビ</t>
    </rPh>
    <rPh sb="94" eb="97">
      <t>ケイネンカ</t>
    </rPh>
    <rPh sb="98" eb="100">
      <t>ブンセキ</t>
    </rPh>
    <rPh sb="101" eb="102">
      <t>オコナ</t>
    </rPh>
    <rPh sb="107" eb="109">
      <t>テキセツ</t>
    </rPh>
    <rPh sb="110" eb="112">
      <t>コウシン</t>
    </rPh>
    <rPh sb="113" eb="114">
      <t>ツト</t>
    </rPh>
    <rPh sb="116" eb="118">
      <t>キノウ</t>
    </rPh>
    <rPh sb="119" eb="121">
      <t>カクホ</t>
    </rPh>
    <rPh sb="125" eb="127">
      <t>ヒツヨウ</t>
    </rPh>
    <rPh sb="135" eb="137">
      <t>カンロ</t>
    </rPh>
    <rPh sb="137" eb="140">
      <t>ケイネンカ</t>
    </rPh>
    <rPh sb="140" eb="141">
      <t>リツ</t>
    </rPh>
    <rPh sb="143" eb="145">
      <t>ゼンコク</t>
    </rPh>
    <rPh sb="145" eb="147">
      <t>ヘイキン</t>
    </rPh>
    <rPh sb="147" eb="148">
      <t>オヨ</t>
    </rPh>
    <rPh sb="149" eb="151">
      <t>ルイジ</t>
    </rPh>
    <rPh sb="151" eb="153">
      <t>ダンタイ</t>
    </rPh>
    <rPh sb="153" eb="156">
      <t>ヘイキンチ</t>
    </rPh>
    <rPh sb="157" eb="158">
      <t>オオ</t>
    </rPh>
    <rPh sb="160" eb="162">
      <t>シタマワ</t>
    </rPh>
    <rPh sb="164" eb="166">
      <t>スイイ</t>
    </rPh>
    <rPh sb="173" eb="175">
      <t>コンゴ</t>
    </rPh>
    <rPh sb="175" eb="177">
      <t>タイヨウ</t>
    </rPh>
    <rPh sb="177" eb="179">
      <t>ネンスウ</t>
    </rPh>
    <rPh sb="180" eb="181">
      <t>タッ</t>
    </rPh>
    <rPh sb="182" eb="184">
      <t>コウシン</t>
    </rPh>
    <rPh sb="184" eb="186">
      <t>ジキ</t>
    </rPh>
    <rPh sb="187" eb="188">
      <t>ムカ</t>
    </rPh>
    <rPh sb="190" eb="192">
      <t>カンロ</t>
    </rPh>
    <rPh sb="192" eb="193">
      <t>トウ</t>
    </rPh>
    <rPh sb="194" eb="196">
      <t>ゾウカ</t>
    </rPh>
    <rPh sb="197" eb="198">
      <t>カンガ</t>
    </rPh>
    <rPh sb="205" eb="207">
      <t>ジギョウ</t>
    </rPh>
    <rPh sb="208" eb="211">
      <t>ヘイジュンカ</t>
    </rPh>
    <rPh sb="212" eb="213">
      <t>ハカ</t>
    </rPh>
    <rPh sb="215" eb="218">
      <t>ケイカクテキ</t>
    </rPh>
    <rPh sb="220" eb="223">
      <t>コウリツテキ</t>
    </rPh>
    <rPh sb="224" eb="226">
      <t>コウシン</t>
    </rPh>
    <rPh sb="227" eb="229">
      <t>トリク</t>
    </rPh>
    <rPh sb="230" eb="232">
      <t>ヒツヨウ</t>
    </rPh>
    <rPh sb="240" eb="242">
      <t>カンロ</t>
    </rPh>
    <rPh sb="242" eb="244">
      <t>コウシン</t>
    </rPh>
    <rPh sb="244" eb="245">
      <t>リツ</t>
    </rPh>
    <rPh sb="251" eb="253">
      <t>レイワ</t>
    </rPh>
    <rPh sb="254" eb="256">
      <t>ネンド</t>
    </rPh>
    <rPh sb="258" eb="260">
      <t>ジッシ</t>
    </rPh>
    <rPh sb="264" eb="266">
      <t>トウブ</t>
    </rPh>
    <rPh sb="266" eb="268">
      <t>チク</t>
    </rPh>
    <rPh sb="268" eb="270">
      <t>カイチク</t>
    </rPh>
    <rPh sb="270" eb="272">
      <t>コウシン</t>
    </rPh>
    <rPh sb="272" eb="274">
      <t>ジギョウ</t>
    </rPh>
    <rPh sb="277" eb="278">
      <t>タ</t>
    </rPh>
    <rPh sb="279" eb="281">
      <t>ロウキュウ</t>
    </rPh>
    <rPh sb="281" eb="282">
      <t>カン</t>
    </rPh>
    <rPh sb="282" eb="285">
      <t>フセツガ</t>
    </rPh>
    <rPh sb="286" eb="288">
      <t>エイキョウ</t>
    </rPh>
    <rPh sb="291" eb="293">
      <t>ゼンコク</t>
    </rPh>
    <rPh sb="293" eb="295">
      <t>ヘイキン</t>
    </rPh>
    <rPh sb="295" eb="296">
      <t>オヨ</t>
    </rPh>
    <rPh sb="297" eb="299">
      <t>ルイジ</t>
    </rPh>
    <rPh sb="299" eb="301">
      <t>ダンタイ</t>
    </rPh>
    <rPh sb="301" eb="304">
      <t>ヘイキンチ</t>
    </rPh>
    <rPh sb="305" eb="306">
      <t>オオ</t>
    </rPh>
    <rPh sb="308" eb="310">
      <t>ウワマワ</t>
    </rPh>
    <rPh sb="317" eb="318">
      <t>ヒ</t>
    </rPh>
    <rPh sb="319" eb="320">
      <t>ツヅ</t>
    </rPh>
    <rPh sb="331" eb="333">
      <t>ケイカク</t>
    </rPh>
    <rPh sb="334" eb="335">
      <t>モト</t>
    </rPh>
    <rPh sb="338" eb="341">
      <t>ケイカクテキ</t>
    </rPh>
    <rPh sb="343" eb="346">
      <t>コウリツテキ</t>
    </rPh>
    <rPh sb="347" eb="349">
      <t>ロウキュウ</t>
    </rPh>
    <rPh sb="349" eb="350">
      <t>カン</t>
    </rPh>
    <rPh sb="351" eb="353">
      <t>コウシン</t>
    </rPh>
    <rPh sb="354" eb="355">
      <t>スス</t>
    </rPh>
    <rPh sb="359" eb="361">
      <t>ヨテイ</t>
    </rPh>
    <phoneticPr fontId="4"/>
  </si>
  <si>
    <t>・経営状況は、昨年度に引き続き2年連続で赤字となり現行の料金収入では維持管理費などの経費が賄えていないのが現状です。今後も安定的、継続的に運営を行うためには、運営経費のほか、老朽施設の更新費用を賄うための収入の確保が求められます。人口減少を背景とした料金収入の減少により収入の確保が困難な状況となっており、経営状況は更に厳しさを増すものと考えられます。将来の安定経営に向けて料金改定の実施による料金収入確保のほか、広域化・共同化の推進や経営の効率化による維持管理費の縮減を図り、経営基盤の確保に取組んでいきたいと考えています。</t>
    <rPh sb="1" eb="3">
      <t>ケイエイ</t>
    </rPh>
    <rPh sb="3" eb="5">
      <t>ジョウキョウ</t>
    </rPh>
    <rPh sb="7" eb="10">
      <t>サクネンド</t>
    </rPh>
    <rPh sb="11" eb="12">
      <t>ヒ</t>
    </rPh>
    <rPh sb="13" eb="14">
      <t>ツヅ</t>
    </rPh>
    <rPh sb="16" eb="17">
      <t>ネン</t>
    </rPh>
    <rPh sb="17" eb="19">
      <t>レンゾク</t>
    </rPh>
    <rPh sb="20" eb="22">
      <t>アカジ</t>
    </rPh>
    <rPh sb="25" eb="27">
      <t>ゲンコウ</t>
    </rPh>
    <rPh sb="28" eb="30">
      <t>リョウキン</t>
    </rPh>
    <rPh sb="30" eb="32">
      <t>シュウニュウ</t>
    </rPh>
    <rPh sb="34" eb="36">
      <t>イジ</t>
    </rPh>
    <rPh sb="36" eb="39">
      <t>カンリヒ</t>
    </rPh>
    <rPh sb="42" eb="44">
      <t>ケイヒ</t>
    </rPh>
    <rPh sb="45" eb="46">
      <t>マカナ</t>
    </rPh>
    <rPh sb="53" eb="55">
      <t>ゲンジョウ</t>
    </rPh>
    <rPh sb="58" eb="60">
      <t>コンゴ</t>
    </rPh>
    <rPh sb="61" eb="64">
      <t>アンテイテキ</t>
    </rPh>
    <rPh sb="65" eb="68">
      <t>ケイゾクテキ</t>
    </rPh>
    <rPh sb="69" eb="71">
      <t>ウンエイ</t>
    </rPh>
    <rPh sb="72" eb="73">
      <t>オコナ</t>
    </rPh>
    <rPh sb="79" eb="81">
      <t>ウンエイ</t>
    </rPh>
    <rPh sb="81" eb="83">
      <t>ケイヒ</t>
    </rPh>
    <rPh sb="87" eb="89">
      <t>ロウキュウ</t>
    </rPh>
    <rPh sb="89" eb="91">
      <t>シセツ</t>
    </rPh>
    <rPh sb="92" eb="94">
      <t>コウシン</t>
    </rPh>
    <rPh sb="94" eb="96">
      <t>ヒヨウ</t>
    </rPh>
    <rPh sb="97" eb="98">
      <t>マカナ</t>
    </rPh>
    <rPh sb="102" eb="104">
      <t>シュウニュウ</t>
    </rPh>
    <rPh sb="105" eb="107">
      <t>カクホ</t>
    </rPh>
    <rPh sb="108" eb="109">
      <t>モト</t>
    </rPh>
    <rPh sb="115" eb="117">
      <t>ジンコウ</t>
    </rPh>
    <rPh sb="117" eb="119">
      <t>ゲンショウ</t>
    </rPh>
    <rPh sb="120" eb="122">
      <t>ハイケイ</t>
    </rPh>
    <rPh sb="125" eb="127">
      <t>リョウキン</t>
    </rPh>
    <rPh sb="127" eb="129">
      <t>シュウニュウ</t>
    </rPh>
    <rPh sb="130" eb="132">
      <t>ゲンショウ</t>
    </rPh>
    <rPh sb="135" eb="137">
      <t>シュウニュウ</t>
    </rPh>
    <rPh sb="138" eb="140">
      <t>カクホ</t>
    </rPh>
    <rPh sb="141" eb="143">
      <t>コンナン</t>
    </rPh>
    <rPh sb="144" eb="146">
      <t>ジョウキョウ</t>
    </rPh>
    <rPh sb="153" eb="155">
      <t>ケイエイ</t>
    </rPh>
    <rPh sb="155" eb="157">
      <t>ジョウキョウ</t>
    </rPh>
    <rPh sb="158" eb="159">
      <t>サラ</t>
    </rPh>
    <rPh sb="160" eb="161">
      <t>キビ</t>
    </rPh>
    <rPh sb="164" eb="165">
      <t>マ</t>
    </rPh>
    <rPh sb="169" eb="170">
      <t>カンガ</t>
    </rPh>
    <rPh sb="176" eb="178">
      <t>ショウライ</t>
    </rPh>
    <rPh sb="179" eb="181">
      <t>アンテイ</t>
    </rPh>
    <rPh sb="181" eb="183">
      <t>ケイエイ</t>
    </rPh>
    <rPh sb="184" eb="185">
      <t>ム</t>
    </rPh>
    <rPh sb="187" eb="189">
      <t>リョウキン</t>
    </rPh>
    <rPh sb="189" eb="191">
      <t>カイテイ</t>
    </rPh>
    <rPh sb="192" eb="194">
      <t>ジッシ</t>
    </rPh>
    <rPh sb="197" eb="199">
      <t>リョウキン</t>
    </rPh>
    <rPh sb="199" eb="201">
      <t>シュウニュウ</t>
    </rPh>
    <rPh sb="201" eb="203">
      <t>カクホ</t>
    </rPh>
    <rPh sb="207" eb="210">
      <t>コウイキカ</t>
    </rPh>
    <rPh sb="211" eb="214">
      <t>キョウドウカ</t>
    </rPh>
    <rPh sb="215" eb="217">
      <t>スイシン</t>
    </rPh>
    <rPh sb="218" eb="220">
      <t>ケイエイ</t>
    </rPh>
    <rPh sb="221" eb="224">
      <t>コウリツカ</t>
    </rPh>
    <rPh sb="227" eb="229">
      <t>イジ</t>
    </rPh>
    <rPh sb="229" eb="232">
      <t>カンリヒ</t>
    </rPh>
    <rPh sb="233" eb="235">
      <t>シュクゲン</t>
    </rPh>
    <rPh sb="236" eb="237">
      <t>ハカ</t>
    </rPh>
    <rPh sb="239" eb="241">
      <t>ケイエイ</t>
    </rPh>
    <rPh sb="241" eb="243">
      <t>キバン</t>
    </rPh>
    <rPh sb="244" eb="246">
      <t>カクホ</t>
    </rPh>
    <rPh sb="247" eb="249">
      <t>トリク</t>
    </rPh>
    <rPh sb="256" eb="25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</si>
</sst>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0.13</c:v>
                </c:pt>
                <c:pt idx="1">
                  <c:v>1.1499999999999999</c:v>
                </c:pt>
                <c:pt idx="2">
                  <c:v>1.66</c:v>
                </c:pt>
                <c:pt idx="3">
                  <c:v>1.45</c:v>
                </c:pt>
                <c:pt idx="4">
                  <c:v>1.3</c:v>
                </c:pt>
              </c:numCache>
            </c:numRef>
          </c:val>
          <c:extLst>
            <c:ext xmlns:c16="http://schemas.microsoft.com/office/drawing/2014/chart" uri="{C3380CC4-5D6E-409C-BE32-E72D297353CC}">
              <c16:uniqueId val="{00000000-E94C-48FB-AE2B-EDDD1AAC4DA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E94C-48FB-AE2B-EDDD1AAC4DA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75.59</c:v>
                </c:pt>
                <c:pt idx="1">
                  <c:v>75.239999999999995</c:v>
                </c:pt>
                <c:pt idx="2">
                  <c:v>81.209999999999994</c:v>
                </c:pt>
                <c:pt idx="3">
                  <c:v>82.69</c:v>
                </c:pt>
                <c:pt idx="4">
                  <c:v>79.33</c:v>
                </c:pt>
              </c:numCache>
            </c:numRef>
          </c:val>
          <c:extLst>
            <c:ext xmlns:c16="http://schemas.microsoft.com/office/drawing/2014/chart" uri="{C3380CC4-5D6E-409C-BE32-E72D297353CC}">
              <c16:uniqueId val="{00000000-8B8A-439F-96C2-765BC2AE12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8B8A-439F-96C2-765BC2AE12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78.88</c:v>
                </c:pt>
                <c:pt idx="1">
                  <c:v>79.430000000000007</c:v>
                </c:pt>
                <c:pt idx="2">
                  <c:v>79.55</c:v>
                </c:pt>
                <c:pt idx="3">
                  <c:v>77.38</c:v>
                </c:pt>
                <c:pt idx="4">
                  <c:v>79.88</c:v>
                </c:pt>
              </c:numCache>
            </c:numRef>
          </c:val>
          <c:extLst>
            <c:ext xmlns:c16="http://schemas.microsoft.com/office/drawing/2014/chart" uri="{C3380CC4-5D6E-409C-BE32-E72D297353CC}">
              <c16:uniqueId val="{00000000-0BCC-47DC-99BA-9AD3702EB3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0BCC-47DC-99BA-9AD3702EB3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109.95</c:v>
                </c:pt>
                <c:pt idx="1">
                  <c:v>108.89</c:v>
                </c:pt>
                <c:pt idx="2">
                  <c:v>104.4</c:v>
                </c:pt>
                <c:pt idx="3">
                  <c:v>96.05</c:v>
                </c:pt>
                <c:pt idx="4">
                  <c:v>96.58</c:v>
                </c:pt>
              </c:numCache>
            </c:numRef>
          </c:val>
          <c:extLst>
            <c:ext xmlns:c16="http://schemas.microsoft.com/office/drawing/2014/chart" uri="{C3380CC4-5D6E-409C-BE32-E72D297353CC}">
              <c16:uniqueId val="{00000000-9F4C-4C73-B936-2D8E69101CD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9F4C-4C73-B936-2D8E69101CD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50.18</c:v>
                </c:pt>
                <c:pt idx="1">
                  <c:v>50.4</c:v>
                </c:pt>
                <c:pt idx="2">
                  <c:v>49.15</c:v>
                </c:pt>
                <c:pt idx="3">
                  <c:v>49.22</c:v>
                </c:pt>
                <c:pt idx="4">
                  <c:v>49.66</c:v>
                </c:pt>
              </c:numCache>
            </c:numRef>
          </c:val>
          <c:extLst>
            <c:ext xmlns:c16="http://schemas.microsoft.com/office/drawing/2014/chart" uri="{C3380CC4-5D6E-409C-BE32-E72D297353CC}">
              <c16:uniqueId val="{00000000-AFAA-4480-815E-FF4E44CCD09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AFAA-4480-815E-FF4E44CCD09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4.22</c:v>
                </c:pt>
                <c:pt idx="1">
                  <c:v>5.04</c:v>
                </c:pt>
                <c:pt idx="2">
                  <c:v>6.26</c:v>
                </c:pt>
                <c:pt idx="3">
                  <c:v>5.41</c:v>
                </c:pt>
                <c:pt idx="4">
                  <c:v>5.59</c:v>
                </c:pt>
              </c:numCache>
            </c:numRef>
          </c:val>
          <c:extLst>
            <c:ext xmlns:c16="http://schemas.microsoft.com/office/drawing/2014/chart" uri="{C3380CC4-5D6E-409C-BE32-E72D297353CC}">
              <c16:uniqueId val="{00000000-19AC-4712-8AD2-AFD4866BC87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19AC-4712-8AD2-AFD4866BC87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4.9400000000000004</c:v>
                </c:pt>
                <c:pt idx="4" formatCode="#,##0.00;&quot;△&quot;#,##0.00;&quot;-&quot;">
                  <c:v>8.81</c:v>
                </c:pt>
              </c:numCache>
            </c:numRef>
          </c:val>
          <c:extLst>
            <c:ext xmlns:c16="http://schemas.microsoft.com/office/drawing/2014/chart" uri="{C3380CC4-5D6E-409C-BE32-E72D297353CC}">
              <c16:uniqueId val="{00000000-B809-41BE-B584-BC5B55FD66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B809-41BE-B584-BC5B55FD66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356.99</c:v>
                </c:pt>
                <c:pt idx="1">
                  <c:v>271.97000000000003</c:v>
                </c:pt>
                <c:pt idx="2">
                  <c:v>254.44</c:v>
                </c:pt>
                <c:pt idx="3">
                  <c:v>236.9</c:v>
                </c:pt>
                <c:pt idx="4">
                  <c:v>247.77</c:v>
                </c:pt>
              </c:numCache>
            </c:numRef>
          </c:val>
          <c:extLst>
            <c:ext xmlns:c16="http://schemas.microsoft.com/office/drawing/2014/chart" uri="{C3380CC4-5D6E-409C-BE32-E72D297353CC}">
              <c16:uniqueId val="{00000000-060C-4558-87DC-B2C57A4D088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060C-4558-87DC-B2C57A4D088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477.89</c:v>
                </c:pt>
                <c:pt idx="1">
                  <c:v>533.54</c:v>
                </c:pt>
                <c:pt idx="2">
                  <c:v>628.89</c:v>
                </c:pt>
                <c:pt idx="3">
                  <c:v>700.98</c:v>
                </c:pt>
                <c:pt idx="4">
                  <c:v>680.08</c:v>
                </c:pt>
              </c:numCache>
            </c:numRef>
          </c:val>
          <c:extLst>
            <c:ext xmlns:c16="http://schemas.microsoft.com/office/drawing/2014/chart" uri="{C3380CC4-5D6E-409C-BE32-E72D297353CC}">
              <c16:uniqueId val="{00000000-7783-44D3-976C-3671D9BD3E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7783-44D3-976C-3671D9BD3E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103.29</c:v>
                </c:pt>
                <c:pt idx="1">
                  <c:v>101.6</c:v>
                </c:pt>
                <c:pt idx="2">
                  <c:v>97.85</c:v>
                </c:pt>
                <c:pt idx="3">
                  <c:v>82.04</c:v>
                </c:pt>
                <c:pt idx="4">
                  <c:v>87.93</c:v>
                </c:pt>
              </c:numCache>
            </c:numRef>
          </c:val>
          <c:extLst>
            <c:ext xmlns:c16="http://schemas.microsoft.com/office/drawing/2014/chart" uri="{C3380CC4-5D6E-409C-BE32-E72D297353CC}">
              <c16:uniqueId val="{00000000-7993-4C37-AD1B-4CB26E9A34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7993-4C37-AD1B-4CB26E9A34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124.53</c:v>
                </c:pt>
                <c:pt idx="1">
                  <c:v>126.37</c:v>
                </c:pt>
                <c:pt idx="2">
                  <c:v>131.41999999999999</c:v>
                </c:pt>
                <c:pt idx="3">
                  <c:v>148.75</c:v>
                </c:pt>
                <c:pt idx="4">
                  <c:v>146.75</c:v>
                </c:pt>
              </c:numCache>
            </c:numRef>
          </c:val>
          <c:extLst>
            <c:ext xmlns:c16="http://schemas.microsoft.com/office/drawing/2014/chart" uri="{C3380CC4-5D6E-409C-BE32-E72D297353CC}">
              <c16:uniqueId val="{00000000-BB63-4638-A447-5192B4DBA7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BB63-4638-A447-5192B4DBA7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玉名市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63537</v>
      </c>
      <c r="AM8" s="44"/>
      <c r="AN8" s="44"/>
      <c r="AO8" s="44"/>
      <c r="AP8" s="44"/>
      <c r="AQ8" s="44"/>
      <c r="AR8" s="44"/>
      <c r="AS8" s="44"/>
      <c r="AT8" s="45">
        <f>データ!$S$6</f>
        <v>152.6</v>
      </c>
      <c r="AU8" s="46"/>
      <c r="AV8" s="46"/>
      <c r="AW8" s="46"/>
      <c r="AX8" s="46"/>
      <c r="AY8" s="46"/>
      <c r="AZ8" s="46"/>
      <c r="BA8" s="46"/>
      <c r="BB8" s="47">
        <f>データ!$T$6</f>
        <v>416.36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54.07</v>
      </c>
      <c r="J10" s="46"/>
      <c r="K10" s="46"/>
      <c r="L10" s="46"/>
      <c r="M10" s="46"/>
      <c r="N10" s="46"/>
      <c r="O10" s="80"/>
      <c r="P10" s="47">
        <f>データ!$P$6</f>
        <v>76.489999999999995</v>
      </c>
      <c r="Q10" s="47"/>
      <c r="R10" s="47"/>
      <c r="S10" s="47"/>
      <c r="T10" s="47"/>
      <c r="U10" s="47"/>
      <c r="V10" s="47"/>
      <c r="W10" s="44">
        <f>データ!$Q$6</f>
        <v>2597</v>
      </c>
      <c r="X10" s="44"/>
      <c r="Y10" s="44"/>
      <c r="Z10" s="44"/>
      <c r="AA10" s="44"/>
      <c r="AB10" s="44"/>
      <c r="AC10" s="44"/>
      <c r="AD10" s="2"/>
      <c r="AE10" s="2"/>
      <c r="AF10" s="2"/>
      <c r="AG10" s="2"/>
      <c r="AH10" s="2"/>
      <c r="AI10" s="2"/>
      <c r="AJ10" s="2"/>
      <c r="AK10" s="2"/>
      <c r="AL10" s="44">
        <f>データ!$U$6</f>
        <v>48212</v>
      </c>
      <c r="AM10" s="44"/>
      <c r="AN10" s="44"/>
      <c r="AO10" s="44"/>
      <c r="AP10" s="44"/>
      <c r="AQ10" s="44"/>
      <c r="AR10" s="44"/>
      <c r="AS10" s="44"/>
      <c r="AT10" s="45">
        <f>データ!$V$6</f>
        <v>84.33</v>
      </c>
      <c r="AU10" s="46"/>
      <c r="AV10" s="46"/>
      <c r="AW10" s="46"/>
      <c r="AX10" s="46"/>
      <c r="AY10" s="46"/>
      <c r="AZ10" s="46"/>
      <c r="BA10" s="46"/>
      <c r="BB10" s="47">
        <f>データ!$W$6</f>
        <v>571.71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VhAy0GIn/vCtrGndr03cdR/LwG/zqNp6N35q1yXidAv5XBmDAT3T8Na6zeN2+vfew+X12QcJLmOuZbiSVYmwg==" saltValue="K3Y1rzwyvUGjsfyr6ueL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432067</v>
      </c>
      <c r="D6" s="20">
        <f t="shared" si="3"/>
        <v>46</v>
      </c>
      <c r="E6" s="20">
        <f t="shared" si="3"/>
        <v>1</v>
      </c>
      <c r="F6" s="20">
        <f t="shared" si="3"/>
        <v>0</v>
      </c>
      <c r="G6" s="20">
        <f t="shared" si="3"/>
        <v>1</v>
      </c>
      <c r="H6" s="20" t="str">
        <f t="shared" si="3"/>
        <v>熊本県　玉名市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54.07</v>
      </c>
      <c r="P6" s="21">
        <f t="shared" si="3"/>
        <v>76.489999999999995</v>
      </c>
      <c r="Q6" s="21">
        <f t="shared" si="3"/>
        <v>2597</v>
      </c>
      <c r="R6" s="21">
        <f t="shared" si="3"/>
        <v>63537</v>
      </c>
      <c r="S6" s="21">
        <f t="shared" si="3"/>
        <v>152.6</v>
      </c>
      <c r="T6" s="21">
        <f t="shared" si="3"/>
        <v>416.36</v>
      </c>
      <c r="U6" s="21">
        <f t="shared" si="3"/>
        <v>48212</v>
      </c>
      <c r="V6" s="21">
        <f t="shared" si="3"/>
        <v>84.33</v>
      </c>
      <c r="W6" s="21">
        <f t="shared" si="3"/>
        <v>571.71</v>
      </c>
      <c r="X6" s="22">
        <f>IF(X7="",NA(),X7)</f>
        <v>109.95</v>
      </c>
      <c r="Y6" s="22">
        <f t="shared" ref="Y6:AG6" si="4">IF(Y7="",NA(),Y7)</f>
        <v>108.89</v>
      </c>
      <c r="Z6" s="22">
        <f t="shared" si="4"/>
        <v>104.4</v>
      </c>
      <c r="AA6" s="22">
        <f t="shared" si="4"/>
        <v>96.05</v>
      </c>
      <c r="AB6" s="22">
        <f t="shared" si="4"/>
        <v>96.58</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2">
        <f t="shared" si="5"/>
        <v>4.9400000000000004</v>
      </c>
      <c r="AM6" s="22">
        <f t="shared" si="5"/>
        <v>8.81</v>
      </c>
      <c r="AN6" s="22">
        <f t="shared" si="5"/>
        <v>3.7</v>
      </c>
      <c r="AO6" s="22">
        <f t="shared" si="5"/>
        <v>4.34</v>
      </c>
      <c r="AP6" s="22">
        <f t="shared" si="5"/>
        <v>4.6900000000000004</v>
      </c>
      <c r="AQ6" s="22">
        <f t="shared" si="5"/>
        <v>4.72</v>
      </c>
      <c r="AR6" s="22">
        <f t="shared" si="5"/>
        <v>5.76</v>
      </c>
      <c r="AS6" s="21" t="str">
        <f>IF(AS7="","",IF(AS7="-","【-】","【"&amp;SUBSTITUTE(TEXT(AS7,"#,##0.00"),"-","△")&amp;"】"))</f>
        <v>【1.50】</v>
      </c>
      <c r="AT6" s="22">
        <f>IF(AT7="",NA(),AT7)</f>
        <v>356.99</v>
      </c>
      <c r="AU6" s="22">
        <f t="shared" ref="AU6:BC6" si="6">IF(AU7="",NA(),AU7)</f>
        <v>271.97000000000003</v>
      </c>
      <c r="AV6" s="22">
        <f t="shared" si="6"/>
        <v>254.44</v>
      </c>
      <c r="AW6" s="22">
        <f t="shared" si="6"/>
        <v>236.9</v>
      </c>
      <c r="AX6" s="22">
        <f t="shared" si="6"/>
        <v>247.77</v>
      </c>
      <c r="AY6" s="22">
        <f t="shared" si="6"/>
        <v>365.18</v>
      </c>
      <c r="AZ6" s="22">
        <f t="shared" si="6"/>
        <v>327.77</v>
      </c>
      <c r="BA6" s="22">
        <f t="shared" si="6"/>
        <v>338.02</v>
      </c>
      <c r="BB6" s="22">
        <f t="shared" si="6"/>
        <v>345.94</v>
      </c>
      <c r="BC6" s="22">
        <f t="shared" si="6"/>
        <v>329.7</v>
      </c>
      <c r="BD6" s="21" t="str">
        <f>IF(BD7="","",IF(BD7="-","【-】","【"&amp;SUBSTITUTE(TEXT(BD7,"#,##0.00"),"-","△")&amp;"】"))</f>
        <v>【243.36】</v>
      </c>
      <c r="BE6" s="22">
        <f>IF(BE7="",NA(),BE7)</f>
        <v>477.89</v>
      </c>
      <c r="BF6" s="22">
        <f t="shared" ref="BF6:BN6" si="7">IF(BF7="",NA(),BF7)</f>
        <v>533.54</v>
      </c>
      <c r="BG6" s="22">
        <f t="shared" si="7"/>
        <v>628.89</v>
      </c>
      <c r="BH6" s="22">
        <f t="shared" si="7"/>
        <v>700.98</v>
      </c>
      <c r="BI6" s="22">
        <f t="shared" si="7"/>
        <v>680.08</v>
      </c>
      <c r="BJ6" s="22">
        <f t="shared" si="7"/>
        <v>371.65</v>
      </c>
      <c r="BK6" s="22">
        <f t="shared" si="7"/>
        <v>397.1</v>
      </c>
      <c r="BL6" s="22">
        <f t="shared" si="7"/>
        <v>379.91</v>
      </c>
      <c r="BM6" s="22">
        <f t="shared" si="7"/>
        <v>386.61</v>
      </c>
      <c r="BN6" s="22">
        <f t="shared" si="7"/>
        <v>381.56</v>
      </c>
      <c r="BO6" s="21" t="str">
        <f>IF(BO7="","",IF(BO7="-","【-】","【"&amp;SUBSTITUTE(TEXT(BO7,"#,##0.00"),"-","△")&amp;"】"))</f>
        <v>【265.93】</v>
      </c>
      <c r="BP6" s="22">
        <f>IF(BP7="",NA(),BP7)</f>
        <v>103.29</v>
      </c>
      <c r="BQ6" s="22">
        <f t="shared" ref="BQ6:BY6" si="8">IF(BQ7="",NA(),BQ7)</f>
        <v>101.6</v>
      </c>
      <c r="BR6" s="22">
        <f t="shared" si="8"/>
        <v>97.85</v>
      </c>
      <c r="BS6" s="22">
        <f t="shared" si="8"/>
        <v>82.04</v>
      </c>
      <c r="BT6" s="22">
        <f t="shared" si="8"/>
        <v>87.93</v>
      </c>
      <c r="BU6" s="22">
        <f t="shared" si="8"/>
        <v>98.77</v>
      </c>
      <c r="BV6" s="22">
        <f t="shared" si="8"/>
        <v>95.79</v>
      </c>
      <c r="BW6" s="22">
        <f t="shared" si="8"/>
        <v>98.3</v>
      </c>
      <c r="BX6" s="22">
        <f t="shared" si="8"/>
        <v>93.82</v>
      </c>
      <c r="BY6" s="22">
        <f t="shared" si="8"/>
        <v>95.04</v>
      </c>
      <c r="BZ6" s="21" t="str">
        <f>IF(BZ7="","",IF(BZ7="-","【-】","【"&amp;SUBSTITUTE(TEXT(BZ7,"#,##0.00"),"-","△")&amp;"】"))</f>
        <v>【97.82】</v>
      </c>
      <c r="CA6" s="22">
        <f>IF(CA7="",NA(),CA7)</f>
        <v>124.53</v>
      </c>
      <c r="CB6" s="22">
        <f t="shared" ref="CB6:CJ6" si="9">IF(CB7="",NA(),CB7)</f>
        <v>126.37</v>
      </c>
      <c r="CC6" s="22">
        <f t="shared" si="9"/>
        <v>131.41999999999999</v>
      </c>
      <c r="CD6" s="22">
        <f t="shared" si="9"/>
        <v>148.75</v>
      </c>
      <c r="CE6" s="22">
        <f t="shared" si="9"/>
        <v>146.75</v>
      </c>
      <c r="CF6" s="22">
        <f t="shared" si="9"/>
        <v>173.67</v>
      </c>
      <c r="CG6" s="22">
        <f t="shared" si="9"/>
        <v>171.13</v>
      </c>
      <c r="CH6" s="22">
        <f t="shared" si="9"/>
        <v>173.7</v>
      </c>
      <c r="CI6" s="22">
        <f t="shared" si="9"/>
        <v>178.94</v>
      </c>
      <c r="CJ6" s="22">
        <f t="shared" si="9"/>
        <v>180.19</v>
      </c>
      <c r="CK6" s="21" t="str">
        <f>IF(CK7="","",IF(CK7="-","【-】","【"&amp;SUBSTITUTE(TEXT(CK7,"#,##0.00"),"-","△")&amp;"】"))</f>
        <v>【177.56】</v>
      </c>
      <c r="CL6" s="22">
        <f>IF(CL7="",NA(),CL7)</f>
        <v>75.59</v>
      </c>
      <c r="CM6" s="22">
        <f t="shared" ref="CM6:CU6" si="10">IF(CM7="",NA(),CM7)</f>
        <v>75.239999999999995</v>
      </c>
      <c r="CN6" s="22">
        <f t="shared" si="10"/>
        <v>81.209999999999994</v>
      </c>
      <c r="CO6" s="22">
        <f t="shared" si="10"/>
        <v>82.69</v>
      </c>
      <c r="CP6" s="22">
        <f t="shared" si="10"/>
        <v>79.33</v>
      </c>
      <c r="CQ6" s="22">
        <f t="shared" si="10"/>
        <v>59.67</v>
      </c>
      <c r="CR6" s="22">
        <f t="shared" si="10"/>
        <v>60.12</v>
      </c>
      <c r="CS6" s="22">
        <f t="shared" si="10"/>
        <v>60.34</v>
      </c>
      <c r="CT6" s="22">
        <f t="shared" si="10"/>
        <v>59.54</v>
      </c>
      <c r="CU6" s="22">
        <f t="shared" si="10"/>
        <v>59.26</v>
      </c>
      <c r="CV6" s="21" t="str">
        <f>IF(CV7="","",IF(CV7="-","【-】","【"&amp;SUBSTITUTE(TEXT(CV7,"#,##0.00"),"-","△")&amp;"】"))</f>
        <v>【59.81】</v>
      </c>
      <c r="CW6" s="22">
        <f>IF(CW7="",NA(),CW7)</f>
        <v>78.88</v>
      </c>
      <c r="CX6" s="22">
        <f t="shared" ref="CX6:DF6" si="11">IF(CX7="",NA(),CX7)</f>
        <v>79.430000000000007</v>
      </c>
      <c r="CY6" s="22">
        <f t="shared" si="11"/>
        <v>79.55</v>
      </c>
      <c r="CZ6" s="22">
        <f t="shared" si="11"/>
        <v>77.38</v>
      </c>
      <c r="DA6" s="22">
        <f t="shared" si="11"/>
        <v>79.88</v>
      </c>
      <c r="DB6" s="22">
        <f t="shared" si="11"/>
        <v>84.6</v>
      </c>
      <c r="DC6" s="22">
        <f t="shared" si="11"/>
        <v>84.24</v>
      </c>
      <c r="DD6" s="22">
        <f t="shared" si="11"/>
        <v>84.19</v>
      </c>
      <c r="DE6" s="22">
        <f t="shared" si="11"/>
        <v>83.93</v>
      </c>
      <c r="DF6" s="22">
        <f t="shared" si="11"/>
        <v>83.84</v>
      </c>
      <c r="DG6" s="21" t="str">
        <f>IF(DG7="","",IF(DG7="-","【-】","【"&amp;SUBSTITUTE(TEXT(DG7,"#,##0.00"),"-","△")&amp;"】"))</f>
        <v>【89.42】</v>
      </c>
      <c r="DH6" s="22">
        <f>IF(DH7="",NA(),DH7)</f>
        <v>50.18</v>
      </c>
      <c r="DI6" s="22">
        <f t="shared" ref="DI6:DQ6" si="12">IF(DI7="",NA(),DI7)</f>
        <v>50.4</v>
      </c>
      <c r="DJ6" s="22">
        <f t="shared" si="12"/>
        <v>49.15</v>
      </c>
      <c r="DK6" s="22">
        <f t="shared" si="12"/>
        <v>49.22</v>
      </c>
      <c r="DL6" s="22">
        <f t="shared" si="12"/>
        <v>49.66</v>
      </c>
      <c r="DM6" s="22">
        <f t="shared" si="12"/>
        <v>48.17</v>
      </c>
      <c r="DN6" s="22">
        <f t="shared" si="12"/>
        <v>48.83</v>
      </c>
      <c r="DO6" s="22">
        <f t="shared" si="12"/>
        <v>49.96</v>
      </c>
      <c r="DP6" s="22">
        <f t="shared" si="12"/>
        <v>50.82</v>
      </c>
      <c r="DQ6" s="22">
        <f t="shared" si="12"/>
        <v>51.82</v>
      </c>
      <c r="DR6" s="21" t="str">
        <f>IF(DR7="","",IF(DR7="-","【-】","【"&amp;SUBSTITUTE(TEXT(DR7,"#,##0.00"),"-","△")&amp;"】"))</f>
        <v>【52.02】</v>
      </c>
      <c r="DS6" s="22">
        <f>IF(DS7="",NA(),DS7)</f>
        <v>4.22</v>
      </c>
      <c r="DT6" s="22">
        <f t="shared" ref="DT6:EB6" si="13">IF(DT7="",NA(),DT7)</f>
        <v>5.04</v>
      </c>
      <c r="DU6" s="22">
        <f t="shared" si="13"/>
        <v>6.26</v>
      </c>
      <c r="DV6" s="22">
        <f t="shared" si="13"/>
        <v>5.41</v>
      </c>
      <c r="DW6" s="22">
        <f t="shared" si="13"/>
        <v>5.59</v>
      </c>
      <c r="DX6" s="22">
        <f t="shared" si="13"/>
        <v>17.12</v>
      </c>
      <c r="DY6" s="22">
        <f t="shared" si="13"/>
        <v>18.18</v>
      </c>
      <c r="DZ6" s="22">
        <f t="shared" si="13"/>
        <v>19.32</v>
      </c>
      <c r="EA6" s="22">
        <f t="shared" si="13"/>
        <v>21.16</v>
      </c>
      <c r="EB6" s="22">
        <f t="shared" si="13"/>
        <v>22.72</v>
      </c>
      <c r="EC6" s="21" t="str">
        <f>IF(EC7="","",IF(EC7="-","【-】","【"&amp;SUBSTITUTE(TEXT(EC7,"#,##0.00"),"-","△")&amp;"】"))</f>
        <v>【25.37】</v>
      </c>
      <c r="ED6" s="22">
        <f>IF(ED7="",NA(),ED7)</f>
        <v>0.13</v>
      </c>
      <c r="EE6" s="22">
        <f t="shared" ref="EE6:EM6" si="14">IF(EE7="",NA(),EE7)</f>
        <v>1.1499999999999999</v>
      </c>
      <c r="EF6" s="22">
        <f t="shared" si="14"/>
        <v>1.66</v>
      </c>
      <c r="EG6" s="22">
        <f t="shared" si="14"/>
        <v>1.45</v>
      </c>
      <c r="EH6" s="22">
        <f t="shared" si="14"/>
        <v>1.3</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432067</v>
      </c>
      <c r="D7" s="24">
        <v>46</v>
      </c>
      <c r="E7" s="24">
        <v>1</v>
      </c>
      <c r="F7" s="24">
        <v>0</v>
      </c>
      <c r="G7" s="24">
        <v>1</v>
      </c>
      <c r="H7" s="24" t="s">
        <v>93</v>
      </c>
      <c r="I7" s="24" t="s">
        <v>94</v>
      </c>
      <c r="J7" s="24" t="s">
        <v>95</v>
      </c>
      <c r="K7" s="24" t="s">
        <v>96</v>
      </c>
      <c r="L7" s="24" t="s">
        <v>97</v>
      </c>
      <c r="M7" s="24" t="s">
        <v>98</v>
      </c>
      <c r="N7" s="25" t="s">
        <v>99</v>
      </c>
      <c r="O7" s="25">
        <v>54.07</v>
      </c>
      <c r="P7" s="25">
        <v>76.489999999999995</v>
      </c>
      <c r="Q7" s="25">
        <v>2597</v>
      </c>
      <c r="R7" s="25">
        <v>63537</v>
      </c>
      <c r="S7" s="25">
        <v>152.6</v>
      </c>
      <c r="T7" s="25">
        <v>416.36</v>
      </c>
      <c r="U7" s="25">
        <v>48212</v>
      </c>
      <c r="V7" s="25">
        <v>84.33</v>
      </c>
      <c r="W7" s="25">
        <v>571.71</v>
      </c>
      <c r="X7" s="25">
        <v>109.95</v>
      </c>
      <c r="Y7" s="25">
        <v>108.89</v>
      </c>
      <c r="Z7" s="25">
        <v>104.4</v>
      </c>
      <c r="AA7" s="25">
        <v>96.05</v>
      </c>
      <c r="AB7" s="25">
        <v>96.58</v>
      </c>
      <c r="AC7" s="25">
        <v>109.01</v>
      </c>
      <c r="AD7" s="25">
        <v>108.83</v>
      </c>
      <c r="AE7" s="25">
        <v>109.23</v>
      </c>
      <c r="AF7" s="25">
        <v>108.04</v>
      </c>
      <c r="AG7" s="25">
        <v>107.49</v>
      </c>
      <c r="AH7" s="25">
        <v>108.24</v>
      </c>
      <c r="AI7" s="25">
        <v>0</v>
      </c>
      <c r="AJ7" s="25">
        <v>0</v>
      </c>
      <c r="AK7" s="25">
        <v>0</v>
      </c>
      <c r="AL7" s="25">
        <v>4.9400000000000004</v>
      </c>
      <c r="AM7" s="25">
        <v>8.81</v>
      </c>
      <c r="AN7" s="25">
        <v>3.7</v>
      </c>
      <c r="AO7" s="25">
        <v>4.34</v>
      </c>
      <c r="AP7" s="25">
        <v>4.6900000000000004</v>
      </c>
      <c r="AQ7" s="25">
        <v>4.72</v>
      </c>
      <c r="AR7" s="25">
        <v>5.76</v>
      </c>
      <c r="AS7" s="25">
        <v>1.5</v>
      </c>
      <c r="AT7" s="25">
        <v>356.99</v>
      </c>
      <c r="AU7" s="25">
        <v>271.97000000000003</v>
      </c>
      <c r="AV7" s="25">
        <v>254.44</v>
      </c>
      <c r="AW7" s="25">
        <v>236.9</v>
      </c>
      <c r="AX7" s="25">
        <v>247.77</v>
      </c>
      <c r="AY7" s="25">
        <v>365.18</v>
      </c>
      <c r="AZ7" s="25">
        <v>327.77</v>
      </c>
      <c r="BA7" s="25">
        <v>338.02</v>
      </c>
      <c r="BB7" s="25">
        <v>345.94</v>
      </c>
      <c r="BC7" s="25">
        <v>329.7</v>
      </c>
      <c r="BD7" s="25">
        <v>243.36</v>
      </c>
      <c r="BE7" s="25">
        <v>477.89</v>
      </c>
      <c r="BF7" s="25">
        <v>533.54</v>
      </c>
      <c r="BG7" s="25">
        <v>628.89</v>
      </c>
      <c r="BH7" s="25">
        <v>700.98</v>
      </c>
      <c r="BI7" s="25">
        <v>680.08</v>
      </c>
      <c r="BJ7" s="25">
        <v>371.65</v>
      </c>
      <c r="BK7" s="25">
        <v>397.1</v>
      </c>
      <c r="BL7" s="25">
        <v>379.91</v>
      </c>
      <c r="BM7" s="25">
        <v>386.61</v>
      </c>
      <c r="BN7" s="25">
        <v>381.56</v>
      </c>
      <c r="BO7" s="25">
        <v>265.93</v>
      </c>
      <c r="BP7" s="25">
        <v>103.29</v>
      </c>
      <c r="BQ7" s="25">
        <v>101.6</v>
      </c>
      <c r="BR7" s="25">
        <v>97.85</v>
      </c>
      <c r="BS7" s="25">
        <v>82.04</v>
      </c>
      <c r="BT7" s="25">
        <v>87.93</v>
      </c>
      <c r="BU7" s="25">
        <v>98.77</v>
      </c>
      <c r="BV7" s="25">
        <v>95.79</v>
      </c>
      <c r="BW7" s="25">
        <v>98.3</v>
      </c>
      <c r="BX7" s="25">
        <v>93.82</v>
      </c>
      <c r="BY7" s="25">
        <v>95.04</v>
      </c>
      <c r="BZ7" s="25">
        <v>97.82</v>
      </c>
      <c r="CA7" s="25">
        <v>124.53</v>
      </c>
      <c r="CB7" s="25">
        <v>126.37</v>
      </c>
      <c r="CC7" s="25">
        <v>131.41999999999999</v>
      </c>
      <c r="CD7" s="25">
        <v>148.75</v>
      </c>
      <c r="CE7" s="25">
        <v>146.75</v>
      </c>
      <c r="CF7" s="25">
        <v>173.67</v>
      </c>
      <c r="CG7" s="25">
        <v>171.13</v>
      </c>
      <c r="CH7" s="25">
        <v>173.7</v>
      </c>
      <c r="CI7" s="25">
        <v>178.94</v>
      </c>
      <c r="CJ7" s="25">
        <v>180.19</v>
      </c>
      <c r="CK7" s="25">
        <v>177.56</v>
      </c>
      <c r="CL7" s="25">
        <v>75.59</v>
      </c>
      <c r="CM7" s="25">
        <v>75.239999999999995</v>
      </c>
      <c r="CN7" s="25">
        <v>81.209999999999994</v>
      </c>
      <c r="CO7" s="25">
        <v>82.69</v>
      </c>
      <c r="CP7" s="25">
        <v>79.33</v>
      </c>
      <c r="CQ7" s="25">
        <v>59.67</v>
      </c>
      <c r="CR7" s="25">
        <v>60.12</v>
      </c>
      <c r="CS7" s="25">
        <v>60.34</v>
      </c>
      <c r="CT7" s="25">
        <v>59.54</v>
      </c>
      <c r="CU7" s="25">
        <v>59.26</v>
      </c>
      <c r="CV7" s="25">
        <v>59.81</v>
      </c>
      <c r="CW7" s="25">
        <v>78.88</v>
      </c>
      <c r="CX7" s="25">
        <v>79.430000000000007</v>
      </c>
      <c r="CY7" s="25">
        <v>79.55</v>
      </c>
      <c r="CZ7" s="25">
        <v>77.38</v>
      </c>
      <c r="DA7" s="25">
        <v>79.88</v>
      </c>
      <c r="DB7" s="25">
        <v>84.6</v>
      </c>
      <c r="DC7" s="25">
        <v>84.24</v>
      </c>
      <c r="DD7" s="25">
        <v>84.19</v>
      </c>
      <c r="DE7" s="25">
        <v>83.93</v>
      </c>
      <c r="DF7" s="25">
        <v>83.84</v>
      </c>
      <c r="DG7" s="25">
        <v>89.42</v>
      </c>
      <c r="DH7" s="25">
        <v>50.18</v>
      </c>
      <c r="DI7" s="25">
        <v>50.4</v>
      </c>
      <c r="DJ7" s="25">
        <v>49.15</v>
      </c>
      <c r="DK7" s="25">
        <v>49.22</v>
      </c>
      <c r="DL7" s="25">
        <v>49.66</v>
      </c>
      <c r="DM7" s="25">
        <v>48.17</v>
      </c>
      <c r="DN7" s="25">
        <v>48.83</v>
      </c>
      <c r="DO7" s="25">
        <v>49.96</v>
      </c>
      <c r="DP7" s="25">
        <v>50.82</v>
      </c>
      <c r="DQ7" s="25">
        <v>51.82</v>
      </c>
      <c r="DR7" s="25">
        <v>52.02</v>
      </c>
      <c r="DS7" s="25">
        <v>4.22</v>
      </c>
      <c r="DT7" s="25">
        <v>5.04</v>
      </c>
      <c r="DU7" s="25">
        <v>6.26</v>
      </c>
      <c r="DV7" s="25">
        <v>5.41</v>
      </c>
      <c r="DW7" s="25">
        <v>5.59</v>
      </c>
      <c r="DX7" s="25">
        <v>17.12</v>
      </c>
      <c r="DY7" s="25">
        <v>18.18</v>
      </c>
      <c r="DZ7" s="25">
        <v>19.32</v>
      </c>
      <c r="EA7" s="25">
        <v>21.16</v>
      </c>
      <c r="EB7" s="25">
        <v>22.72</v>
      </c>
      <c r="EC7" s="25">
        <v>25.37</v>
      </c>
      <c r="ED7" s="25">
        <v>0.13</v>
      </c>
      <c r="EE7" s="25">
        <v>1.1499999999999999</v>
      </c>
      <c r="EF7" s="25">
        <v>1.66</v>
      </c>
      <c r="EG7" s="25">
        <v>1.45</v>
      </c>
      <c r="EH7" s="25">
        <v>1.3</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2025-01-24T06:55:33Z</dcterms:created>
  <dcterms:modified xsi:type="dcterms:W3CDTF">2025-02-05T01:55:54Z</dcterms:modified>
  <cp:category/>
</cp:coreProperties>
</file>