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S5\sections\水道\suido\05　文書管理ツール関係\業務係\★庁内照会関係\財政課\R6年度\5070128_ 【県市町村課：2_5（水）〆】公営企業に係る経営比較分析表（令和５年度決算）の分析等について（依頼）\02 八代市\水道\"/>
    </mc:Choice>
  </mc:AlternateContent>
  <xr:revisionPtr revIDLastSave="0" documentId="13_ncr:1_{47CF232B-596E-42BF-A81C-1D2B17DD3D3B}" xr6:coauthVersionLast="47" xr6:coauthVersionMax="47" xr10:uidLastSave="{00000000-0000-0000-0000-000000000000}"/>
  <workbookProtection workbookAlgorithmName="SHA-512" workbookHashValue="tEuxTzXYeZ2DrSt3JYRK+TGDFe07l5kLw65GLglmHDp+L4oAAJxpAOa3SWpuKrQI2u9KZ8Tn5j+SONW/p2osAQ==" workbookSaltValue="noJCWuByQC6Zbq6Nq43Ot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Q6" i="5"/>
  <c r="P6" i="5"/>
  <c r="P10" i="4" s="1"/>
  <c r="O6" i="5"/>
  <c r="I10" i="4" s="1"/>
  <c r="N6" i="5"/>
  <c r="B10" i="4" s="1"/>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H85" i="4"/>
  <c r="F85" i="4"/>
  <c r="E85" i="4"/>
  <c r="AL10" i="4"/>
  <c r="W10" i="4"/>
  <c r="BB8" i="4"/>
  <c r="AT8" i="4"/>
  <c r="AL8" i="4"/>
  <c r="AD8" i="4"/>
  <c r="W8" i="4"/>
  <c r="P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<sst xmlns="http://schemas.openxmlformats.org/spreadsheetml/2006/main" count="228" uniqueCount="112">
  <si>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</si>
  <si>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</si>
  <si>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</si>
  <si>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</si>
  <si>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</si>
  <si>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</si>
  <si>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</si>
  <si>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</si>
  <si>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</si>
  <si>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</si>
  <si>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</si>
  <si>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</si>
  <si>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</si>
  <si>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</si>
  <si>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</si>
  <si>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</si>
  <si>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</si>
  <si>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</si>
  <si>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</si>
  <si>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</si>
  <si>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</si>
  <si>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</si>
  <si>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</si>
  <si>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</si>
  <si>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</si>
  <si>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</si>
  <si>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</si>
  <si>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</si>
  <si>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</si>
  <si>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</si>
  <si>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</si>
  <si>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</si>
  <si>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</si>
  <si>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</si>
  <si>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</si>
  <si>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</si>
  <si>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</si>
  <si>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</si>
  <si>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</si>
  <si>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</si>
  <si>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</si>
  <si>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</si>
  <si>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</si>
  <si>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</si>
  <si>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</si>
  <si>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</si>
  <si>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</si>
  <si>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</si>
  <si>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</si>
  <si>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</si>
  <si>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</si>
  <si>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</si>
  <si>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</si>
  <si>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</si>
  <si>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</si>
  <si>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</si>
  <si>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</si>
  <si>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</si>
  <si>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</si>
  <si>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</si>
  <si>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</si>
  <si>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</si>
  <si>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</si>
  <si>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</si>
  <si>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</si>
  <si>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</si>
  <si>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</si>
  <si>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</si>
  <si>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</si>
  <si>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</si>
  <si>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</si>
  <si>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</si>
  <si>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</si>
  <si>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</si>
  <si>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</si>
  <si>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</si>
  <si>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</si>
  <si>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</si>
  <si>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</si>
  <si>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</si>
  <si>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</si>
  <si>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</si>
  <si>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</si>
  <si>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</si>
  <si>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</si>
  <si>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</si>
  <si>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</si>
  <si>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</si>
  <si>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</si>
  <si>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</si>
  <si>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</si>
  <si>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</si>
  <si>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</si>
  <si>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</si>
  <si>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</si>
  <si>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</si>
  <si>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</si>
  <si>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</si>
  <si>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</si>
  <si>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</si>
  <si>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</si>
  <si>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</si>
  <si>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</si>
  <si>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</si>
  <si>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</si>
  <si>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</si>
  <si>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</si>
  <si>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</si>
  <si>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</si>
  <si>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当市水道事業は、類似団体と比較し各項目とも安定的な経営状況でありますが、施設及び管路の老朽化割合が高くなっており、漏水件数も増加傾向にあります。全体の設備投資や財源を考慮しつつ、優先度の高い老朽化施設等の更新を重点的に行い、計画的かつ効率的な施設整備に取り組みます。
H29.3経営戦略策定済
R4.3 経営戦略見直し（収支計画）</t>
    <rPh sb="57" eb="59">
      <t>ロウスイ</t>
    </rPh>
    <rPh sb="59" eb="61">
      <t>ケンスウ</t>
    </rPh>
    <rPh sb="62" eb="64">
      <t>ゾウカ</t>
    </rPh>
    <rPh sb="64" eb="66">
      <t>ケイコウ</t>
    </rPh>
    <phoneticPr fontId="4"/>
  </si>
  <si>
    <t>　当市は、豊富な水資源に恵まれており、類似団体と比較し、給水原価が低く抑えられています。そのため、平成4年度以降、消費税増税分を除く料金改定を行っておらず、安定的な黒字経営を継続しています。
①経常収支比率は、退職給付費や動力費の減少により前年度から3.85ポイント増加しました。類似団体平均値（以下、平均値）を上回っており、良好な値を示しています。なお、②累積欠損金は計上していません。
③流動比率は、平均値を上回っており、短期債務に対する支払い能力及び長期の健全性が保たれています。
④企業債残高対給水収益比率は、企業債の新規借り入れがなかったため、前年度から16.93ポイント減少しました。建設投資財源を内部留保資金により賄い、企業債の発行を抑制しているため、減少傾向にあります。
⑤料金回収率は、退職給付費や動力費の減少により前年度から8.59ポイント増加しました。給水原価が低く抑えられているため、平均値を上回っており、老朽化している施設及び配水管の更新等に充てる財源を確保しています。
⑥給水原価は、退職給付費等の減少により前年度から6.32円減少しました。良質な地下水に恵まれており、平均値より低く抑えられています。
⑦施設利用率は、配水量の増加に伴い、年々上昇していますが、漏水も増加傾向にあるため、漏水調査等の漏水防止対策に取り組み、効率的な運用に努めます。
⑧有収率は、漏水等による配水量の増加に伴い、前年度から1.98ポイント減少しました。熊本地震後のH28年度から平均値を下回っているため、漏水調査の強化及び老朽管の更新を行っていくことで有収率の向上を目指します。</t>
    <rPh sb="461" eb="462">
      <t>トウ</t>
    </rPh>
    <rPh sb="550" eb="552">
      <t>ケイコウ</t>
    </rPh>
    <rPh sb="595" eb="598">
      <t>ロウスイトウ</t>
    </rPh>
    <rPh sb="601" eb="604">
      <t>ハイスイリョウ</t>
    </rPh>
    <rPh sb="605" eb="607">
      <t>ゾウカ</t>
    </rPh>
    <rPh sb="608" eb="609">
      <t>トモナ</t>
    </rPh>
    <rPh sb="624" eb="626">
      <t>ゲンショウ</t>
    </rPh>
    <phoneticPr fontId="4"/>
  </si>
  <si>
    <t>　管路の経過年数や漏水実績等を考慮し、老朽管路等の更新を行っているものの、①有形固定資産減価償却率は平均値を上回り、②管路経年化率もほぼ平均値となっています。耐用年数に近い資産が多く、施設の更新の必要性が高いといえます。
　③管路更新率も平均値を下回っている状況にあることから、今後は老朽管路の耐震化に併せ、更新事業に計画的かつ効率的に取り組む必要があります。</t>
    <rPh sb="59" eb="64">
      <t>カンロケイネンカ</t>
    </rPh>
    <rPh sb="64" eb="65">
      <t>リツ</t>
    </rPh>
    <rPh sb="68" eb="71">
      <t>ヘイキンチ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</si>
</sst>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0" xfId="0" applyFont="1" applyAlignment="1">
      <alignment horizontal="left" vertical="center"/>
    </xf>
    <xf numFmtId="0" fontId="17"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0.09</c:v>
                </c:pt>
                <c:pt idx="1">
                  <c:v>0.35</c:v>
                </c:pt>
                <c:pt idx="2">
                  <c:v>0.26</c:v>
                </c:pt>
                <c:pt idx="3">
                  <c:v>0.11</c:v>
                </c:pt>
                <c:pt idx="4">
                  <c:v>0.28000000000000003</c:v>
                </c:pt>
              </c:numCache>
            </c:numRef>
          </c:val>
          <c:extLst>
            <c:ext xmlns:c16="http://schemas.microsoft.com/office/drawing/2014/chart" uri="{C3380CC4-5D6E-409C-BE32-E72D297353CC}">
              <c16:uniqueId val="{00000000-8184-4544-9A22-2DB1B668BC3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8184-4544-9A22-2DB1B668BC3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59.52</c:v>
                </c:pt>
                <c:pt idx="1">
                  <c:v>61.67</c:v>
                </c:pt>
                <c:pt idx="2">
                  <c:v>62.46</c:v>
                </c:pt>
                <c:pt idx="3">
                  <c:v>62.29</c:v>
                </c:pt>
                <c:pt idx="4">
                  <c:v>65.09</c:v>
                </c:pt>
              </c:numCache>
            </c:numRef>
          </c:val>
          <c:extLst>
            <c:ext xmlns:c16="http://schemas.microsoft.com/office/drawing/2014/chart" uri="{C3380CC4-5D6E-409C-BE32-E72D297353CC}">
              <c16:uniqueId val="{00000000-23DD-4F9C-A2CD-CCE550DEB2C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23DD-4F9C-A2CD-CCE550DEB2C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74.58</c:v>
                </c:pt>
                <c:pt idx="1">
                  <c:v>74.06</c:v>
                </c:pt>
                <c:pt idx="2">
                  <c:v>74.7</c:v>
                </c:pt>
                <c:pt idx="3">
                  <c:v>74.92</c:v>
                </c:pt>
                <c:pt idx="4">
                  <c:v>72.94</c:v>
                </c:pt>
              </c:numCache>
            </c:numRef>
          </c:val>
          <c:extLst>
            <c:ext xmlns:c16="http://schemas.microsoft.com/office/drawing/2014/chart" uri="{C3380CC4-5D6E-409C-BE32-E72D297353CC}">
              <c16:uniqueId val="{00000000-20CF-4921-9365-2433C035D75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20CF-4921-9365-2433C035D75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122.68</c:v>
                </c:pt>
                <c:pt idx="1">
                  <c:v>123.22</c:v>
                </c:pt>
                <c:pt idx="2">
                  <c:v>119.18</c:v>
                </c:pt>
                <c:pt idx="3">
                  <c:v>125.52</c:v>
                </c:pt>
                <c:pt idx="4">
                  <c:v>129.37</c:v>
                </c:pt>
              </c:numCache>
            </c:numRef>
          </c:val>
          <c:extLst>
            <c:ext xmlns:c16="http://schemas.microsoft.com/office/drawing/2014/chart" uri="{C3380CC4-5D6E-409C-BE32-E72D297353CC}">
              <c16:uniqueId val="{00000000-F4E8-4660-9FEE-0D87E87EF04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F4E8-4660-9FEE-0D87E87EF04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51.25</c:v>
                </c:pt>
                <c:pt idx="1">
                  <c:v>52.25</c:v>
                </c:pt>
                <c:pt idx="2">
                  <c:v>52.36</c:v>
                </c:pt>
                <c:pt idx="3">
                  <c:v>53.48</c:v>
                </c:pt>
                <c:pt idx="4">
                  <c:v>52.87</c:v>
                </c:pt>
              </c:numCache>
            </c:numRef>
          </c:val>
          <c:extLst>
            <c:ext xmlns:c16="http://schemas.microsoft.com/office/drawing/2014/chart" uri="{C3380CC4-5D6E-409C-BE32-E72D297353CC}">
              <c16:uniqueId val="{00000000-151E-4829-BAFB-18CBAB7B3FA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151E-4829-BAFB-18CBAB7B3FA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19.66</c:v>
                </c:pt>
                <c:pt idx="1">
                  <c:v>19.32</c:v>
                </c:pt>
                <c:pt idx="2">
                  <c:v>19.329999999999998</c:v>
                </c:pt>
                <c:pt idx="3">
                  <c:v>19.98</c:v>
                </c:pt>
                <c:pt idx="4">
                  <c:v>21.93</c:v>
                </c:pt>
              </c:numCache>
            </c:numRef>
          </c:val>
          <c:extLst>
            <c:ext xmlns:c16="http://schemas.microsoft.com/office/drawing/2014/chart" uri="{C3380CC4-5D6E-409C-BE32-E72D297353CC}">
              <c16:uniqueId val="{00000000-431D-43EC-8FDE-C9A18B2F477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431D-43EC-8FDE-C9A18B2F477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C2-463E-B062-E7200F08DB0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CCC2-463E-B062-E7200F08DB0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488.6</c:v>
                </c:pt>
                <c:pt idx="1">
                  <c:v>480.92</c:v>
                </c:pt>
                <c:pt idx="2">
                  <c:v>479.3</c:v>
                </c:pt>
                <c:pt idx="3">
                  <c:v>588.16999999999996</c:v>
                </c:pt>
                <c:pt idx="4">
                  <c:v>607.72</c:v>
                </c:pt>
              </c:numCache>
            </c:numRef>
          </c:val>
          <c:extLst>
            <c:ext xmlns:c16="http://schemas.microsoft.com/office/drawing/2014/chart" uri="{C3380CC4-5D6E-409C-BE32-E72D297353CC}">
              <c16:uniqueId val="{00000000-B20D-4399-8468-792F7C8C10E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B20D-4399-8468-792F7C8C10E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177.93</c:v>
                </c:pt>
                <c:pt idx="1">
                  <c:v>157.69</c:v>
                </c:pt>
                <c:pt idx="2">
                  <c:v>177.68</c:v>
                </c:pt>
                <c:pt idx="3">
                  <c:v>162.16</c:v>
                </c:pt>
                <c:pt idx="4">
                  <c:v>145.22999999999999</c:v>
                </c:pt>
              </c:numCache>
            </c:numRef>
          </c:val>
          <c:extLst>
            <c:ext xmlns:c16="http://schemas.microsoft.com/office/drawing/2014/chart" uri="{C3380CC4-5D6E-409C-BE32-E72D297353CC}">
              <c16:uniqueId val="{00000000-9072-4E5E-BF22-30506E5ECB0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9072-4E5E-BF22-30506E5ECB0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125.47</c:v>
                </c:pt>
                <c:pt idx="1">
                  <c:v>126.11</c:v>
                </c:pt>
                <c:pt idx="2">
                  <c:v>116.06</c:v>
                </c:pt>
                <c:pt idx="3">
                  <c:v>124.79</c:v>
                </c:pt>
                <c:pt idx="4">
                  <c:v>133.38</c:v>
                </c:pt>
              </c:numCache>
            </c:numRef>
          </c:val>
          <c:extLst>
            <c:ext xmlns:c16="http://schemas.microsoft.com/office/drawing/2014/chart" uri="{C3380CC4-5D6E-409C-BE32-E72D297353CC}">
              <c16:uniqueId val="{00000000-9E0B-4F63-A29D-78CB6DD7721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9E0B-4F63-A29D-78CB6DD7721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100.26</c:v>
                </c:pt>
                <c:pt idx="1">
                  <c:v>99.81</c:v>
                </c:pt>
                <c:pt idx="2">
                  <c:v>108.31</c:v>
                </c:pt>
                <c:pt idx="3">
                  <c:v>100.89</c:v>
                </c:pt>
                <c:pt idx="4">
                  <c:v>94.57</c:v>
                </c:pt>
              </c:numCache>
            </c:numRef>
          </c:val>
          <c:extLst>
            <c:ext xmlns:c16="http://schemas.microsoft.com/office/drawing/2014/chart" uri="{C3380CC4-5D6E-409C-BE32-E72D297353CC}">
              <c16:uniqueId val="{00000000-75EE-458C-B320-D9489459ECE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75EE-458C-B320-D9489459ECE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八代市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121657</v>
      </c>
      <c r="AM8" s="44"/>
      <c r="AN8" s="44"/>
      <c r="AO8" s="44"/>
      <c r="AP8" s="44"/>
      <c r="AQ8" s="44"/>
      <c r="AR8" s="44"/>
      <c r="AS8" s="44"/>
      <c r="AT8" s="45">
        <f>データ!$S$6</f>
        <v>681.29</v>
      </c>
      <c r="AU8" s="46"/>
      <c r="AV8" s="46"/>
      <c r="AW8" s="46"/>
      <c r="AX8" s="46"/>
      <c r="AY8" s="46"/>
      <c r="AZ8" s="46"/>
      <c r="BA8" s="46"/>
      <c r="BB8" s="47">
        <f>データ!$T$6</f>
        <v>178.57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83.2</v>
      </c>
      <c r="J10" s="46"/>
      <c r="K10" s="46"/>
      <c r="L10" s="46"/>
      <c r="M10" s="46"/>
      <c r="N10" s="46"/>
      <c r="O10" s="74"/>
      <c r="P10" s="47">
        <f>データ!$P$6</f>
        <v>33.56</v>
      </c>
      <c r="Q10" s="47"/>
      <c r="R10" s="47"/>
      <c r="S10" s="47"/>
      <c r="T10" s="47"/>
      <c r="U10" s="47"/>
      <c r="V10" s="47"/>
      <c r="W10" s="44">
        <f>データ!$Q$6</f>
        <v>2500</v>
      </c>
      <c r="X10" s="44"/>
      <c r="Y10" s="44"/>
      <c r="Z10" s="44"/>
      <c r="AA10" s="44"/>
      <c r="AB10" s="44"/>
      <c r="AC10" s="44"/>
      <c r="AD10" s="2"/>
      <c r="AE10" s="2"/>
      <c r="AF10" s="2"/>
      <c r="AG10" s="2"/>
      <c r="AH10" s="2"/>
      <c r="AI10" s="2"/>
      <c r="AJ10" s="2"/>
      <c r="AK10" s="2"/>
      <c r="AL10" s="44">
        <f>データ!$U$6</f>
        <v>40562</v>
      </c>
      <c r="AM10" s="44"/>
      <c r="AN10" s="44"/>
      <c r="AO10" s="44"/>
      <c r="AP10" s="44"/>
      <c r="AQ10" s="44"/>
      <c r="AR10" s="44"/>
      <c r="AS10" s="44"/>
      <c r="AT10" s="45">
        <f>データ!$V$6</f>
        <v>50.79</v>
      </c>
      <c r="AU10" s="46"/>
      <c r="AV10" s="46"/>
      <c r="AW10" s="46"/>
      <c r="AX10" s="46"/>
      <c r="AY10" s="46"/>
      <c r="AZ10" s="46"/>
      <c r="BA10" s="46"/>
      <c r="BB10" s="47">
        <f>データ!$W$6</f>
        <v>798.62</v>
      </c>
      <c r="BC10" s="47"/>
      <c r="BD10" s="47"/>
      <c r="BE10" s="47"/>
      <c r="BF10" s="47"/>
      <c r="BG10" s="47"/>
      <c r="BH10" s="47"/>
      <c r="BI10" s="47"/>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8" t="s">
        <v>25</v>
      </c>
      <c r="BM14" s="69"/>
      <c r="BN14" s="69"/>
      <c r="BO14" s="69"/>
      <c r="BP14" s="69"/>
      <c r="BQ14" s="69"/>
      <c r="BR14" s="69"/>
      <c r="BS14" s="69"/>
      <c r="BT14" s="69"/>
      <c r="BU14" s="69"/>
      <c r="BV14" s="69"/>
      <c r="BW14" s="69"/>
      <c r="BX14" s="69"/>
      <c r="BY14" s="69"/>
      <c r="BZ14" s="70"/>
    </row>
    <row r="15" spans="1:78" ht="13.5" customHeight="1" x14ac:dyDescent="0.15">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71"/>
      <c r="BM15" s="72"/>
      <c r="BN15" s="72"/>
      <c r="BO15" s="72"/>
      <c r="BP15" s="72"/>
      <c r="BQ15" s="72"/>
      <c r="BR15" s="72"/>
      <c r="BS15" s="72"/>
      <c r="BT15" s="72"/>
      <c r="BU15" s="72"/>
      <c r="BV15" s="72"/>
      <c r="BW15" s="72"/>
      <c r="BX15" s="72"/>
      <c r="BY15" s="72"/>
      <c r="BZ15" s="7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110</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6" t="s">
        <v>26</v>
      </c>
      <c r="BM45" s="87"/>
      <c r="BN45" s="87"/>
      <c r="BO45" s="87"/>
      <c r="BP45" s="87"/>
      <c r="BQ45" s="87"/>
      <c r="BR45" s="87"/>
      <c r="BS45" s="87"/>
      <c r="BT45" s="87"/>
      <c r="BU45" s="87"/>
      <c r="BV45" s="87"/>
      <c r="BW45" s="87"/>
      <c r="BX45" s="87"/>
      <c r="BY45" s="87"/>
      <c r="BZ45" s="8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9"/>
      <c r="BM46" s="90"/>
      <c r="BN46" s="90"/>
      <c r="BO46" s="90"/>
      <c r="BP46" s="90"/>
      <c r="BQ46" s="90"/>
      <c r="BR46" s="90"/>
      <c r="BS46" s="90"/>
      <c r="BT46" s="90"/>
      <c r="BU46" s="90"/>
      <c r="BV46" s="90"/>
      <c r="BW46" s="90"/>
      <c r="BX46" s="90"/>
      <c r="BY46" s="90"/>
      <c r="BZ46" s="9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111</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83"/>
      <c r="BM60" s="84"/>
      <c r="BN60" s="84"/>
      <c r="BO60" s="84"/>
      <c r="BP60" s="84"/>
      <c r="BQ60" s="84"/>
      <c r="BR60" s="84"/>
      <c r="BS60" s="84"/>
      <c r="BT60" s="84"/>
      <c r="BU60" s="84"/>
      <c r="BV60" s="84"/>
      <c r="BW60" s="84"/>
      <c r="BX60" s="84"/>
      <c r="BY60" s="84"/>
      <c r="BZ60" s="85"/>
    </row>
    <row r="61" spans="1:78" ht="13.5" customHeight="1" x14ac:dyDescent="0.15">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6" t="s">
        <v>28</v>
      </c>
      <c r="BM64" s="87"/>
      <c r="BN64" s="87"/>
      <c r="BO64" s="87"/>
      <c r="BP64" s="87"/>
      <c r="BQ64" s="87"/>
      <c r="BR64" s="87"/>
      <c r="BS64" s="87"/>
      <c r="BT64" s="87"/>
      <c r="BU64" s="87"/>
      <c r="BV64" s="87"/>
      <c r="BW64" s="87"/>
      <c r="BX64" s="87"/>
      <c r="BY64" s="87"/>
      <c r="BZ64" s="8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9"/>
      <c r="BM65" s="90"/>
      <c r="BN65" s="90"/>
      <c r="BO65" s="90"/>
      <c r="BP65" s="90"/>
      <c r="BQ65" s="90"/>
      <c r="BR65" s="90"/>
      <c r="BS65" s="90"/>
      <c r="BT65" s="90"/>
      <c r="BU65" s="90"/>
      <c r="BV65" s="90"/>
      <c r="BW65" s="90"/>
      <c r="BX65" s="90"/>
      <c r="BY65" s="90"/>
      <c r="BZ65" s="9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92" t="s">
        <v>109</v>
      </c>
      <c r="BM66" s="93"/>
      <c r="BN66" s="93"/>
      <c r="BO66" s="93"/>
      <c r="BP66" s="93"/>
      <c r="BQ66" s="93"/>
      <c r="BR66" s="93"/>
      <c r="BS66" s="93"/>
      <c r="BT66" s="93"/>
      <c r="BU66" s="93"/>
      <c r="BV66" s="93"/>
      <c r="BW66" s="93"/>
      <c r="BX66" s="93"/>
      <c r="BY66" s="93"/>
      <c r="BZ66" s="9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92"/>
      <c r="BM67" s="93"/>
      <c r="BN67" s="93"/>
      <c r="BO67" s="93"/>
      <c r="BP67" s="93"/>
      <c r="BQ67" s="93"/>
      <c r="BR67" s="93"/>
      <c r="BS67" s="93"/>
      <c r="BT67" s="93"/>
      <c r="BU67" s="93"/>
      <c r="BV67" s="93"/>
      <c r="BW67" s="93"/>
      <c r="BX67" s="93"/>
      <c r="BY67" s="93"/>
      <c r="BZ67" s="9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92"/>
      <c r="BM68" s="93"/>
      <c r="BN68" s="93"/>
      <c r="BO68" s="93"/>
      <c r="BP68" s="93"/>
      <c r="BQ68" s="93"/>
      <c r="BR68" s="93"/>
      <c r="BS68" s="93"/>
      <c r="BT68" s="93"/>
      <c r="BU68" s="93"/>
      <c r="BV68" s="93"/>
      <c r="BW68" s="93"/>
      <c r="BX68" s="93"/>
      <c r="BY68" s="93"/>
      <c r="BZ68" s="9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92"/>
      <c r="BM69" s="93"/>
      <c r="BN69" s="93"/>
      <c r="BO69" s="93"/>
      <c r="BP69" s="93"/>
      <c r="BQ69" s="93"/>
      <c r="BR69" s="93"/>
      <c r="BS69" s="93"/>
      <c r="BT69" s="93"/>
      <c r="BU69" s="93"/>
      <c r="BV69" s="93"/>
      <c r="BW69" s="93"/>
      <c r="BX69" s="93"/>
      <c r="BY69" s="93"/>
      <c r="BZ69" s="9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92"/>
      <c r="BM70" s="93"/>
      <c r="BN70" s="93"/>
      <c r="BO70" s="93"/>
      <c r="BP70" s="93"/>
      <c r="BQ70" s="93"/>
      <c r="BR70" s="93"/>
      <c r="BS70" s="93"/>
      <c r="BT70" s="93"/>
      <c r="BU70" s="93"/>
      <c r="BV70" s="93"/>
      <c r="BW70" s="93"/>
      <c r="BX70" s="93"/>
      <c r="BY70" s="93"/>
      <c r="BZ70" s="9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92"/>
      <c r="BM71" s="93"/>
      <c r="BN71" s="93"/>
      <c r="BO71" s="93"/>
      <c r="BP71" s="93"/>
      <c r="BQ71" s="93"/>
      <c r="BR71" s="93"/>
      <c r="BS71" s="93"/>
      <c r="BT71" s="93"/>
      <c r="BU71" s="93"/>
      <c r="BV71" s="93"/>
      <c r="BW71" s="93"/>
      <c r="BX71" s="93"/>
      <c r="BY71" s="93"/>
      <c r="BZ71" s="9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92"/>
      <c r="BM72" s="93"/>
      <c r="BN72" s="93"/>
      <c r="BO72" s="93"/>
      <c r="BP72" s="93"/>
      <c r="BQ72" s="93"/>
      <c r="BR72" s="93"/>
      <c r="BS72" s="93"/>
      <c r="BT72" s="93"/>
      <c r="BU72" s="93"/>
      <c r="BV72" s="93"/>
      <c r="BW72" s="93"/>
      <c r="BX72" s="93"/>
      <c r="BY72" s="93"/>
      <c r="BZ72" s="9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92"/>
      <c r="BM73" s="93"/>
      <c r="BN73" s="93"/>
      <c r="BO73" s="93"/>
      <c r="BP73" s="93"/>
      <c r="BQ73" s="93"/>
      <c r="BR73" s="93"/>
      <c r="BS73" s="93"/>
      <c r="BT73" s="93"/>
      <c r="BU73" s="93"/>
      <c r="BV73" s="93"/>
      <c r="BW73" s="93"/>
      <c r="BX73" s="93"/>
      <c r="BY73" s="93"/>
      <c r="BZ73" s="9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92"/>
      <c r="BM74" s="93"/>
      <c r="BN74" s="93"/>
      <c r="BO74" s="93"/>
      <c r="BP74" s="93"/>
      <c r="BQ74" s="93"/>
      <c r="BR74" s="93"/>
      <c r="BS74" s="93"/>
      <c r="BT74" s="93"/>
      <c r="BU74" s="93"/>
      <c r="BV74" s="93"/>
      <c r="BW74" s="93"/>
      <c r="BX74" s="93"/>
      <c r="BY74" s="93"/>
      <c r="BZ74" s="9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92"/>
      <c r="BM75" s="93"/>
      <c r="BN75" s="93"/>
      <c r="BO75" s="93"/>
      <c r="BP75" s="93"/>
      <c r="BQ75" s="93"/>
      <c r="BR75" s="93"/>
      <c r="BS75" s="93"/>
      <c r="BT75" s="93"/>
      <c r="BU75" s="93"/>
      <c r="BV75" s="93"/>
      <c r="BW75" s="93"/>
      <c r="BX75" s="93"/>
      <c r="BY75" s="93"/>
      <c r="BZ75" s="9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92"/>
      <c r="BM76" s="93"/>
      <c r="BN76" s="93"/>
      <c r="BO76" s="93"/>
      <c r="BP76" s="93"/>
      <c r="BQ76" s="93"/>
      <c r="BR76" s="93"/>
      <c r="BS76" s="93"/>
      <c r="BT76" s="93"/>
      <c r="BU76" s="93"/>
      <c r="BV76" s="93"/>
      <c r="BW76" s="93"/>
      <c r="BX76" s="93"/>
      <c r="BY76" s="93"/>
      <c r="BZ76" s="9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92"/>
      <c r="BM77" s="93"/>
      <c r="BN77" s="93"/>
      <c r="BO77" s="93"/>
      <c r="BP77" s="93"/>
      <c r="BQ77" s="93"/>
      <c r="BR77" s="93"/>
      <c r="BS77" s="93"/>
      <c r="BT77" s="93"/>
      <c r="BU77" s="93"/>
      <c r="BV77" s="93"/>
      <c r="BW77" s="93"/>
      <c r="BX77" s="93"/>
      <c r="BY77" s="93"/>
      <c r="BZ77" s="9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92"/>
      <c r="BM78" s="93"/>
      <c r="BN78" s="93"/>
      <c r="BO78" s="93"/>
      <c r="BP78" s="93"/>
      <c r="BQ78" s="93"/>
      <c r="BR78" s="93"/>
      <c r="BS78" s="93"/>
      <c r="BT78" s="93"/>
      <c r="BU78" s="93"/>
      <c r="BV78" s="93"/>
      <c r="BW78" s="93"/>
      <c r="BX78" s="93"/>
      <c r="BY78" s="93"/>
      <c r="BZ78" s="9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92"/>
      <c r="BM79" s="93"/>
      <c r="BN79" s="93"/>
      <c r="BO79" s="93"/>
      <c r="BP79" s="93"/>
      <c r="BQ79" s="93"/>
      <c r="BR79" s="93"/>
      <c r="BS79" s="93"/>
      <c r="BT79" s="93"/>
      <c r="BU79" s="93"/>
      <c r="BV79" s="93"/>
      <c r="BW79" s="93"/>
      <c r="BX79" s="93"/>
      <c r="BY79" s="93"/>
      <c r="BZ79" s="9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92"/>
      <c r="BM80" s="93"/>
      <c r="BN80" s="93"/>
      <c r="BO80" s="93"/>
      <c r="BP80" s="93"/>
      <c r="BQ80" s="93"/>
      <c r="BR80" s="93"/>
      <c r="BS80" s="93"/>
      <c r="BT80" s="93"/>
      <c r="BU80" s="93"/>
      <c r="BV80" s="93"/>
      <c r="BW80" s="93"/>
      <c r="BX80" s="93"/>
      <c r="BY80" s="93"/>
      <c r="BZ80" s="9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92"/>
      <c r="BM81" s="93"/>
      <c r="BN81" s="93"/>
      <c r="BO81" s="93"/>
      <c r="BP81" s="93"/>
      <c r="BQ81" s="93"/>
      <c r="BR81" s="93"/>
      <c r="BS81" s="93"/>
      <c r="BT81" s="93"/>
      <c r="BU81" s="93"/>
      <c r="BV81" s="93"/>
      <c r="BW81" s="93"/>
      <c r="BX81" s="93"/>
      <c r="BY81" s="93"/>
      <c r="BZ81" s="9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5"/>
      <c r="BM82" s="96"/>
      <c r="BN82" s="96"/>
      <c r="BO82" s="96"/>
      <c r="BP82" s="96"/>
      <c r="BQ82" s="96"/>
      <c r="BR82" s="96"/>
      <c r="BS82" s="96"/>
      <c r="BT82" s="96"/>
      <c r="BU82" s="96"/>
      <c r="BV82" s="96"/>
      <c r="BW82" s="96"/>
      <c r="BX82" s="96"/>
      <c r="BY82" s="96"/>
      <c r="BZ82" s="9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GyJJDz++Q+LmEWrSEhsR/FkbhcTfZ1J55N7fMoqrGpgnZB6OznvF7GYjnCZSj+8VbuoJ2Iom+Z/UdUj38IEMbA==" saltValue="8E62LzsHH6ScYzgOnjxkO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432024</v>
      </c>
      <c r="D6" s="20">
        <f t="shared" si="3"/>
        <v>46</v>
      </c>
      <c r="E6" s="20">
        <f t="shared" si="3"/>
        <v>1</v>
      </c>
      <c r="F6" s="20">
        <f t="shared" si="3"/>
        <v>0</v>
      </c>
      <c r="G6" s="20">
        <f t="shared" si="3"/>
        <v>1</v>
      </c>
      <c r="H6" s="20" t="str">
        <f t="shared" si="3"/>
        <v>熊本県　八代市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83.2</v>
      </c>
      <c r="P6" s="21">
        <f t="shared" si="3"/>
        <v>33.56</v>
      </c>
      <c r="Q6" s="21">
        <f t="shared" si="3"/>
        <v>2500</v>
      </c>
      <c r="R6" s="21">
        <f t="shared" si="3"/>
        <v>121657</v>
      </c>
      <c r="S6" s="21">
        <f t="shared" si="3"/>
        <v>681.29</v>
      </c>
      <c r="T6" s="21">
        <f t="shared" si="3"/>
        <v>178.57</v>
      </c>
      <c r="U6" s="21">
        <f t="shared" si="3"/>
        <v>40562</v>
      </c>
      <c r="V6" s="21">
        <f t="shared" si="3"/>
        <v>50.79</v>
      </c>
      <c r="W6" s="21">
        <f t="shared" si="3"/>
        <v>798.62</v>
      </c>
      <c r="X6" s="22">
        <f>IF(X7="",NA(),X7)</f>
        <v>122.68</v>
      </c>
      <c r="Y6" s="22">
        <f t="shared" ref="Y6:AG6" si="4">IF(Y7="",NA(),Y7)</f>
        <v>123.22</v>
      </c>
      <c r="Z6" s="22">
        <f t="shared" si="4"/>
        <v>119.18</v>
      </c>
      <c r="AA6" s="22">
        <f t="shared" si="4"/>
        <v>125.52</v>
      </c>
      <c r="AB6" s="22">
        <f t="shared" si="4"/>
        <v>129.37</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488.6</v>
      </c>
      <c r="AU6" s="22">
        <f t="shared" ref="AU6:BC6" si="6">IF(AU7="",NA(),AU7)</f>
        <v>480.92</v>
      </c>
      <c r="AV6" s="22">
        <f t="shared" si="6"/>
        <v>479.3</v>
      </c>
      <c r="AW6" s="22">
        <f t="shared" si="6"/>
        <v>588.16999999999996</v>
      </c>
      <c r="AX6" s="22">
        <f t="shared" si="6"/>
        <v>607.72</v>
      </c>
      <c r="AY6" s="22">
        <f t="shared" si="6"/>
        <v>365.18</v>
      </c>
      <c r="AZ6" s="22">
        <f t="shared" si="6"/>
        <v>327.77</v>
      </c>
      <c r="BA6" s="22">
        <f t="shared" si="6"/>
        <v>338.02</v>
      </c>
      <c r="BB6" s="22">
        <f t="shared" si="6"/>
        <v>345.94</v>
      </c>
      <c r="BC6" s="22">
        <f t="shared" si="6"/>
        <v>329.7</v>
      </c>
      <c r="BD6" s="21" t="str">
        <f>IF(BD7="","",IF(BD7="-","【-】","【"&amp;SUBSTITUTE(TEXT(BD7,"#,##0.00"),"-","△")&amp;"】"))</f>
        <v>【243.36】</v>
      </c>
      <c r="BE6" s="22">
        <f>IF(BE7="",NA(),BE7)</f>
        <v>177.93</v>
      </c>
      <c r="BF6" s="22">
        <f t="shared" ref="BF6:BN6" si="7">IF(BF7="",NA(),BF7)</f>
        <v>157.69</v>
      </c>
      <c r="BG6" s="22">
        <f t="shared" si="7"/>
        <v>177.68</v>
      </c>
      <c r="BH6" s="22">
        <f t="shared" si="7"/>
        <v>162.16</v>
      </c>
      <c r="BI6" s="22">
        <f t="shared" si="7"/>
        <v>145.22999999999999</v>
      </c>
      <c r="BJ6" s="22">
        <f t="shared" si="7"/>
        <v>371.65</v>
      </c>
      <c r="BK6" s="22">
        <f t="shared" si="7"/>
        <v>397.1</v>
      </c>
      <c r="BL6" s="22">
        <f t="shared" si="7"/>
        <v>379.91</v>
      </c>
      <c r="BM6" s="22">
        <f t="shared" si="7"/>
        <v>386.61</v>
      </c>
      <c r="BN6" s="22">
        <f t="shared" si="7"/>
        <v>381.56</v>
      </c>
      <c r="BO6" s="21" t="str">
        <f>IF(BO7="","",IF(BO7="-","【-】","【"&amp;SUBSTITUTE(TEXT(BO7,"#,##0.00"),"-","△")&amp;"】"))</f>
        <v>【265.93】</v>
      </c>
      <c r="BP6" s="22">
        <f>IF(BP7="",NA(),BP7)</f>
        <v>125.47</v>
      </c>
      <c r="BQ6" s="22">
        <f t="shared" ref="BQ6:BY6" si="8">IF(BQ7="",NA(),BQ7)</f>
        <v>126.11</v>
      </c>
      <c r="BR6" s="22">
        <f t="shared" si="8"/>
        <v>116.06</v>
      </c>
      <c r="BS6" s="22">
        <f t="shared" si="8"/>
        <v>124.79</v>
      </c>
      <c r="BT6" s="22">
        <f t="shared" si="8"/>
        <v>133.38</v>
      </c>
      <c r="BU6" s="22">
        <f t="shared" si="8"/>
        <v>98.77</v>
      </c>
      <c r="BV6" s="22">
        <f t="shared" si="8"/>
        <v>95.79</v>
      </c>
      <c r="BW6" s="22">
        <f t="shared" si="8"/>
        <v>98.3</v>
      </c>
      <c r="BX6" s="22">
        <f t="shared" si="8"/>
        <v>93.82</v>
      </c>
      <c r="BY6" s="22">
        <f t="shared" si="8"/>
        <v>95.04</v>
      </c>
      <c r="BZ6" s="21" t="str">
        <f>IF(BZ7="","",IF(BZ7="-","【-】","【"&amp;SUBSTITUTE(TEXT(BZ7,"#,##0.00"),"-","△")&amp;"】"))</f>
        <v>【97.82】</v>
      </c>
      <c r="CA6" s="22">
        <f>IF(CA7="",NA(),CA7)</f>
        <v>100.26</v>
      </c>
      <c r="CB6" s="22">
        <f t="shared" ref="CB6:CJ6" si="9">IF(CB7="",NA(),CB7)</f>
        <v>99.81</v>
      </c>
      <c r="CC6" s="22">
        <f t="shared" si="9"/>
        <v>108.31</v>
      </c>
      <c r="CD6" s="22">
        <f t="shared" si="9"/>
        <v>100.89</v>
      </c>
      <c r="CE6" s="22">
        <f t="shared" si="9"/>
        <v>94.57</v>
      </c>
      <c r="CF6" s="22">
        <f t="shared" si="9"/>
        <v>173.67</v>
      </c>
      <c r="CG6" s="22">
        <f t="shared" si="9"/>
        <v>171.13</v>
      </c>
      <c r="CH6" s="22">
        <f t="shared" si="9"/>
        <v>173.7</v>
      </c>
      <c r="CI6" s="22">
        <f t="shared" si="9"/>
        <v>178.94</v>
      </c>
      <c r="CJ6" s="22">
        <f t="shared" si="9"/>
        <v>180.19</v>
      </c>
      <c r="CK6" s="21" t="str">
        <f>IF(CK7="","",IF(CK7="-","【-】","【"&amp;SUBSTITUTE(TEXT(CK7,"#,##0.00"),"-","△")&amp;"】"))</f>
        <v>【177.56】</v>
      </c>
      <c r="CL6" s="22">
        <f>IF(CL7="",NA(),CL7)</f>
        <v>59.52</v>
      </c>
      <c r="CM6" s="22">
        <f t="shared" ref="CM6:CU6" si="10">IF(CM7="",NA(),CM7)</f>
        <v>61.67</v>
      </c>
      <c r="CN6" s="22">
        <f t="shared" si="10"/>
        <v>62.46</v>
      </c>
      <c r="CO6" s="22">
        <f t="shared" si="10"/>
        <v>62.29</v>
      </c>
      <c r="CP6" s="22">
        <f t="shared" si="10"/>
        <v>65.09</v>
      </c>
      <c r="CQ6" s="22">
        <f t="shared" si="10"/>
        <v>59.67</v>
      </c>
      <c r="CR6" s="22">
        <f t="shared" si="10"/>
        <v>60.12</v>
      </c>
      <c r="CS6" s="22">
        <f t="shared" si="10"/>
        <v>60.34</v>
      </c>
      <c r="CT6" s="22">
        <f t="shared" si="10"/>
        <v>59.54</v>
      </c>
      <c r="CU6" s="22">
        <f t="shared" si="10"/>
        <v>59.26</v>
      </c>
      <c r="CV6" s="21" t="str">
        <f>IF(CV7="","",IF(CV7="-","【-】","【"&amp;SUBSTITUTE(TEXT(CV7,"#,##0.00"),"-","△")&amp;"】"))</f>
        <v>【59.81】</v>
      </c>
      <c r="CW6" s="22">
        <f>IF(CW7="",NA(),CW7)</f>
        <v>74.58</v>
      </c>
      <c r="CX6" s="22">
        <f t="shared" ref="CX6:DF6" si="11">IF(CX7="",NA(),CX7)</f>
        <v>74.06</v>
      </c>
      <c r="CY6" s="22">
        <f t="shared" si="11"/>
        <v>74.7</v>
      </c>
      <c r="CZ6" s="22">
        <f t="shared" si="11"/>
        <v>74.92</v>
      </c>
      <c r="DA6" s="22">
        <f t="shared" si="11"/>
        <v>72.94</v>
      </c>
      <c r="DB6" s="22">
        <f t="shared" si="11"/>
        <v>84.6</v>
      </c>
      <c r="DC6" s="22">
        <f t="shared" si="11"/>
        <v>84.24</v>
      </c>
      <c r="DD6" s="22">
        <f t="shared" si="11"/>
        <v>84.19</v>
      </c>
      <c r="DE6" s="22">
        <f t="shared" si="11"/>
        <v>83.93</v>
      </c>
      <c r="DF6" s="22">
        <f t="shared" si="11"/>
        <v>83.84</v>
      </c>
      <c r="DG6" s="21" t="str">
        <f>IF(DG7="","",IF(DG7="-","【-】","【"&amp;SUBSTITUTE(TEXT(DG7,"#,##0.00"),"-","△")&amp;"】"))</f>
        <v>【89.42】</v>
      </c>
      <c r="DH6" s="22">
        <f>IF(DH7="",NA(),DH7)</f>
        <v>51.25</v>
      </c>
      <c r="DI6" s="22">
        <f t="shared" ref="DI6:DQ6" si="12">IF(DI7="",NA(),DI7)</f>
        <v>52.25</v>
      </c>
      <c r="DJ6" s="22">
        <f t="shared" si="12"/>
        <v>52.36</v>
      </c>
      <c r="DK6" s="22">
        <f t="shared" si="12"/>
        <v>53.48</v>
      </c>
      <c r="DL6" s="22">
        <f t="shared" si="12"/>
        <v>52.87</v>
      </c>
      <c r="DM6" s="22">
        <f t="shared" si="12"/>
        <v>48.17</v>
      </c>
      <c r="DN6" s="22">
        <f t="shared" si="12"/>
        <v>48.83</v>
      </c>
      <c r="DO6" s="22">
        <f t="shared" si="12"/>
        <v>49.96</v>
      </c>
      <c r="DP6" s="22">
        <f t="shared" si="12"/>
        <v>50.82</v>
      </c>
      <c r="DQ6" s="22">
        <f t="shared" si="12"/>
        <v>51.82</v>
      </c>
      <c r="DR6" s="21" t="str">
        <f>IF(DR7="","",IF(DR7="-","【-】","【"&amp;SUBSTITUTE(TEXT(DR7,"#,##0.00"),"-","△")&amp;"】"))</f>
        <v>【52.02】</v>
      </c>
      <c r="DS6" s="22">
        <f>IF(DS7="",NA(),DS7)</f>
        <v>19.66</v>
      </c>
      <c r="DT6" s="22">
        <f t="shared" ref="DT6:EB6" si="13">IF(DT7="",NA(),DT7)</f>
        <v>19.32</v>
      </c>
      <c r="DU6" s="22">
        <f t="shared" si="13"/>
        <v>19.329999999999998</v>
      </c>
      <c r="DV6" s="22">
        <f t="shared" si="13"/>
        <v>19.98</v>
      </c>
      <c r="DW6" s="22">
        <f t="shared" si="13"/>
        <v>21.93</v>
      </c>
      <c r="DX6" s="22">
        <f t="shared" si="13"/>
        <v>17.12</v>
      </c>
      <c r="DY6" s="22">
        <f t="shared" si="13"/>
        <v>18.18</v>
      </c>
      <c r="DZ6" s="22">
        <f t="shared" si="13"/>
        <v>19.32</v>
      </c>
      <c r="EA6" s="22">
        <f t="shared" si="13"/>
        <v>21.16</v>
      </c>
      <c r="EB6" s="22">
        <f t="shared" si="13"/>
        <v>22.72</v>
      </c>
      <c r="EC6" s="21" t="str">
        <f>IF(EC7="","",IF(EC7="-","【-】","【"&amp;SUBSTITUTE(TEXT(EC7,"#,##0.00"),"-","△")&amp;"】"))</f>
        <v>【25.37】</v>
      </c>
      <c r="ED6" s="22">
        <f>IF(ED7="",NA(),ED7)</f>
        <v>0.09</v>
      </c>
      <c r="EE6" s="22">
        <f t="shared" ref="EE6:EM6" si="14">IF(EE7="",NA(),EE7)</f>
        <v>0.35</v>
      </c>
      <c r="EF6" s="22">
        <f t="shared" si="14"/>
        <v>0.26</v>
      </c>
      <c r="EG6" s="22">
        <f t="shared" si="14"/>
        <v>0.11</v>
      </c>
      <c r="EH6" s="22">
        <f t="shared" si="14"/>
        <v>0.28000000000000003</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432024</v>
      </c>
      <c r="D7" s="24">
        <v>46</v>
      </c>
      <c r="E7" s="24">
        <v>1</v>
      </c>
      <c r="F7" s="24">
        <v>0</v>
      </c>
      <c r="G7" s="24">
        <v>1</v>
      </c>
      <c r="H7" s="24" t="s">
        <v>93</v>
      </c>
      <c r="I7" s="24" t="s">
        <v>94</v>
      </c>
      <c r="J7" s="24" t="s">
        <v>95</v>
      </c>
      <c r="K7" s="24" t="s">
        <v>96</v>
      </c>
      <c r="L7" s="24" t="s">
        <v>97</v>
      </c>
      <c r="M7" s="24" t="s">
        <v>98</v>
      </c>
      <c r="N7" s="25" t="s">
        <v>99</v>
      </c>
      <c r="O7" s="25">
        <v>83.2</v>
      </c>
      <c r="P7" s="25">
        <v>33.56</v>
      </c>
      <c r="Q7" s="25">
        <v>2500</v>
      </c>
      <c r="R7" s="25">
        <v>121657</v>
      </c>
      <c r="S7" s="25">
        <v>681.29</v>
      </c>
      <c r="T7" s="25">
        <v>178.57</v>
      </c>
      <c r="U7" s="25">
        <v>40562</v>
      </c>
      <c r="V7" s="25">
        <v>50.79</v>
      </c>
      <c r="W7" s="25">
        <v>798.62</v>
      </c>
      <c r="X7" s="25">
        <v>122.68</v>
      </c>
      <c r="Y7" s="25">
        <v>123.22</v>
      </c>
      <c r="Z7" s="25">
        <v>119.18</v>
      </c>
      <c r="AA7" s="25">
        <v>125.52</v>
      </c>
      <c r="AB7" s="25">
        <v>129.37</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488.6</v>
      </c>
      <c r="AU7" s="25">
        <v>480.92</v>
      </c>
      <c r="AV7" s="25">
        <v>479.3</v>
      </c>
      <c r="AW7" s="25">
        <v>588.16999999999996</v>
      </c>
      <c r="AX7" s="25">
        <v>607.72</v>
      </c>
      <c r="AY7" s="25">
        <v>365.18</v>
      </c>
      <c r="AZ7" s="25">
        <v>327.77</v>
      </c>
      <c r="BA7" s="25">
        <v>338.02</v>
      </c>
      <c r="BB7" s="25">
        <v>345.94</v>
      </c>
      <c r="BC7" s="25">
        <v>329.7</v>
      </c>
      <c r="BD7" s="25">
        <v>243.36</v>
      </c>
      <c r="BE7" s="25">
        <v>177.93</v>
      </c>
      <c r="BF7" s="25">
        <v>157.69</v>
      </c>
      <c r="BG7" s="25">
        <v>177.68</v>
      </c>
      <c r="BH7" s="25">
        <v>162.16</v>
      </c>
      <c r="BI7" s="25">
        <v>145.22999999999999</v>
      </c>
      <c r="BJ7" s="25">
        <v>371.65</v>
      </c>
      <c r="BK7" s="25">
        <v>397.1</v>
      </c>
      <c r="BL7" s="25">
        <v>379.91</v>
      </c>
      <c r="BM7" s="25">
        <v>386.61</v>
      </c>
      <c r="BN7" s="25">
        <v>381.56</v>
      </c>
      <c r="BO7" s="25">
        <v>265.93</v>
      </c>
      <c r="BP7" s="25">
        <v>125.47</v>
      </c>
      <c r="BQ7" s="25">
        <v>126.11</v>
      </c>
      <c r="BR7" s="25">
        <v>116.06</v>
      </c>
      <c r="BS7" s="25">
        <v>124.79</v>
      </c>
      <c r="BT7" s="25">
        <v>133.38</v>
      </c>
      <c r="BU7" s="25">
        <v>98.77</v>
      </c>
      <c r="BV7" s="25">
        <v>95.79</v>
      </c>
      <c r="BW7" s="25">
        <v>98.3</v>
      </c>
      <c r="BX7" s="25">
        <v>93.82</v>
      </c>
      <c r="BY7" s="25">
        <v>95.04</v>
      </c>
      <c r="BZ7" s="25">
        <v>97.82</v>
      </c>
      <c r="CA7" s="25">
        <v>100.26</v>
      </c>
      <c r="CB7" s="25">
        <v>99.81</v>
      </c>
      <c r="CC7" s="25">
        <v>108.31</v>
      </c>
      <c r="CD7" s="25">
        <v>100.89</v>
      </c>
      <c r="CE7" s="25">
        <v>94.57</v>
      </c>
      <c r="CF7" s="25">
        <v>173.67</v>
      </c>
      <c r="CG7" s="25">
        <v>171.13</v>
      </c>
      <c r="CH7" s="25">
        <v>173.7</v>
      </c>
      <c r="CI7" s="25">
        <v>178.94</v>
      </c>
      <c r="CJ7" s="25">
        <v>180.19</v>
      </c>
      <c r="CK7" s="25">
        <v>177.56</v>
      </c>
      <c r="CL7" s="25">
        <v>59.52</v>
      </c>
      <c r="CM7" s="25">
        <v>61.67</v>
      </c>
      <c r="CN7" s="25">
        <v>62.46</v>
      </c>
      <c r="CO7" s="25">
        <v>62.29</v>
      </c>
      <c r="CP7" s="25">
        <v>65.09</v>
      </c>
      <c r="CQ7" s="25">
        <v>59.67</v>
      </c>
      <c r="CR7" s="25">
        <v>60.12</v>
      </c>
      <c r="CS7" s="25">
        <v>60.34</v>
      </c>
      <c r="CT7" s="25">
        <v>59.54</v>
      </c>
      <c r="CU7" s="25">
        <v>59.26</v>
      </c>
      <c r="CV7" s="25">
        <v>59.81</v>
      </c>
      <c r="CW7" s="25">
        <v>74.58</v>
      </c>
      <c r="CX7" s="25">
        <v>74.06</v>
      </c>
      <c r="CY7" s="25">
        <v>74.7</v>
      </c>
      <c r="CZ7" s="25">
        <v>74.92</v>
      </c>
      <c r="DA7" s="25">
        <v>72.94</v>
      </c>
      <c r="DB7" s="25">
        <v>84.6</v>
      </c>
      <c r="DC7" s="25">
        <v>84.24</v>
      </c>
      <c r="DD7" s="25">
        <v>84.19</v>
      </c>
      <c r="DE7" s="25">
        <v>83.93</v>
      </c>
      <c r="DF7" s="25">
        <v>83.84</v>
      </c>
      <c r="DG7" s="25">
        <v>89.42</v>
      </c>
      <c r="DH7" s="25">
        <v>51.25</v>
      </c>
      <c r="DI7" s="25">
        <v>52.25</v>
      </c>
      <c r="DJ7" s="25">
        <v>52.36</v>
      </c>
      <c r="DK7" s="25">
        <v>53.48</v>
      </c>
      <c r="DL7" s="25">
        <v>52.87</v>
      </c>
      <c r="DM7" s="25">
        <v>48.17</v>
      </c>
      <c r="DN7" s="25">
        <v>48.83</v>
      </c>
      <c r="DO7" s="25">
        <v>49.96</v>
      </c>
      <c r="DP7" s="25">
        <v>50.82</v>
      </c>
      <c r="DQ7" s="25">
        <v>51.82</v>
      </c>
      <c r="DR7" s="25">
        <v>52.02</v>
      </c>
      <c r="DS7" s="25">
        <v>19.66</v>
      </c>
      <c r="DT7" s="25">
        <v>19.32</v>
      </c>
      <c r="DU7" s="25">
        <v>19.329999999999998</v>
      </c>
      <c r="DV7" s="25">
        <v>19.98</v>
      </c>
      <c r="DW7" s="25">
        <v>21.93</v>
      </c>
      <c r="DX7" s="25">
        <v>17.12</v>
      </c>
      <c r="DY7" s="25">
        <v>18.18</v>
      </c>
      <c r="DZ7" s="25">
        <v>19.32</v>
      </c>
      <c r="EA7" s="25">
        <v>21.16</v>
      </c>
      <c r="EB7" s="25">
        <v>22.72</v>
      </c>
      <c r="EC7" s="25">
        <v>25.37</v>
      </c>
      <c r="ED7" s="25">
        <v>0.09</v>
      </c>
      <c r="EE7" s="25">
        <v>0.35</v>
      </c>
      <c r="EF7" s="25">
        <v>0.26</v>
      </c>
      <c r="EG7" s="25">
        <v>0.11</v>
      </c>
      <c r="EH7" s="25">
        <v>0.28000000000000003</v>
      </c>
      <c r="EI7" s="25">
        <v>0.54</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吉永　昇平</cp:lastModifiedBy>
  <dcterms:created xsi:type="dcterms:W3CDTF">2025-01-24T06:55:30Z</dcterms:created>
  <dcterms:modified xsi:type="dcterms:W3CDTF">2025-02-04T23:44:41Z</dcterms:modified>
  <cp:category/>
</cp:coreProperties>
</file>