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kitazaki\Desktop\"/>
    </mc:Choice>
  </mc:AlternateContent>
  <xr:revisionPtr revIDLastSave="0" documentId="13_ncr:1_{94EF3387-4185-4A9A-B6B7-3BCCEE67C836}" xr6:coauthVersionLast="47" xr6:coauthVersionMax="47" xr10:uidLastSave="{00000000-0000-0000-0000-000000000000}"/>
  <bookViews>
    <workbookView xWindow="4095" yWindow="960" windowWidth="17955" windowHeight="1387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34" i="10"/>
  <c r="U34" i="10" l="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c r="BW35" i="10" l="1"/>
  <c r="BW36" i="10" s="1"/>
  <c r="BW37" i="10" s="1"/>
  <c r="BW38" i="10" s="1"/>
  <c r="BW39" i="10" s="1"/>
  <c r="CO34" i="10"/>
  <c r="CO35" i="10" s="1"/>
</calcChain>
</file>

<file path=xl/sharedStrings.xml><?xml version="1.0" encoding="utf-8"?>
<sst xmlns="http://schemas.openxmlformats.org/spreadsheetml/2006/main" count="1133" uniqueCount="573">
  <si>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</si>
  <si>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</si>
  <si>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</si>
  <si>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</si>
  <si>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</si>
  <si>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</si>
  <si>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</si>
  <si>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</si>
  <si>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</si>
  <si>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</si>
  <si>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</si>
  <si>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</si>
  <si>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</si>
  <si>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</si>
  <si>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</si>
  <si>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</si>
  <si>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</si>
  <si>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</si>
  <si>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</si>
  <si>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</si>
  <si>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</si>
  <si>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</si>
  <si>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</si>
  <si>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</si>
  <si>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</si>
  <si>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</si>
  <si>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</si>
  <si>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</si>
  <si>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</si>
  <si>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</si>
  <si>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</si>
  <si>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</si>
  <si>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</si>
  <si>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</si>
  <si>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</si>
  <si>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</si>
  <si>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</si>
  <si>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</si>
  <si>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</si>
  <si>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</si>
  <si>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</si>
  <si>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</si>
  <si>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</si>
  <si>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</si>
  <si>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</si>
  <si>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</si>
  <si>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</si>
  <si>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</si>
  <si>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</si>
  <si>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</si>
  <si>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</si>
  <si>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</si>
  <si>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</si>
  <si>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</si>
  <si>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</si>
  <si>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</si>
  <si>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</si>
  <si>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</si>
  <si>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</si>
  <si>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</si>
  <si>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</si>
  <si>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</si>
  <si>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</si>
  <si>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</si>
  <si>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</si>
  <si>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</si>
  <si>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</si>
  <si>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</si>
  <si>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</si>
  <si>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</si>
  <si>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</si>
  <si>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</si>
  <si>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</si>
  <si>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</si>
  <si>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</si>
  <si>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</si>
  <si>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</si>
  <si>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</si>
  <si>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</si>
  <si>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</si>
  <si>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</si>
  <si>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</si>
  <si>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</si>
  <si>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</si>
  <si>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</si>
  <si>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</si>
  <si>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</si>
  <si>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</si>
  <si>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</si>
  <si>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</si>
  <si>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</si>
  <si>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</si>
  <si>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</si>
  <si>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</si>
  <si>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</si>
  <si>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</si>
  <si>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</si>
  <si>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</si>
  <si>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</si>
  <si>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</si>
  <si>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</si>
  <si>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</si>
  <si>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</si>
  <si>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</si>
  <si>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</si>
  <si>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</si>
  <si>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</si>
  <si>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</si>
  <si>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</si>
  <si>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</si>
  <si>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</si>
  <si>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</si>
  <si>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</si>
  <si>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</si>
  <si>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</si>
  <si>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</si>
  <si>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</si>
  <si>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</si>
  <si>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</si>
  <si>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</si>
  <si>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</si>
  <si>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</si>
  <si>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</si>
  <si>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</si>
  <si>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</si>
  <si>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</si>
  <si>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</si>
  <si>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</si>
  <si>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</si>
  <si>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</si>
  <si>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熊本県多良木町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</si>
  <si>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</si>
  <si>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</si>
  <si>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</si>
  <si>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</si>
  <si>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</si>
  <si>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</si>
  <si>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</si>
  <si>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</si>
  <si>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</si>
  <si>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</si>
  <si>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</si>
  <si>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</si>
  <si>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</si>
  <si>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</si>
  <si>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</si>
  <si>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</si>
  <si>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</si>
  <si>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</si>
  <si>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</si>
  <si>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</si>
  <si>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</si>
  <si>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</si>
  <si>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</si>
  <si>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</si>
  <si>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</si>
  <si>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</si>
  <si>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</si>
  <si>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</si>
  <si>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</si>
  <si>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</si>
  <si>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</si>
  <si>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</si>
  <si>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</si>
  <si>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</si>
  <si>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</si>
  <si>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</si>
  <si>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</si>
  <si>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</si>
  <si>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</si>
  <si>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</si>
  <si>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</si>
  <si>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</si>
  <si>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</si>
  <si>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</si>
  <si>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</si>
  <si>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</si>
  <si>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</si>
  <si>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</si>
  <si>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</si>
  <si>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</si>
  <si>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</si>
  <si>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</si>
  <si>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</si>
  <si>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</si>
  <si>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</si>
  <si>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</si>
  <si>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</si>
  <si>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</si>
  <si>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</si>
  <si>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</si>
  <si>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</si>
  <si>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</si>
  <si>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</si>
  <si>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</si>
  <si>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</si>
  <si>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</si>
  <si>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</si>
  <si>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</si>
  <si>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</si>
  <si>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</si>
  <si>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</si>
  <si>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</si>
  <si>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</si>
  <si>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</si>
  <si>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</si>
  <si>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</si>
  <si>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</si>
  <si>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</si>
  <si>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</si>
  <si>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</si>
  <si>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</si>
  <si>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</si>
  <si>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</si>
  <si>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</si>
  <si>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</si>
  <si>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</si>
  <si>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</si>
  <si>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</si>
  <si>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</si>
  <si>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</si>
  <si>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</si>
  <si>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</si>
  <si>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</si>
  <si>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</si>
  <si>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</si>
  <si>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</si>
  <si>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</si>
  <si>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</si>
  <si>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</si>
  <si>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</si>
  <si>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</si>
  <si>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</si>
  <si>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</si>
  <si>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</si>
  <si>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</si>
  <si>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</si>
  <si>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</si>
  <si>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</si>
  <si>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</si>
  <si>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</si>
  <si>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</si>
  <si>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</si>
  <si>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</si>
  <si>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</si>
  <si>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</si>
  <si>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</si>
  <si>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</si>
  <si>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</si>
  <si>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</si>
  <si>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</si>
  <si>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</si>
  <si>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</si>
  <si>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</si>
  <si>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</si>
  <si>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</si>
  <si>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</si>
  <si>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</si>
  <si>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</si>
  <si>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</si>
  <si>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</si>
  <si>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</si>
  <si>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</si>
  <si>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</si>
  <si>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</si>
  <si>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</si>
  <si>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</si>
  <si>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</si>
  <si>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</si>
  <si>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</si>
  <si>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</si>
  <si>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</si>
  <si>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</si>
  <si>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</si>
  <si>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</si>
  <si>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</si>
  <si>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</si>
  <si>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</si>
  <si>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</si>
  <si>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</si>
  <si>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</si>
  <si>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</si>
  <si>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熊本県多良木町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</si>
  <si>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</si>
  <si>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</si>
  <si>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</si>
  <si>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</si>
  <si>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</si>
  <si>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</si>
  <si>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</si>
  <si>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</si>
  <si>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</si>
  <si>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</si>
  <si>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</si>
  <si>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</si>
  <si>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</si>
  <si>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</si>
  <si>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</si>
  <si>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</si>
  <si>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</si>
  <si>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</si>
  <si>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</si>
  <si>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</si>
  <si>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くま川鉄道株式会社</t>
    <rPh sb="2" eb="3">
      <t>カワ</t>
    </rPh>
    <rPh sb="3" eb="5">
      <t>テツドウ</t>
    </rPh>
    <rPh sb="5" eb="9">
      <t>カブシ</t>
    </rPh>
    <phoneticPr fontId="2"/>
  </si>
  <si>
    <t>-</t>
    <phoneticPr fontId="2"/>
  </si>
  <si>
    <t>たらぎまちづくり推進機構</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</si>
  <si>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</si>
  <si>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</si>
  <si>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</si>
  <si>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</si>
  <si>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</si>
  <si>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</si>
  <si>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</si>
  <si>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</si>
  <si>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</si>
  <si>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</si>
  <si>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</si>
  <si>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</si>
  <si>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</si>
  <si>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多良木町国民健康保険特別会計（事業勘定）</t>
    <phoneticPr fontId="5"/>
  </si>
  <si>
    <t>多良木町国民健康保険特別会計（直診勘定）</t>
    <phoneticPr fontId="5"/>
  </si>
  <si>
    <t>多良木町介護保険特別会計</t>
    <phoneticPr fontId="5"/>
  </si>
  <si>
    <t>多良木町後期高齢者医療特別会計</t>
    <phoneticPr fontId="5"/>
  </si>
  <si>
    <t>多良木町上水道事業会計</t>
    <phoneticPr fontId="5"/>
  </si>
  <si>
    <t>法適用企業</t>
    <phoneticPr fontId="5"/>
  </si>
  <si>
    <t>多良木町下水道事業特別会計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</si>
  <si>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</si>
  <si>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</si>
  <si>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</si>
  <si>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</si>
  <si>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</si>
  <si>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</si>
  <si>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人吉球磨広域行政組合（一般会計）</t>
    <rPh sb="0" eb="4">
      <t>ヒトヨシクマ</t>
    </rPh>
    <rPh sb="4" eb="8">
      <t>コウイキギョウセイ</t>
    </rPh>
    <rPh sb="8" eb="10">
      <t>クミアイ</t>
    </rPh>
    <rPh sb="11" eb="15">
      <t>イッ</t>
    </rPh>
    <phoneticPr fontId="2"/>
  </si>
  <si>
    <t>熊本県市町村総合事務組合</t>
    <rPh sb="0" eb="3">
      <t>クマモトケン</t>
    </rPh>
    <rPh sb="3" eb="6">
      <t>シチョウソン</t>
    </rPh>
    <rPh sb="6" eb="8">
      <t>ソウゴウ</t>
    </rPh>
    <rPh sb="8" eb="12">
      <t>ジムク</t>
    </rPh>
    <phoneticPr fontId="2"/>
  </si>
  <si>
    <t>球磨郡公立多良木病院企業団</t>
    <rPh sb="0" eb="3">
      <t>クマグン</t>
    </rPh>
    <rPh sb="3" eb="5">
      <t>コウリツ</t>
    </rPh>
    <rPh sb="5" eb="8">
      <t>タラ</t>
    </rPh>
    <rPh sb="8" eb="10">
      <t>ビョウイン</t>
    </rPh>
    <rPh sb="10" eb="13">
      <t>キギョウダン</t>
    </rPh>
    <phoneticPr fontId="2"/>
  </si>
  <si>
    <t>上球磨消防組合</t>
    <rPh sb="0" eb="1">
      <t>ウエ</t>
    </rPh>
    <rPh sb="1" eb="3">
      <t>クマ</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</si>
  <si>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4">
      <t>コウイキレン</t>
    </rPh>
    <rPh sb="15" eb="19">
      <t>イッ</t>
    </rPh>
    <phoneticPr fontId="2"/>
  </si>
  <si>
    <t>熊本県後期高齢者医療広域連合（後期高齢者医療特別会計）</t>
    <rPh sb="0" eb="3">
      <t>クマモ</t>
    </rPh>
    <rPh sb="3" eb="8">
      <t>コウキ</t>
    </rPh>
    <rPh sb="8" eb="10">
      <t>イリョウ</t>
    </rPh>
    <rPh sb="10" eb="14">
      <t>コウイキ</t>
    </rPh>
    <rPh sb="15" eb="20">
      <t>コウキ</t>
    </rPh>
    <rPh sb="20" eb="22">
      <t>イリョウ</t>
    </rPh>
    <rPh sb="22" eb="26">
      <t>トクベツ</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</si>
  <si>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</si>
  <si>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</si>
  <si>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</si>
  <si>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</si>
  <si>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</si>
  <si>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</si>
  <si>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</si>
  <si>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</si>
  <si>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</si>
  <si>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</si>
  <si>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</si>
  <si>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</si>
  <si>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</si>
  <si>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</si>
  <si>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</si>
  <si>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</si>
  <si>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</si>
  <si>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</si>
  <si>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</si>
  <si>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</si>
  <si>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</si>
  <si>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</si>
  <si>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</si>
  <si>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</si>
  <si>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</si>
  <si>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</si>
  <si>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</si>
  <si>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</si>
  <si>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</si>
  <si>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</si>
  <si>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</si>
  <si>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</si>
  <si>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</si>
  <si>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</si>
  <si>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</si>
  <si>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</si>
  <si>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</si>
  <si>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</si>
  <si>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</si>
  <si>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</si>
  <si>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</si>
  <si>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</si>
  <si>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</si>
  <si>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</si>
  <si>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</si>
  <si>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</si>
  <si>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</si>
  <si>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</si>
  <si>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</si>
  <si>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</si>
  <si>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</si>
  <si>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</si>
  <si>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</si>
  <si>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</si>
  <si>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</si>
  <si>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</si>
  <si>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</si>
  <si>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</si>
  <si>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</si>
  <si>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</si>
  <si>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</si>
  <si>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</si>
  <si>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</si>
  <si>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</si>
  <si>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</si>
  <si>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</si>
  <si>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</si>
  <si>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</si>
  <si>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</si>
  <si>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</si>
  <si>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</si>
  <si>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</si>
  <si>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</si>
  <si>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</si>
  <si>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</si>
  <si>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</si>
  <si>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</si>
  <si>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</si>
  <si>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</si>
  <si>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</si>
  <si>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</si>
  <si>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</si>
  <si>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</si>
  <si>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</si>
  <si>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</si>
  <si>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</si>
  <si>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</si>
  <si>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</si>
  <si>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</si>
  <si>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</si>
  <si>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</si>
  <si>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</si>
  <si>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</si>
  <si>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</si>
  <si>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</si>
  <si>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</si>
  <si>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</si>
  <si>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</si>
  <si>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</si>
  <si>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</si>
  <si>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</si>
  <si>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</si>
  <si>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</si>
  <si>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</si>
  <si>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</si>
  <si>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</si>
  <si>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</si>
  <si>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</si>
  <si>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</si>
  <si>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</si>
  <si>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</si>
  <si>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</si>
  <si>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</si>
  <si>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</si>
  <si>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</si>
  <si>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</si>
  <si>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</si>
  <si>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</si>
  <si>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</si>
  <si>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</si>
  <si>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</si>
  <si>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</si>
  <si>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</si>
  <si>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</si>
  <si>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</si>
  <si>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</si>
  <si>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</si>
  <si>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</si>
  <si>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H30</t>
  </si>
  <si>
    <t>R01</t>
  </si>
  <si>
    <t>R02</t>
  </si>
  <si>
    <t>R03</t>
  </si>
  <si>
    <t>R04</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</si>
  <si>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</si>
  <si>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</si>
  <si>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</si>
  <si>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</si>
  <si>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</si>
  <si>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多良木町上水道事業会計</t>
  </si>
  <si>
    <t>多良木町介護保険特別会計</t>
  </si>
  <si>
    <t>多良木町国民健康保険特別会計（事業勘定）</t>
  </si>
  <si>
    <t>多良木町下水道事業特別会計</t>
  </si>
  <si>
    <t>多良木町後期高齢者医療特別会計</t>
  </si>
  <si>
    <t>多良木町国民健康保険特別会計（直診勘定）</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</si>
  <si>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</si>
  <si>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</si>
  <si>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</si>
  <si>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</si>
  <si>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</si>
  <si>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</si>
  <si>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</si>
  <si>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</si>
  <si>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</si>
  <si>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</si>
  <si>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</si>
  <si>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</si>
  <si>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</si>
  <si>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</si>
  <si>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</si>
  <si>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</si>
  <si>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</si>
  <si>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</si>
  <si>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</si>
  <si>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</si>
  <si>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</si>
  <si>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</si>
  <si>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</si>
  <si>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</si>
  <si>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</si>
  <si>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</si>
  <si>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</si>
  <si>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</si>
  <si>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</si>
  <si>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</si>
  <si>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</si>
  <si>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</si>
  <si>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</si>
  <si>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</si>
  <si>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</si>
  <si>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</si>
  <si>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</si>
  <si>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</si>
  <si>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</si>
  <si>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</si>
  <si>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</si>
  <si>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</si>
  <si>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</si>
  <si>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</si>
  <si>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</si>
  <si>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</si>
  <si>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</si>
  <si>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</si>
  <si>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</si>
  <si>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</si>
  <si>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町づくり推進事業基金</t>
    <phoneticPr fontId="2"/>
  </si>
  <si>
    <t>多良木町公共施設整備基金</t>
  </si>
  <si>
    <t>多良木町ふるさとづくり納税寄附基金</t>
    <phoneticPr fontId="2"/>
  </si>
  <si>
    <t>多良木町森林環境譲与税基金</t>
  </si>
  <si>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</si>
  <si>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</si>
  <si>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</si>
  <si>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</si>
  <si>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</si>
  <si>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</si>
  <si>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</si>
  <si>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</si>
  <si>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</si>
  <si>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</si>
  <si>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</si>
  <si>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</si>
  <si>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</si>
  <si>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</si>
  <si>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</si>
  <si>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</si>
  <si>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</si>
  <si>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</si>
  <si>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</si>
  <si>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</si>
  <si>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</si>
  <si>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</si>
  <si>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</si>
  <si>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</si>
  <si>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</si>
  <si>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</si>
  <si>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</si>
  <si>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</si>
  <si>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健全化資料よりマイナス値となっているため、記載されていない。中学校改築事業に伴う、地方債発行が行われているが、公共施設整備基金など地方債償還に向けた積立等を行っていることから当年度はマイナス値になったと考えられる。しかし、有形固定資産減価償却率は以前から変わらず類似団体と比較して高い水準が続いている。今後は公共施設等総合管理計画や個別施設計画に基づいた施設マネジメントを適切に実行し、既存施設の老朽化対策に積極的に取り組んていく。</t>
    <rPh sb="11" eb="14">
      <t>ケンゼンカ</t>
    </rPh>
    <rPh sb="14" eb="16">
      <t>シリョウ</t>
    </rPh>
    <rPh sb="22" eb="23">
      <t>チ</t>
    </rPh>
    <rPh sb="32" eb="34">
      <t>キサイ</t>
    </rPh>
    <rPh sb="58" eb="59">
      <t>オコナ</t>
    </rPh>
    <rPh sb="89" eb="90">
      <t>オコナ</t>
    </rPh>
    <rPh sb="98" eb="101">
      <t>トウネンド</t>
    </rPh>
    <rPh sb="106" eb="107">
      <t>チ</t>
    </rPh>
    <rPh sb="112" eb="113">
      <t>カンガ</t>
    </rPh>
    <rPh sb="134" eb="136">
      <t>イゼン</t>
    </rPh>
    <rPh sb="138" eb="139">
      <t>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</si>
  <si>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</si>
  <si>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</si>
  <si>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</si>
  <si>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</si>
  <si>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</si>
  <si>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</si>
  <si>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健全化資料よりマイナス値となっているため、記載されていない。実質公債費比率は、令和4年度では8.5％となり、中学校改築事業等の大型事業により地方債を発行により増加したものの類似団体平均値を下回った。今後も中学校施設の改築整備工事等が予定されているため計画的な地方債の発行、償還に努めていく。</t>
    <rPh sb="90" eb="92">
      <t>ゾウカ</t>
    </rPh>
    <rPh sb="113" eb="116">
      <t>チュウガッコウ</t>
    </rPh>
    <rPh sb="116" eb="118">
      <t>シセツ</t>
    </rPh>
    <rPh sb="119" eb="121">
      <t>カイチク</t>
    </rPh>
    <rPh sb="121" eb="123">
      <t>セイビ</t>
    </rPh>
    <rPh sb="123" eb="126">
      <t>コウジトウ</t>
    </rPh>
    <rPh sb="127" eb="129">
      <t>ヨテイ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</si>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</sst>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C6DE20-DB2E-45DB-9C26-2D75FD7B472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4293-442E-B3A3-9DAA7FABA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61324</c:v>
                </c:pt>
                <c:pt idx="1">
                  <c:v>101257</c:v>
                </c:pt>
                <c:pt idx="2">
                  <c:v>93008</c:v>
                </c:pt>
                <c:pt idx="3">
                  <c:v>164973</c:v>
                </c:pt>
                <c:pt idx="4">
                  <c:v>126692</c:v>
                </c:pt>
              </c:numCache>
            </c:numRef>
          </c:val>
          <c:smooth val="0"/>
          <c:extLst>
            <c:ext xmlns:c16="http://schemas.microsoft.com/office/drawing/2014/chart" uri="{C3380CC4-5D6E-409C-BE32-E72D297353CC}">
              <c16:uniqueId val="{00000001-4293-442E-B3A3-9DAA7FABA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8.33</c:v>
                </c:pt>
                <c:pt idx="1">
                  <c:v>8.44</c:v>
                </c:pt>
                <c:pt idx="2">
                  <c:v>8.31</c:v>
                </c:pt>
                <c:pt idx="3">
                  <c:v>10.97</c:v>
                </c:pt>
                <c:pt idx="4">
                  <c:v>10.93</c:v>
                </c:pt>
              </c:numCache>
            </c:numRef>
          </c:val>
          <c:extLst>
            <c:ext xmlns:c16="http://schemas.microsoft.com/office/drawing/2014/chart" uri="{C3380CC4-5D6E-409C-BE32-E72D297353CC}">
              <c16:uniqueId val="{00000000-4235-4A19-BE8E-71447E0AAD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27.54</c:v>
                </c:pt>
                <c:pt idx="1">
                  <c:v>27.64</c:v>
                </c:pt>
                <c:pt idx="2">
                  <c:v>26.98</c:v>
                </c:pt>
                <c:pt idx="3">
                  <c:v>25.35</c:v>
                </c:pt>
                <c:pt idx="4">
                  <c:v>25.9</c:v>
                </c:pt>
              </c:numCache>
            </c:numRef>
          </c:val>
          <c:extLst>
            <c:ext xmlns:c16="http://schemas.microsoft.com/office/drawing/2014/chart" uri="{C3380CC4-5D6E-409C-BE32-E72D297353CC}">
              <c16:uniqueId val="{00000001-4235-4A19-BE8E-71447E0AAD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8.36</c:v>
                </c:pt>
                <c:pt idx="1">
                  <c:v>0.12</c:v>
                </c:pt>
                <c:pt idx="2">
                  <c:v>0.13</c:v>
                </c:pt>
                <c:pt idx="3">
                  <c:v>3.2</c:v>
                </c:pt>
                <c:pt idx="4">
                  <c:v>0.27</c:v>
                </c:pt>
              </c:numCache>
            </c:numRef>
          </c:val>
          <c:smooth val="0"/>
          <c:extLst>
            <c:ext xmlns:c16="http://schemas.microsoft.com/office/drawing/2014/chart" uri="{C3380CC4-5D6E-409C-BE32-E72D297353CC}">
              <c16:uniqueId val="{00000002-4235-4A19-BE8E-71447E0AAD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26-40C9-BEFD-F644692DE8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26-40C9-BEFD-F644692DE8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26-40C9-BEFD-F644692DE868}"/>
            </c:ext>
          </c:extLst>
        </c:ser>
        <c:ser>
          <c:idx val="3"/>
          <c:order val="3"/>
          <c:tx>
            <c:strRef>
              <c:f>データシート!$A$30</c:f>
              <c:strCache>
                <c:ptCount val="1"/>
                <c:pt idx="0">
                  <c:v>多良木町国民健康保険特別会計（直診勘定）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426-40C9-BEFD-F644692DE868}"/>
            </c:ext>
          </c:extLst>
        </c:ser>
        <c:ser>
          <c:idx val="4"/>
          <c:order val="4"/>
          <c:tx>
            <c:strRef>
              <c:f>データシート!$A$31</c:f>
              <c:strCache>
                <c:ptCount val="1"/>
                <c:pt idx="0">
                  <c:v>多良木町後期高齢者医療特別会計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0.02</c:v>
                </c:pt>
                <c:pt idx="6">
                  <c:v>#N/A</c:v>
                </c:pt>
                <c:pt idx="7">
                  <c:v>0.02</c:v>
                </c:pt>
                <c:pt idx="8">
                  <c:v>#N/A</c:v>
                </c:pt>
                <c:pt idx="9">
                  <c:v>0.03</c:v>
                </c:pt>
              </c:numCache>
            </c:numRef>
          </c:val>
          <c:extLst>
            <c:ext xmlns:c16="http://schemas.microsoft.com/office/drawing/2014/chart" uri="{C3380CC4-5D6E-409C-BE32-E72D297353CC}">
              <c16:uniqueId val="{00000004-7426-40C9-BEFD-F644692DE868}"/>
            </c:ext>
          </c:extLst>
        </c:ser>
        <c:ser>
          <c:idx val="5"/>
          <c:order val="5"/>
          <c:tx>
            <c:strRef>
              <c:f>データシート!$A$32</c:f>
              <c:strCache>
                <c:ptCount val="1"/>
                <c:pt idx="0">
                  <c:v>多良木町下水道事業特別会計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0.37</c:v>
                </c:pt>
                <c:pt idx="2">
                  <c:v>#N/A</c:v>
                </c:pt>
                <c:pt idx="3">
                  <c:v>0.36</c:v>
                </c:pt>
                <c:pt idx="4">
                  <c:v>#N/A</c:v>
                </c:pt>
                <c:pt idx="5">
                  <c:v>0.59</c:v>
                </c:pt>
                <c:pt idx="6">
                  <c:v>#N/A</c:v>
                </c:pt>
                <c:pt idx="7">
                  <c:v>0.67</c:v>
                </c:pt>
                <c:pt idx="8">
                  <c:v>#N/A</c:v>
                </c:pt>
                <c:pt idx="9">
                  <c:v>0.6</c:v>
                </c:pt>
              </c:numCache>
            </c:numRef>
          </c:val>
          <c:extLst>
            <c:ext xmlns:c16="http://schemas.microsoft.com/office/drawing/2014/chart" uri="{C3380CC4-5D6E-409C-BE32-E72D297353CC}">
              <c16:uniqueId val="{00000005-7426-40C9-BEFD-F644692DE868}"/>
            </c:ext>
          </c:extLst>
        </c:ser>
        <c:ser>
          <c:idx val="6"/>
          <c:order val="6"/>
          <c:tx>
            <c:strRef>
              <c:f>データシート!$A$33</c:f>
              <c:strCache>
                <c:ptCount val="1"/>
                <c:pt idx="0">
                  <c:v>多良木町国民健康保険特別会計（事業勘定）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4.55</c:v>
                </c:pt>
                <c:pt idx="2">
                  <c:v>#N/A</c:v>
                </c:pt>
                <c:pt idx="3">
                  <c:v>2.39</c:v>
                </c:pt>
                <c:pt idx="4">
                  <c:v>#N/A</c:v>
                </c:pt>
                <c:pt idx="5">
                  <c:v>2.23</c:v>
                </c:pt>
                <c:pt idx="6">
                  <c:v>#N/A</c:v>
                </c:pt>
                <c:pt idx="7">
                  <c:v>1.84</c:v>
                </c:pt>
                <c:pt idx="8">
                  <c:v>#N/A</c:v>
                </c:pt>
                <c:pt idx="9">
                  <c:v>2.0499999999999998</c:v>
                </c:pt>
              </c:numCache>
            </c:numRef>
          </c:val>
          <c:extLst>
            <c:ext xmlns:c16="http://schemas.microsoft.com/office/drawing/2014/chart" uri="{C3380CC4-5D6E-409C-BE32-E72D297353CC}">
              <c16:uniqueId val="{00000006-7426-40C9-BEFD-F644692DE868}"/>
            </c:ext>
          </c:extLst>
        </c:ser>
        <c:ser>
          <c:idx val="7"/>
          <c:order val="7"/>
          <c:tx>
            <c:strRef>
              <c:f>データシート!$A$34</c:f>
              <c:strCache>
                <c:ptCount val="1"/>
                <c:pt idx="0">
                  <c:v>多良木町介護保険特別会計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2.13</c:v>
                </c:pt>
                <c:pt idx="2">
                  <c:v>#N/A</c:v>
                </c:pt>
                <c:pt idx="3">
                  <c:v>2.64</c:v>
                </c:pt>
                <c:pt idx="4">
                  <c:v>#N/A</c:v>
                </c:pt>
                <c:pt idx="5">
                  <c:v>2.64</c:v>
                </c:pt>
                <c:pt idx="6">
                  <c:v>#N/A</c:v>
                </c:pt>
                <c:pt idx="7">
                  <c:v>3.14</c:v>
                </c:pt>
                <c:pt idx="8">
                  <c:v>#N/A</c:v>
                </c:pt>
                <c:pt idx="9">
                  <c:v>3.83</c:v>
                </c:pt>
              </c:numCache>
            </c:numRef>
          </c:val>
          <c:extLst>
            <c:ext xmlns:c16="http://schemas.microsoft.com/office/drawing/2014/chart" uri="{C3380CC4-5D6E-409C-BE32-E72D297353CC}">
              <c16:uniqueId val="{00000007-7426-40C9-BEFD-F644692DE868}"/>
            </c:ext>
          </c:extLst>
        </c:ser>
        <c:ser>
          <c:idx val="8"/>
          <c:order val="8"/>
          <c:tx>
            <c:strRef>
              <c:f>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6.79</c:v>
                </c:pt>
                <c:pt idx="2">
                  <c:v>#N/A</c:v>
                </c:pt>
                <c:pt idx="3">
                  <c:v>5.83</c:v>
                </c:pt>
                <c:pt idx="4">
                  <c:v>#N/A</c:v>
                </c:pt>
                <c:pt idx="5">
                  <c:v>5.82</c:v>
                </c:pt>
                <c:pt idx="6">
                  <c:v>#N/A</c:v>
                </c:pt>
                <c:pt idx="7">
                  <c:v>5.77</c:v>
                </c:pt>
                <c:pt idx="8">
                  <c:v>#N/A</c:v>
                </c:pt>
                <c:pt idx="9">
                  <c:v>5.97</c:v>
                </c:pt>
              </c:numCache>
            </c:numRef>
          </c:val>
          <c:extLst>
            <c:ext xmlns:c16="http://schemas.microsoft.com/office/drawing/2014/chart" uri="{C3380CC4-5D6E-409C-BE32-E72D297353CC}">
              <c16:uniqueId val="{00000008-7426-40C9-BEFD-F644692DE8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8.33</c:v>
                </c:pt>
                <c:pt idx="2">
                  <c:v>#N/A</c:v>
                </c:pt>
                <c:pt idx="3">
                  <c:v>8.44</c:v>
                </c:pt>
                <c:pt idx="4">
                  <c:v>#N/A</c:v>
                </c:pt>
                <c:pt idx="5">
                  <c:v>8.31</c:v>
                </c:pt>
                <c:pt idx="6">
                  <c:v>#N/A</c:v>
                </c:pt>
                <c:pt idx="7">
                  <c:v>10.96</c:v>
                </c:pt>
                <c:pt idx="8">
                  <c:v>#N/A</c:v>
                </c:pt>
                <c:pt idx="9">
                  <c:v>10.93</c:v>
                </c:pt>
              </c:numCache>
            </c:numRef>
          </c:val>
          <c:extLst>
            <c:ext xmlns:c16="http://schemas.microsoft.com/office/drawing/2014/chart" uri="{C3380CC4-5D6E-409C-BE32-E72D297353CC}">
              <c16:uniqueId val="{00000009-7426-40C9-BEFD-F644692DE8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647</c:v>
                </c:pt>
                <c:pt idx="5">
                  <c:v>609</c:v>
                </c:pt>
                <c:pt idx="8">
                  <c:v>610</c:v>
                </c:pt>
                <c:pt idx="11">
                  <c:v>581</c:v>
                </c:pt>
                <c:pt idx="14">
                  <c:v>580</c:v>
                </c:pt>
              </c:numCache>
            </c:numRef>
          </c:val>
          <c:extLst>
            <c:ext xmlns:c16="http://schemas.microsoft.com/office/drawing/2014/chart" uri="{C3380CC4-5D6E-409C-BE32-E72D297353CC}">
              <c16:uniqueId val="{00000000-15E2-468A-9FB8-9D4E4A0421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E2-468A-9FB8-9D4E4A0421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31</c:v>
                </c:pt>
                <c:pt idx="6">
                  <c:v>25</c:v>
                </c:pt>
                <c:pt idx="9">
                  <c:v>16</c:v>
                </c:pt>
                <c:pt idx="12">
                  <c:v>18</c:v>
                </c:pt>
              </c:numCache>
            </c:numRef>
          </c:val>
          <c:extLst>
            <c:ext xmlns:c16="http://schemas.microsoft.com/office/drawing/2014/chart" uri="{C3380CC4-5D6E-409C-BE32-E72D297353CC}">
              <c16:uniqueId val="{00000002-15E2-468A-9FB8-9D4E4A0421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102</c:v>
                </c:pt>
                <c:pt idx="3">
                  <c:v>95</c:v>
                </c:pt>
                <c:pt idx="6">
                  <c:v>101</c:v>
                </c:pt>
                <c:pt idx="9">
                  <c:v>117</c:v>
                </c:pt>
                <c:pt idx="12">
                  <c:v>108</c:v>
                </c:pt>
              </c:numCache>
            </c:numRef>
          </c:val>
          <c:extLst>
            <c:ext xmlns:c16="http://schemas.microsoft.com/office/drawing/2014/chart" uri="{C3380CC4-5D6E-409C-BE32-E72D297353CC}">
              <c16:uniqueId val="{00000003-15E2-468A-9FB8-9D4E4A0421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170</c:v>
                </c:pt>
                <c:pt idx="3">
                  <c:v>161</c:v>
                </c:pt>
                <c:pt idx="6">
                  <c:v>165</c:v>
                </c:pt>
                <c:pt idx="9">
                  <c:v>164</c:v>
                </c:pt>
                <c:pt idx="12">
                  <c:v>159</c:v>
                </c:pt>
              </c:numCache>
            </c:numRef>
          </c:val>
          <c:extLst>
            <c:ext xmlns:c16="http://schemas.microsoft.com/office/drawing/2014/chart" uri="{C3380CC4-5D6E-409C-BE32-E72D297353CC}">
              <c16:uniqueId val="{00000004-15E2-468A-9FB8-9D4E4A0421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E2-468A-9FB8-9D4E4A0421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E2-468A-9FB8-9D4E4A0421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644</c:v>
                </c:pt>
                <c:pt idx="3">
                  <c:v>567</c:v>
                </c:pt>
                <c:pt idx="6">
                  <c:v>584</c:v>
                </c:pt>
                <c:pt idx="9">
                  <c:v>601</c:v>
                </c:pt>
                <c:pt idx="12">
                  <c:v>630</c:v>
                </c:pt>
              </c:numCache>
            </c:numRef>
          </c:val>
          <c:extLst>
            <c:ext xmlns:c16="http://schemas.microsoft.com/office/drawing/2014/chart" uri="{C3380CC4-5D6E-409C-BE32-E72D297353CC}">
              <c16:uniqueId val="{00000007-15E2-468A-9FB8-9D4E4A0421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302</c:v>
                </c:pt>
                <c:pt idx="2">
                  <c:v>#N/A</c:v>
                </c:pt>
                <c:pt idx="3">
                  <c:v>#N/A</c:v>
                </c:pt>
                <c:pt idx="4">
                  <c:v>245</c:v>
                </c:pt>
                <c:pt idx="5">
                  <c:v>#N/A</c:v>
                </c:pt>
                <c:pt idx="6">
                  <c:v>#N/A</c:v>
                </c:pt>
                <c:pt idx="7">
                  <c:v>265</c:v>
                </c:pt>
                <c:pt idx="8">
                  <c:v>#N/A</c:v>
                </c:pt>
                <c:pt idx="9">
                  <c:v>#N/A</c:v>
                </c:pt>
                <c:pt idx="10">
                  <c:v>317</c:v>
                </c:pt>
                <c:pt idx="11">
                  <c:v>#N/A</c:v>
                </c:pt>
                <c:pt idx="12">
                  <c:v>#N/A</c:v>
                </c:pt>
                <c:pt idx="13">
                  <c:v>335</c:v>
                </c:pt>
                <c:pt idx="14">
                  <c:v>#N/A</c:v>
                </c:pt>
              </c:numCache>
            </c:numRef>
          </c:val>
          <c:smooth val="0"/>
          <c:extLst>
            <c:ext xmlns:c16="http://schemas.microsoft.com/office/drawing/2014/chart" uri="{C3380CC4-5D6E-409C-BE32-E72D297353CC}">
              <c16:uniqueId val="{00000008-15E2-468A-9FB8-9D4E4A0421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5460</c:v>
                </c:pt>
                <c:pt idx="5">
                  <c:v>5603</c:v>
                </c:pt>
                <c:pt idx="8">
                  <c:v>5545</c:v>
                </c:pt>
                <c:pt idx="11">
                  <c:v>5839</c:v>
                </c:pt>
                <c:pt idx="14">
                  <c:v>6056</c:v>
                </c:pt>
              </c:numCache>
            </c:numRef>
          </c:val>
          <c:extLst>
            <c:ext xmlns:c16="http://schemas.microsoft.com/office/drawing/2014/chart" uri="{C3380CC4-5D6E-409C-BE32-E72D297353CC}">
              <c16:uniqueId val="{00000000-3E27-4966-BAF4-7C7B1F9396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127</c:v>
                </c:pt>
                <c:pt idx="5">
                  <c:v>107</c:v>
                </c:pt>
                <c:pt idx="8">
                  <c:v>88</c:v>
                </c:pt>
                <c:pt idx="11">
                  <c:v>77</c:v>
                </c:pt>
                <c:pt idx="14">
                  <c:v>67</c:v>
                </c:pt>
              </c:numCache>
            </c:numRef>
          </c:val>
          <c:extLst>
            <c:ext xmlns:c16="http://schemas.microsoft.com/office/drawing/2014/chart" uri="{C3380CC4-5D6E-409C-BE32-E72D297353CC}">
              <c16:uniqueId val="{00000001-3E27-4966-BAF4-7C7B1F9396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2480</c:v>
                </c:pt>
                <c:pt idx="5">
                  <c:v>2541</c:v>
                </c:pt>
                <c:pt idx="8">
                  <c:v>2977</c:v>
                </c:pt>
                <c:pt idx="11">
                  <c:v>3338</c:v>
                </c:pt>
                <c:pt idx="14">
                  <c:v>3896</c:v>
                </c:pt>
              </c:numCache>
            </c:numRef>
          </c:val>
          <c:extLst>
            <c:ext xmlns:c16="http://schemas.microsoft.com/office/drawing/2014/chart" uri="{C3380CC4-5D6E-409C-BE32-E72D297353CC}">
              <c16:uniqueId val="{00000002-3E27-4966-BAF4-7C7B1F9396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27-4966-BAF4-7C7B1F9396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27-4966-BAF4-7C7B1F9396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27-4966-BAF4-7C7B1F9396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1366</c:v>
                </c:pt>
                <c:pt idx="3">
                  <c:v>1349</c:v>
                </c:pt>
                <c:pt idx="6">
                  <c:v>1299</c:v>
                </c:pt>
                <c:pt idx="9">
                  <c:v>1228</c:v>
                </c:pt>
                <c:pt idx="12">
                  <c:v>1184</c:v>
                </c:pt>
              </c:numCache>
            </c:numRef>
          </c:val>
          <c:extLst>
            <c:ext xmlns:c16="http://schemas.microsoft.com/office/drawing/2014/chart" uri="{C3380CC4-5D6E-409C-BE32-E72D297353CC}">
              <c16:uniqueId val="{00000006-3E27-4966-BAF4-7C7B1F9396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1488</c:v>
                </c:pt>
                <c:pt idx="3">
                  <c:v>1314</c:v>
                </c:pt>
                <c:pt idx="6">
                  <c:v>1062</c:v>
                </c:pt>
                <c:pt idx="9">
                  <c:v>901</c:v>
                </c:pt>
                <c:pt idx="12">
                  <c:v>900</c:v>
                </c:pt>
              </c:numCache>
            </c:numRef>
          </c:val>
          <c:extLst>
            <c:ext xmlns:c16="http://schemas.microsoft.com/office/drawing/2014/chart" uri="{C3380CC4-5D6E-409C-BE32-E72D297353CC}">
              <c16:uniqueId val="{00000007-3E27-4966-BAF4-7C7B1F9396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1588</c:v>
                </c:pt>
                <c:pt idx="3">
                  <c:v>1533</c:v>
                </c:pt>
                <c:pt idx="6">
                  <c:v>1435</c:v>
                </c:pt>
                <c:pt idx="9">
                  <c:v>1301</c:v>
                </c:pt>
                <c:pt idx="12">
                  <c:v>1195</c:v>
                </c:pt>
              </c:numCache>
            </c:numRef>
          </c:val>
          <c:extLst>
            <c:ext xmlns:c16="http://schemas.microsoft.com/office/drawing/2014/chart" uri="{C3380CC4-5D6E-409C-BE32-E72D297353CC}">
              <c16:uniqueId val="{00000008-3E27-4966-BAF4-7C7B1F9396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224</c:v>
                </c:pt>
                <c:pt idx="9">
                  <c:v>197</c:v>
                </c:pt>
                <c:pt idx="12">
                  <c:v>197</c:v>
                </c:pt>
              </c:numCache>
            </c:numRef>
          </c:val>
          <c:extLst>
            <c:ext xmlns:c16="http://schemas.microsoft.com/office/drawing/2014/chart" uri="{C3380CC4-5D6E-409C-BE32-E72D297353CC}">
              <c16:uniqueId val="{00000009-3E27-4966-BAF4-7C7B1F9396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5248</c:v>
                </c:pt>
                <c:pt idx="3">
                  <c:v>5438</c:v>
                </c:pt>
                <c:pt idx="6">
                  <c:v>5658</c:v>
                </c:pt>
                <c:pt idx="9">
                  <c:v>5751</c:v>
                </c:pt>
                <c:pt idx="12">
                  <c:v>6316</c:v>
                </c:pt>
              </c:numCache>
            </c:numRef>
          </c:val>
          <c:extLst>
            <c:ext xmlns:c16="http://schemas.microsoft.com/office/drawing/2014/chart" uri="{C3380CC4-5D6E-409C-BE32-E72D297353CC}">
              <c16:uniqueId val="{0000000A-3E27-4966-BAF4-7C7B1F9396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1623</c:v>
                </c:pt>
                <c:pt idx="2">
                  <c:v>#N/A</c:v>
                </c:pt>
                <c:pt idx="3">
                  <c:v>#N/A</c:v>
                </c:pt>
                <c:pt idx="4">
                  <c:v>1384</c:v>
                </c:pt>
                <c:pt idx="5">
                  <c:v>#N/A</c:v>
                </c:pt>
                <c:pt idx="6">
                  <c:v>#N/A</c:v>
                </c:pt>
                <c:pt idx="7">
                  <c:v>1067</c:v>
                </c:pt>
                <c:pt idx="8">
                  <c:v>#N/A</c:v>
                </c:pt>
                <c:pt idx="9">
                  <c:v>#N/A</c:v>
                </c:pt>
                <c:pt idx="10">
                  <c:v>124</c:v>
                </c:pt>
                <c:pt idx="11">
                  <c:v>#N/A</c:v>
                </c:pt>
                <c:pt idx="12">
                  <c:v>#N/A</c:v>
                </c:pt>
                <c:pt idx="13">
                  <c:v>0</c:v>
                </c:pt>
                <c:pt idx="14">
                  <c:v>#N/A</c:v>
                </c:pt>
              </c:numCache>
            </c:numRef>
          </c:val>
          <c:smooth val="0"/>
          <c:extLst>
            <c:ext xmlns:c16="http://schemas.microsoft.com/office/drawing/2014/chart" uri="{C3380CC4-5D6E-409C-BE32-E72D297353CC}">
              <c16:uniqueId val="{0000000B-3E27-4966-BAF4-7C7B1F9396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1080</c:v>
                </c:pt>
                <c:pt idx="1">
                  <c:v>1081</c:v>
                </c:pt>
                <c:pt idx="2">
                  <c:v>1087</c:v>
                </c:pt>
              </c:numCache>
            </c:numRef>
          </c:val>
          <c:extLst>
            <c:ext xmlns:c16="http://schemas.microsoft.com/office/drawing/2014/chart" uri="{C3380CC4-5D6E-409C-BE32-E72D297353CC}">
              <c16:uniqueId val="{00000000-F4A2-464A-A78A-48CAA2FD72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505</c:v>
                </c:pt>
                <c:pt idx="1">
                  <c:v>507</c:v>
                </c:pt>
                <c:pt idx="2">
                  <c:v>623</c:v>
                </c:pt>
              </c:numCache>
            </c:numRef>
          </c:val>
          <c:extLst>
            <c:ext xmlns:c16="http://schemas.microsoft.com/office/drawing/2014/chart" uri="{C3380CC4-5D6E-409C-BE32-E72D297353CC}">
              <c16:uniqueId val="{00000001-F4A2-464A-A78A-48CAA2FD72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1011</c:v>
                </c:pt>
                <c:pt idx="1">
                  <c:v>1361</c:v>
                </c:pt>
                <c:pt idx="2">
                  <c:v>1791</c:v>
                </c:pt>
              </c:numCache>
            </c:numRef>
          </c:val>
          <c:extLst>
            <c:ext xmlns:c16="http://schemas.microsoft.com/office/drawing/2014/chart" uri="{C3380CC4-5D6E-409C-BE32-E72D297353CC}">
              <c16:uniqueId val="{00000002-F4A2-464A-A78A-48CAA2FD72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{344E72E2-49A9-4BEC-AB41-D16EF0C147C5}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644-48F4-AAD2-AF336ADE14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{4EE5500D-B6A0-430D-94AF-54905BF78A21}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44-48F4-AAD2-AF336ADE14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{05F37D6D-AFCC-4064-8A79-6D028101DF0C}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44-48F4-AAD2-AF336ADE14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{EA0A3F65-3D75-478C-9EAB-C0EF2D276CE0}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44-48F4-AAD2-AF336ADE14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{2F28CE2B-0785-4798-B000-0FB9358B2AB3}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44-48F4-AAD2-AF336ADE145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{A213915A-3E24-4AD3-AF14-9991F8081BA0}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644-48F4-AAD2-AF336ADE145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{22483C75-D7C4-478D-A9EB-1DF48180F2AC}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644-48F4-AAD2-AF336ADE145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{A258CDE6-DF29-4300-96FE-333D0C1AC72B}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644-48F4-AAD2-AF336ADE145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{1D78FE0A-4A8C-46E4-B86D-08790C041E98}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644-48F4-AAD2-AF336ADE14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65</c:v>
                </c:pt>
                <c:pt idx="16">
                  <c:v>65.3</c:v>
                </c:pt>
                <c:pt idx="24">
                  <c:v>66.2</c:v>
                </c:pt>
                <c:pt idx="32">
                  <c:v>67.099999999999994</c:v>
                </c:pt>
              </c:numCache>
            </c:numRef>
          </c:xVal>
          <c:yVal>
            <c:numRef>
              <c:f>公会計指標分析・財政指標組合せ分析表!$BP$51:$DC$51</c:f>
              <c:numCache>
                <c:formatCode>#,##0.0;"▲ "#,##0.0</c:formatCode>
                <c:ptCount val="40"/>
                <c:pt idx="0">
                  <c:v>49.3</c:v>
                </c:pt>
                <c:pt idx="8">
                  <c:v>41.7</c:v>
                </c:pt>
                <c:pt idx="16">
                  <c:v>31.3</c:v>
                </c:pt>
                <c:pt idx="24">
                  <c:v>3.3</c:v>
                </c:pt>
              </c:numCache>
            </c:numRef>
          </c:yVal>
          <c:smooth val="0"/>
          <c:extLst>
            <c:ext xmlns:c16="http://schemas.microsoft.com/office/drawing/2014/chart" uri="{C3380CC4-5D6E-409C-BE32-E72D297353CC}">
              <c16:uniqueId val="{00000009-3644-48F4-AAD2-AF336ADE14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{EBD61E5F-3529-47B0-BCD8-0C9042E323D3}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644-48F4-AAD2-AF336ADE14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{30FFAD83-6527-4AA5-95A8-E05FECCF5E7D}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44-48F4-AAD2-AF336ADE14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{ECFCBEDE-13BC-4AB5-9F4C-2F357E5209DC}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44-48F4-AAD2-AF336ADE14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{E7D63F8F-E442-46F0-A59C-AB3B2CDC81D3}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44-48F4-AAD2-AF336ADE14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{CE7C0F94-A3AA-45ED-8C1A-08AC13EBE167}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44-48F4-AAD2-AF336ADE145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{1757AC93-4B7D-43AF-BF9D-629C16C8F083}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644-48F4-AAD2-AF336ADE145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{544CCF23-997A-4CB5-85F3-82F9CE9DA889}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644-48F4-AAD2-AF336ADE145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{0FC852D1-5509-4165-BCFA-70E36AC203CC}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644-48F4-AAD2-AF336ADE145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{36B34AFE-3860-4EB8-BBC3-0A58E0DF0087}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644-48F4-AAD2-AF336ADE14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44-48F4-AAD2-AF336ADE145E}"/>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{2B703D23-BABC-40D9-BC63-EC27E1627EBB}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47D-4CD3-ADAC-87D692A24F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{A1132EAB-2472-4634-A70F-1C05F6F64D63}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7D-4CD3-ADAC-87D692A24F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{D108203A-533D-41A4-A289-FE0BE584F1E0}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7D-4CD3-ADAC-87D692A24F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{4196F32A-71F3-4AEB-A29C-0A3E207D1E48}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7D-4CD3-ADAC-87D692A24F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{52D13458-C2BA-4648-9126-193C48794F8F}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7D-4CD3-ADAC-87D692A24F9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{1B5A7CCA-F70A-4C9D-9D9C-98390422716A}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47D-4CD3-ADAC-87D692A24F9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{18C7FE8C-8BC7-40AD-9822-D4609C2B69F9}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47D-4CD3-ADAC-87D692A24F9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{D1A3B8C1-00A8-4554-9998-27D8AE01EECA}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47D-4CD3-ADAC-87D692A24F9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{73261F08-B262-4D75-A938-06E695E5569B}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47D-4CD3-ADAC-87D692A24F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8.6</c:v>
                </c:pt>
                <c:pt idx="16">
                  <c:v>8</c:v>
                </c:pt>
                <c:pt idx="24">
                  <c:v>7.8</c:v>
                </c:pt>
                <c:pt idx="32">
                  <c:v>8.5</c:v>
                </c:pt>
              </c:numCache>
            </c:numRef>
          </c:xVal>
          <c:yVal>
            <c:numRef>
              <c:f>公会計指標分析・財政指標組合せ分析表!$BP$73:$DC$73</c:f>
              <c:numCache>
                <c:formatCode>#,##0.0;"▲ "#,##0.0</c:formatCode>
                <c:ptCount val="40"/>
                <c:pt idx="0">
                  <c:v>49.3</c:v>
                </c:pt>
                <c:pt idx="8">
                  <c:v>41.7</c:v>
                </c:pt>
                <c:pt idx="16">
                  <c:v>31.3</c:v>
                </c:pt>
                <c:pt idx="24">
                  <c:v>3.3</c:v>
                </c:pt>
              </c:numCache>
            </c:numRef>
          </c:yVal>
          <c:smooth val="0"/>
          <c:extLst>
            <c:ext xmlns:c16="http://schemas.microsoft.com/office/drawing/2014/chart" uri="{C3380CC4-5D6E-409C-BE32-E72D297353CC}">
              <c16:uniqueId val="{00000009-547D-4CD3-ADAC-87D692A24F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{D8BC1730-8F28-4CEB-9C61-2B2A88C20FCB}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47D-4CD3-ADAC-87D692A24F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{8A031EEE-F053-48FE-9BBA-07DA93ED7C68}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7D-4CD3-ADAC-87D692A24F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{A318793B-7EC6-4DF4-8958-2F0706037FCF}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7D-4CD3-ADAC-87D692A24F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{DD32AD5F-A422-4CCC-B74D-3695AB134801}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7D-4CD3-ADAC-87D692A24F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{97027340-EF47-4B1E-8DC1-4A3C8EA697B9}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7D-4CD3-ADAC-87D692A24F94}"/>
                </c:ext>
              </c:extLst>
            </c:dLbl>
            <c:dLbl>
              <c:idx val="8"/>
              <c:layout>
                <c:manualLayout>
                  <c:x val="-1.817180363723253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{1B682BB0-035B-4FD5-89D4-358BB10188F4}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47D-4CD3-ADAC-87D692A24F94}"/>
                </c:ext>
              </c:extLst>
            </c:dLbl>
            <c:dLbl>
              <c:idx val="16"/>
              <c:layout>
                <c:manualLayout>
                  <c:x val="-4.4905057365901176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{BFA1A87C-B069-408F-83F3-74C30F09E9CB}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47D-4CD3-ADAC-87D692A24F94}"/>
                </c:ext>
              </c:extLst>
            </c:dLbl>
            <c:dLbl>
              <c:idx val="24"/>
              <c:layout>
                <c:manualLayout>
                  <c:x val="-1.82356280842499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{42F41F65-31CF-480D-B09E-289E1442CB53}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47D-4CD3-ADAC-87D692A24F9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{FF897274-2525-4ACA-AF41-92C8B81A29AB}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47D-4CD3-ADAC-87D692A24F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7D-4CD3-ADAC-87D692A24F9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元利償還金については、近年減少傾向にあったが、</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２に実施した防災行政無線デジタル化整備事業の措置期間が終了した</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２分の元金償還が始まったため、増加に転じている。</a:t>
          </a:r>
        </a:p>
        <a:p>
          <a:r>
            <a:rPr kumimoji="1" lang="ja-JP" altLang="en-US" sz="1400">
              <a:latin typeface="ＭＳ ゴシック" pitchFamily="49" charset="-128"/>
              <a:ea typeface="ＭＳ ゴシック" pitchFamily="49" charset="-128"/>
            </a:rPr>
            <a:t>　組合等が起こした地方債の元利償還金に対する負担金等については、公立多良木病院や上球磨消防組合等への負担金により増となっている。</a:t>
          </a:r>
        </a:p>
        <a:p>
          <a:r>
            <a:rPr kumimoji="1" lang="ja-JP" altLang="en-US" sz="1400">
              <a:latin typeface="ＭＳ ゴシック" pitchFamily="49" charset="-128"/>
              <a:ea typeface="ＭＳ ゴシック" pitchFamily="49" charset="-128"/>
            </a:rPr>
            <a:t>　今後も中学校改築事業等の大型事業の償還が見込まれているため、計画的な地方債の発行、償還を行う。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に繰上償還を行ったため一時的に減少したが、年々増加しており、本年度についても、中学校改築事業等により大きく増加した。</a:t>
          </a:r>
        </a:p>
        <a:p>
          <a:r>
            <a:rPr kumimoji="1" lang="ja-JP" altLang="en-US" sz="1400">
              <a:latin typeface="ＭＳ ゴシック" pitchFamily="49" charset="-128"/>
              <a:ea typeface="ＭＳ ゴシック" pitchFamily="49" charset="-128"/>
            </a:rPr>
            <a:t>　しかし、公営企業債等繰入見込額については、下水道事業債残高の減により減少した。また、退職手当負担見込額も、積立不足額の減により、減少した。</a:t>
          </a:r>
        </a:p>
        <a:p>
          <a:r>
            <a:rPr kumimoji="1" lang="ja-JP" altLang="en-US" sz="1400">
              <a:latin typeface="ＭＳ ゴシック" pitchFamily="49" charset="-128"/>
              <a:ea typeface="ＭＳ ゴシック" pitchFamily="49" charset="-128"/>
            </a:rPr>
            <a:t>　さらに、充当可能基金についても、町づくり推進事業基金、減債基金及び、公共施設整備基金が増加したため、将来負担比率が減少した。</a:t>
          </a:r>
        </a:p>
        <a:p>
          <a:r>
            <a:rPr kumimoji="1" lang="ja-JP" altLang="en-US" sz="1400">
              <a:latin typeface="ＭＳ ゴシック" pitchFamily="49" charset="-128"/>
              <a:ea typeface="ＭＳ ゴシック" pitchFamily="49" charset="-128"/>
            </a:rPr>
            <a:t>　今後も、庁舎非常用電源設備整備事業等の大型事業により、地方債現在高が更に増加することが見込まれるため、計画的な起債の発行、必要に応じた適切な基金の積み増し等により、低い水準で比率が推移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多良木町まちづくり寄付基金については、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多良木町社会福祉振興基金については、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基金全体としては多良木町まちづくり寄附基金、減債基金及び多良木町公共施設整備基金等の積み立てにより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庁舎非常用電源設備整備事業等の大型事業や公共施設の老朽化に伴う維持補修により、多額の費用が見込まれるため、公共施設整備基金の積み立てを行っていく。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・多良木町まちづくり寄附基金：町づくり推進事業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・多良木町ふるさとづくり納税寄附基金：高齢者や障がい者の生活支援等の地域ボランティア活動及び住民自治活動の維持に関する事業、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子どもたちの健全な育成に関する事業、町民の文化・スポーツ活動の推進に関する事業、歴史・伝統文化の伝承及び保全に関する事業、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森林保全に関する事業、水源かんよう林の取得・保全に関する事業、その他まちづくりに質する事業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・多良木町公共施設整備基金：公用若しくは公共用に供する施設の整備に要する経費及び既設の公共施設の整備に要する経費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・多良木町森林環境譲与税基金：多良木町における、間伐や人材育成、担い手の確保、木材利用の促進や普及啓発等の森林整備及びその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公共施設整備基金について、庁舎非常用電源設備整備事業等の大型事業や公共施設の老朽化に伴う、維持補修費等に多額の費用が見込ま</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れるため、積み立てを行う。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財政調整基金の増加の理由は、運用収入（利子）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積み立てについては、決算状況を踏まえて可能な範囲内での積立てを行う。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減債基金の増加の理由は、剰余金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地方債現在高を踏まえて、計画的に基金残高の管理を行う。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898A98-A1A6-4114-868E-25C349D9D0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0E87DE-170C-4B3D-A5CE-14F63DF752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7199317-CAD0-4A6E-9029-0055A1A61DE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68C24AE3-5D8A-4130-81EC-2769A3EE58B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16DB7DC-B331-44D0-83F5-6956A7C817A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342BCE9-E5E3-4372-BF57-A2D334A3D7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8C5154B-2240-418C-AA2A-F5E7A932CB5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343C6110-4465-4A40-9244-D7340E6398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B03E0546-2848-450D-B105-85075ECAF16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218EBE4-C717-4028-BF81-77C088228D1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E37B8DD-AC69-4B64-AB84-8E6964172A9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CC081C4A-E984-470D-AA9E-FCA185B4A9A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F383EADF-4D2F-4985-9B5B-65F1E0918F7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6012BC0A-4DD7-4A87-B90E-B134CC27B22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5AF46A90-6256-4E94-A2AE-6376B20A8B6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1A24FA9-F646-456D-99FC-6876128FA3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3DBFB289-BF87-4D17-B9AE-326BBB3B768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316AB70B-3CA4-406C-91CC-97A8FB48DFF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2A7850B-5AEC-4F96-A54F-5C1BF67E5ED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90118B3-C5F2-4E1A-823B-DC7CCD95AC2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6EF6573-2E6B-4F78-9CD4-A8B0BDF8F1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3204C594-BBB0-4945-8661-FFFAC25CC2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A3E3524-1020-49E4-A8A9-F047E5050AF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EDABACF-15B8-4801-9B68-B755B7811A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2B7ECAE-3A61-4A68-9F71-AA66A0E5DC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3B61B1C2-E10F-4D5C-A723-8CBEF5854AF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79E2EF2-F612-4C73-9B25-C931595058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B7D8D9CB-5622-40BB-88A5-133052574DF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E72B017-02B5-4F9F-869B-3AA150346E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27D77FB-9601-4E10-A152-CD24013778F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D30CBB92-5E44-43F9-8363-E0511E3393B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51D7BB05-5E97-422C-B88B-6CA8CB1441B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91164C4E-F7A5-4FEE-B3AB-A7D14891F9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A16141C2-818B-49B6-8077-8B51E1326C4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DD2C33A6-7ACC-4DFA-A278-FF75A5810FD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6808E283-E77C-4A12-9DFF-729C7862E1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C7D83D3B-C0F7-4D4A-AC97-780D2762B07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07ED5ED-9C7C-4E4C-98E5-7CF9E9C05F3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1DA1F46D-C3EF-4E3B-8FF5-A8EE1D7F20E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8252565-544E-4391-ACA4-48B09C25C4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7C5AF0DB-C036-4D8C-928C-19A0EAD0DCC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C2DFCB7-BDBC-4470-9CDE-B3FD8BC7225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49797BBA-BC1D-48F8-8D0A-028230FA7C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57E63AC0-5A81-4C0B-9031-AB07F62BFED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65067E36-66ED-43BE-B47F-2AEC3B288D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0BFF3D3-A088-4517-8F63-39B2C3F1C0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7FC6BA3-3D90-4D36-BDE2-A0814C64D21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398864F-87D9-48D7-9F51-8C4F6A1474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2605FA5-4FD5-4AD8-B12C-66FFC382E36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有形固定資産減価償却率は、年々上昇傾向にあり、令和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類似団体よりやや高い水準にあるが、それぞれの公共施設等について個別施設計画を策定済みであり、当該計画に基づいた施設の維持管理を適切に進めていく必要がある。個別施設計画策定に際して各施設の老朽化状況の調査を行っており、対策事業の優先順位を判断した上で、老朽化した施設の集約化・複合化や除却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9A25106-5A31-4443-8E59-6C73EE13E51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039DFCD-BB77-4B06-832F-83F3C744F10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7E0C1CD8-6803-4FBC-B5EA-DD4C1668686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228E244-39CF-4AF7-A788-F16FD4351C8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E51C09BA-E8BB-4547-BB08-EA9D4DA37D6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564A5B94-7C67-4024-BE61-A9031B66614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B8D9ECA2-7499-4B2C-8C79-7650117EBC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8B950D1E-606B-4B4F-B5A8-1B67E993CBD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3203326-E7D9-4075-86ED-9064D93ACA9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8F52F167-F804-44AB-BB9A-7A7782728D9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74442297-E717-4868-BF01-9B8AD39407E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D237E109-AA5A-4956-8C7F-4B7FC3FEFA9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BAE1878C-A8E3-46F0-BAF2-B5E5AA96C7A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75AC5C7-DE91-4B6C-A113-9EE1176134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AE0D57D-DC42-449E-A2FD-7F54A8E962C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ABF24D4-D213-416F-8BF6-3D4DB37368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7" name="直線コネクタ 66">
          <a:extLst>
            <a:ext uri="{FF2B5EF4-FFF2-40B4-BE49-F238E27FC236}">
              <a16:creationId xmlns:a16="http://schemas.microsoft.com/office/drawing/2014/main" id="{E8ECA021-06E5-442D-B4AE-64B1A0F6001D}"/>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8" name="有形固定資産減価償却率最小値テキスト">
          <a:extLst>
            <a:ext uri="{FF2B5EF4-FFF2-40B4-BE49-F238E27FC236}">
              <a16:creationId xmlns:a16="http://schemas.microsoft.com/office/drawing/2014/main" id="{043A7181-8FB0-4EA8-B623-AD2F39DFF3C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9" name="直線コネクタ 68">
          <a:extLst>
            <a:ext uri="{FF2B5EF4-FFF2-40B4-BE49-F238E27FC236}">
              <a16:creationId xmlns:a16="http://schemas.microsoft.com/office/drawing/2014/main" id="{2537EB3F-A354-45C0-979B-401D87A39E0A}"/>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0" name="有形固定資産減価償却率最大値テキスト">
          <a:extLst>
            <a:ext uri="{FF2B5EF4-FFF2-40B4-BE49-F238E27FC236}">
              <a16:creationId xmlns:a16="http://schemas.microsoft.com/office/drawing/2014/main" id="{9DD1C377-3310-4B3F-9069-91F01516D2CD}"/>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1" name="直線コネクタ 70">
          <a:extLst>
            <a:ext uri="{FF2B5EF4-FFF2-40B4-BE49-F238E27FC236}">
              <a16:creationId xmlns:a16="http://schemas.microsoft.com/office/drawing/2014/main" id="{C7E147B2-DEB7-4482-A366-E7F75374E2E9}"/>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2" name="有形固定資産減価償却率平均値テキスト">
          <a:extLst>
            <a:ext uri="{FF2B5EF4-FFF2-40B4-BE49-F238E27FC236}">
              <a16:creationId xmlns:a16="http://schemas.microsoft.com/office/drawing/2014/main" id="{2C1B3049-A730-47FE-98C4-CA0414242B02}"/>
            </a:ext>
          </a:extLst>
        </xdr:cNvPr>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3" name="フローチャート: 判断 72">
          <a:extLst>
            <a:ext uri="{FF2B5EF4-FFF2-40B4-BE49-F238E27FC236}">
              <a16:creationId xmlns:a16="http://schemas.microsoft.com/office/drawing/2014/main" id="{6B4B97A2-6A92-42E0-8B64-04E6CD85DB37}"/>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4" name="フローチャート: 判断 73">
          <a:extLst>
            <a:ext uri="{FF2B5EF4-FFF2-40B4-BE49-F238E27FC236}">
              <a16:creationId xmlns:a16="http://schemas.microsoft.com/office/drawing/2014/main" id="{2ED61F6D-9037-454C-82D3-8C3C46FA9C6C}"/>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5" name="フローチャート: 判断 74">
          <a:extLst>
            <a:ext uri="{FF2B5EF4-FFF2-40B4-BE49-F238E27FC236}">
              <a16:creationId xmlns:a16="http://schemas.microsoft.com/office/drawing/2014/main" id="{146BF965-F279-4ACF-9CB0-C1EA24069D7A}"/>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6" name="フローチャート: 判断 75">
          <a:extLst>
            <a:ext uri="{FF2B5EF4-FFF2-40B4-BE49-F238E27FC236}">
              <a16:creationId xmlns:a16="http://schemas.microsoft.com/office/drawing/2014/main" id="{29596A16-AD9C-44F8-A039-1ADD92EF64B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7" name="フローチャート: 判断 76">
          <a:extLst>
            <a:ext uri="{FF2B5EF4-FFF2-40B4-BE49-F238E27FC236}">
              <a16:creationId xmlns:a16="http://schemas.microsoft.com/office/drawing/2014/main" id="{0A896385-C4F1-486D-8C1F-2D69E7111101}"/>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01179ED-BD58-4656-9D3C-56008627955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AEEFF17-4845-4680-A4E4-2B7C219D2AD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938163A-3324-4DF3-8337-124FB07735A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DD27A30-871C-4D29-B7A1-CC8828CAAC0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356C5D6-1659-4BF8-A6BE-E49B6E8F57D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83" name="楕円 82">
          <a:extLst>
            <a:ext uri="{FF2B5EF4-FFF2-40B4-BE49-F238E27FC236}">
              <a16:creationId xmlns:a16="http://schemas.microsoft.com/office/drawing/2014/main" id="{B5F5B57C-74F6-4544-8D18-92AD415CE388}"/>
            </a:ext>
          </a:extLst>
        </xdr:cNvPr>
        <xdr:cNvSpPr/>
      </xdr:nvSpPr>
      <xdr:spPr>
        <a:xfrm>
          <a:off x="47117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112200</xdr:rowOff>
    </xdr:from>
    <xdr:ext cx="405111" cy="259045"/>
    <xdr:sp macro="" textlink="">
      <xdr:nvSpPr>
        <xdr:cNvPr id="84" name="有形固定資産減価償却率該当値テキスト">
          <a:extLst>
            <a:ext uri="{FF2B5EF4-FFF2-40B4-BE49-F238E27FC236}">
              <a16:creationId xmlns:a16="http://schemas.microsoft.com/office/drawing/2014/main" id="{FE2C1EEE-890A-4A4A-9902-68DD802B07C2}"/>
            </a:ext>
          </a:extLst>
        </xdr:cNvPr>
        <xdr:cNvSpPr txBox="1"/>
      </xdr:nvSpPr>
      <xdr:spPr>
        <a:xfrm>
          <a:off x="4813300" y="58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85" name="楕円 84">
          <a:extLst>
            <a:ext uri="{FF2B5EF4-FFF2-40B4-BE49-F238E27FC236}">
              <a16:creationId xmlns:a16="http://schemas.microsoft.com/office/drawing/2014/main" id="{CFF1D5FB-C829-4462-A34B-44F62B897C8F}"/>
            </a:ext>
          </a:extLst>
        </xdr:cNvPr>
        <xdr:cNvSpPr/>
      </xdr:nvSpPr>
      <xdr:spPr>
        <a:xfrm>
          <a:off x="4000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30</xdr:row>
      <xdr:rowOff>13123</xdr:rowOff>
    </xdr:to>
    <xdr:cxnSp macro="">
      <xdr:nvCxnSpPr>
        <xdr:cNvPr id="86" name="直線コネクタ 85">
          <a:extLst>
            <a:ext uri="{FF2B5EF4-FFF2-40B4-BE49-F238E27FC236}">
              <a16:creationId xmlns:a16="http://schemas.microsoft.com/office/drawing/2014/main" id="{0A8D26E8-8309-4DF7-BF15-182917BCB2F7}"/>
            </a:ext>
          </a:extLst>
        </xdr:cNvPr>
        <xdr:cNvCxnSpPr/>
      </xdr:nvCxnSpPr>
      <xdr:spPr>
        <a:xfrm>
          <a:off x="4051300" y="589576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69003</xdr:rowOff>
    </xdr:from>
    <xdr:to>
      <xdr:col>15</xdr:col>
      <xdr:colOff>187325</xdr:colOff>
      <xdr:row>29</xdr:row>
      <xdr:rowOff>170603</xdr:rowOff>
    </xdr:to>
    <xdr:sp macro="" textlink="">
      <xdr:nvSpPr>
        <xdr:cNvPr id="87" name="楕円 86">
          <a:extLst>
            <a:ext uri="{FF2B5EF4-FFF2-40B4-BE49-F238E27FC236}">
              <a16:creationId xmlns:a16="http://schemas.microsoft.com/office/drawing/2014/main" id="{C2D304B7-B76D-43C9-B913-699BE9819FC5}"/>
            </a:ext>
          </a:extLst>
        </xdr:cNvPr>
        <xdr:cNvSpPr/>
      </xdr:nvSpPr>
      <xdr:spPr>
        <a:xfrm>
          <a:off x="3238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119803</xdr:rowOff>
    </xdr:from>
    <xdr:to>
      <xdr:col>19</xdr:col>
      <xdr:colOff>136525</xdr:colOff>
      <xdr:row>29</xdr:row>
      <xdr:rowOff>152188</xdr:rowOff>
    </xdr:to>
    <xdr:cxnSp macro="">
      <xdr:nvCxnSpPr>
        <xdr:cNvPr id="88" name="直線コネクタ 87">
          <a:extLst>
            <a:ext uri="{FF2B5EF4-FFF2-40B4-BE49-F238E27FC236}">
              <a16:creationId xmlns:a16="http://schemas.microsoft.com/office/drawing/2014/main" id="{FCA13AD0-94F5-4985-9B5C-4DC9B8213D1F}"/>
            </a:ext>
          </a:extLst>
        </xdr:cNvPr>
        <xdr:cNvCxnSpPr/>
      </xdr:nvCxnSpPr>
      <xdr:spPr>
        <a:xfrm>
          <a:off x="3289300" y="586337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58208</xdr:rowOff>
    </xdr:from>
    <xdr:to>
      <xdr:col>11</xdr:col>
      <xdr:colOff>187325</xdr:colOff>
      <xdr:row>29</xdr:row>
      <xdr:rowOff>159808</xdr:rowOff>
    </xdr:to>
    <xdr:sp macro="" textlink="">
      <xdr:nvSpPr>
        <xdr:cNvPr id="89" name="楕円 88">
          <a:extLst>
            <a:ext uri="{FF2B5EF4-FFF2-40B4-BE49-F238E27FC236}">
              <a16:creationId xmlns:a16="http://schemas.microsoft.com/office/drawing/2014/main" id="{87307E56-37D6-4E24-A9D1-72B54C42194C}"/>
            </a:ext>
          </a:extLst>
        </xdr:cNvPr>
        <xdr:cNvSpPr/>
      </xdr:nvSpPr>
      <xdr:spPr>
        <a:xfrm>
          <a:off x="2476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109008</xdr:rowOff>
    </xdr:from>
    <xdr:to>
      <xdr:col>15</xdr:col>
      <xdr:colOff>136525</xdr:colOff>
      <xdr:row>29</xdr:row>
      <xdr:rowOff>119803</xdr:rowOff>
    </xdr:to>
    <xdr:cxnSp macro="">
      <xdr:nvCxnSpPr>
        <xdr:cNvPr id="90" name="直線コネクタ 89">
          <a:extLst>
            <a:ext uri="{FF2B5EF4-FFF2-40B4-BE49-F238E27FC236}">
              <a16:creationId xmlns:a16="http://schemas.microsoft.com/office/drawing/2014/main" id="{8A51DD81-BC2D-4521-BA47-44983CD7368D}"/>
            </a:ext>
          </a:extLst>
        </xdr:cNvPr>
        <xdr:cNvCxnSpPr/>
      </xdr:nvCxnSpPr>
      <xdr:spPr>
        <a:xfrm>
          <a:off x="2527300" y="585258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15028</xdr:rowOff>
    </xdr:from>
    <xdr:to>
      <xdr:col>7</xdr:col>
      <xdr:colOff>187325</xdr:colOff>
      <xdr:row>29</xdr:row>
      <xdr:rowOff>116628</xdr:rowOff>
    </xdr:to>
    <xdr:sp macro="" textlink="">
      <xdr:nvSpPr>
        <xdr:cNvPr id="91" name="楕円 90">
          <a:extLst>
            <a:ext uri="{FF2B5EF4-FFF2-40B4-BE49-F238E27FC236}">
              <a16:creationId xmlns:a16="http://schemas.microsoft.com/office/drawing/2014/main" id="{D54509F0-AE71-49CE-83BB-3DB8091FABDF}"/>
            </a:ext>
          </a:extLst>
        </xdr:cNvPr>
        <xdr:cNvSpPr/>
      </xdr:nvSpPr>
      <xdr:spPr>
        <a:xfrm>
          <a:off x="1714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65828</xdr:rowOff>
    </xdr:from>
    <xdr:to>
      <xdr:col>11</xdr:col>
      <xdr:colOff>136525</xdr:colOff>
      <xdr:row>29</xdr:row>
      <xdr:rowOff>109008</xdr:rowOff>
    </xdr:to>
    <xdr:cxnSp macro="">
      <xdr:nvCxnSpPr>
        <xdr:cNvPr id="92" name="直線コネクタ 91">
          <a:extLst>
            <a:ext uri="{FF2B5EF4-FFF2-40B4-BE49-F238E27FC236}">
              <a16:creationId xmlns:a16="http://schemas.microsoft.com/office/drawing/2014/main" id="{BBC83604-FCB6-403B-A6A0-2E06B21F2C1A}"/>
            </a:ext>
          </a:extLst>
        </xdr:cNvPr>
        <xdr:cNvCxnSpPr/>
      </xdr:nvCxnSpPr>
      <xdr:spPr>
        <a:xfrm>
          <a:off x="1765300" y="580940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3" name="n_1aveValue有形固定資産減価償却率">
          <a:extLst>
            <a:ext uri="{FF2B5EF4-FFF2-40B4-BE49-F238E27FC236}">
              <a16:creationId xmlns:a16="http://schemas.microsoft.com/office/drawing/2014/main" id="{74661B84-3DB6-4D78-AF5F-95B090CD72D1}"/>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4" name="n_2aveValue有形固定資産減価償却率">
          <a:extLst>
            <a:ext uri="{FF2B5EF4-FFF2-40B4-BE49-F238E27FC236}">
              <a16:creationId xmlns:a16="http://schemas.microsoft.com/office/drawing/2014/main" id="{C54D1618-9B76-460A-BEBE-9342F07E3072}"/>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5" name="n_3aveValue有形固定資産減価償却率">
          <a:extLst>
            <a:ext uri="{FF2B5EF4-FFF2-40B4-BE49-F238E27FC236}">
              <a16:creationId xmlns:a16="http://schemas.microsoft.com/office/drawing/2014/main" id="{75F1B4A4-EF35-4122-B460-2BC0AD4A1DCF}"/>
            </a:ext>
          </a:extLst>
        </xdr:cNvPr>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96" name="n_4aveValue有形固定資産減価償却率">
          <a:extLst>
            <a:ext uri="{FF2B5EF4-FFF2-40B4-BE49-F238E27FC236}">
              <a16:creationId xmlns:a16="http://schemas.microsoft.com/office/drawing/2014/main" id="{B48C548D-2BF3-4416-A41D-D510F6DF97E7}"/>
            </a:ext>
          </a:extLst>
        </xdr:cNvPr>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22665</xdr:rowOff>
    </xdr:from>
    <xdr:ext cx="405111" cy="259045"/>
    <xdr:sp macro="" textlink="">
      <xdr:nvSpPr>
        <xdr:cNvPr id="97" name="n_1mainValue有形固定資産減価償却率">
          <a:extLst>
            <a:ext uri="{FF2B5EF4-FFF2-40B4-BE49-F238E27FC236}">
              <a16:creationId xmlns:a16="http://schemas.microsoft.com/office/drawing/2014/main" id="{CE4D1836-4FAD-4614-AAEC-C79168A720B2}"/>
            </a:ext>
          </a:extLst>
        </xdr:cNvPr>
        <xdr:cNvSpPr txBox="1"/>
      </xdr:nvSpPr>
      <xdr:spPr>
        <a:xfrm>
          <a:off x="3836044" y="59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161730</xdr:rowOff>
    </xdr:from>
    <xdr:ext cx="405111" cy="259045"/>
    <xdr:sp macro="" textlink="">
      <xdr:nvSpPr>
        <xdr:cNvPr id="98" name="n_2mainValue有形固定資産減価償却率">
          <a:extLst>
            <a:ext uri="{FF2B5EF4-FFF2-40B4-BE49-F238E27FC236}">
              <a16:creationId xmlns:a16="http://schemas.microsoft.com/office/drawing/2014/main" id="{C63D5790-4D92-4B47-AB36-B4763B120C1B}"/>
            </a:ext>
          </a:extLst>
        </xdr:cNvPr>
        <xdr:cNvSpPr txBox="1"/>
      </xdr:nvSpPr>
      <xdr:spPr>
        <a:xfrm>
          <a:off x="30867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150935</xdr:rowOff>
    </xdr:from>
    <xdr:ext cx="405111" cy="259045"/>
    <xdr:sp macro="" textlink="">
      <xdr:nvSpPr>
        <xdr:cNvPr id="99" name="n_3mainValue有形固定資産減価償却率">
          <a:extLst>
            <a:ext uri="{FF2B5EF4-FFF2-40B4-BE49-F238E27FC236}">
              <a16:creationId xmlns:a16="http://schemas.microsoft.com/office/drawing/2014/main" id="{AFA8A9D2-EEEE-4443-9762-2258049C4F0D}"/>
            </a:ext>
          </a:extLst>
        </xdr:cNvPr>
        <xdr:cNvSpPr txBox="1"/>
      </xdr:nvSpPr>
      <xdr:spPr>
        <a:xfrm>
          <a:off x="2324744" y="589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107755</xdr:rowOff>
    </xdr:from>
    <xdr:ext cx="405111" cy="259045"/>
    <xdr:sp macro="" textlink="">
      <xdr:nvSpPr>
        <xdr:cNvPr id="100" name="n_4mainValue有形固定資産減価償却率">
          <a:extLst>
            <a:ext uri="{FF2B5EF4-FFF2-40B4-BE49-F238E27FC236}">
              <a16:creationId xmlns:a16="http://schemas.microsoft.com/office/drawing/2014/main" id="{CEBF1E25-B595-41E4-96A3-BE786A4B5BB3}"/>
            </a:ext>
          </a:extLst>
        </xdr:cNvPr>
        <xdr:cNvSpPr txBox="1"/>
      </xdr:nvSpPr>
      <xdr:spPr>
        <a:xfrm>
          <a:off x="1562744" y="585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2962EB5-4BB2-4F89-90E8-4B04BDAE49B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2083139-82EF-40D1-B462-757A1C4F406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3F1F49E-E901-4ED8-BBBD-12DF674E24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808BF5F-0772-4994-AB92-C3AC5100ED6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2C4048C-E421-4B42-9583-928CF32BC2C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0CCCDC9-0DBD-4E7B-89A1-1BB6B65680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AA250C0-5972-4E40-9CF4-217051DAEAA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468DFBA-5AA1-461E-BF17-5B1316F99CF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0726837-DE5C-41DD-884E-5E41122E6DA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389DE6FC-0807-4DBC-807A-351DB4B8EFA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AE5CF01-D6C2-44E0-829B-8ADF0C58940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0EE41F8-8EAF-4258-B1D6-49EF8D0D790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751F5AB-9347-460C-A686-E72D91AA1A1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年度と比較して債務償還比率が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中学校改築事業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発行が挙げられる。しかし、公共施設整備基金など地方債償還に向けた積立等も実施中のため大幅な増加は見られなかった。今後についてもより一層健全な財政運営に努めていく。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4F25B88-3724-4059-88D6-193A3DD05F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31F15B7-E8C6-4CED-A47D-F585A10B133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1316025-FA74-46FF-9673-73800D5D256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4133DC4-37F1-4403-948E-2A59F6F8E7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790F78A0-2B84-46B9-8FC3-76026D7208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FF5FDE10-F53B-4C71-A56C-EC27D06CC0A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626A24D-833F-4C7E-AED1-9913CC9B05E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8764BAB0-BF76-46D2-9CC1-BF99A95A560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803654A-472A-4E46-BC18-28AFF0CC8E5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2041D4E1-6624-4983-945D-6192F017A66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C35ADDCE-3FB4-4CB9-B787-6B67DD40A21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4238FEA-2E84-4A0E-BE47-C220B5F4921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3E273E5F-54DC-4148-AACC-89A3C404E32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7B2C7C1B-62A5-40A7-9991-56489B6E3AF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17BC7D7-BB42-4BE4-916E-83366437BE2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0C6F2B6-DEBE-4EFC-8D6F-F2354FE8B9F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258C490-CDB9-4140-A3AF-AF2B69B4FA4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1" name="直線コネクタ 130">
          <a:extLst>
            <a:ext uri="{FF2B5EF4-FFF2-40B4-BE49-F238E27FC236}">
              <a16:creationId xmlns:a16="http://schemas.microsoft.com/office/drawing/2014/main" id="{692E1526-B26A-49B2-A78C-775BF8484C3C}"/>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2" name="債務償還比率最小値テキスト">
          <a:extLst>
            <a:ext uri="{FF2B5EF4-FFF2-40B4-BE49-F238E27FC236}">
              <a16:creationId xmlns:a16="http://schemas.microsoft.com/office/drawing/2014/main" id="{7A5A0915-4E81-40C7-A2D7-04437BDF6A08}"/>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3" name="直線コネクタ 132">
          <a:extLst>
            <a:ext uri="{FF2B5EF4-FFF2-40B4-BE49-F238E27FC236}">
              <a16:creationId xmlns:a16="http://schemas.microsoft.com/office/drawing/2014/main" id="{88AA88FE-2639-435C-9E1D-B8AC2C42368F}"/>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A151F580-F806-4D3E-8C62-467A212F54C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E75CA1F2-53BD-4DA6-A7DA-EE4172BF2D0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6" name="債務償還比率平均値テキスト">
          <a:extLst>
            <a:ext uri="{FF2B5EF4-FFF2-40B4-BE49-F238E27FC236}">
              <a16:creationId xmlns:a16="http://schemas.microsoft.com/office/drawing/2014/main" id="{9564FC95-CDE7-4DFD-B5A5-AEB1CA59077D}"/>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7" name="フローチャート: 判断 136">
          <a:extLst>
            <a:ext uri="{FF2B5EF4-FFF2-40B4-BE49-F238E27FC236}">
              <a16:creationId xmlns:a16="http://schemas.microsoft.com/office/drawing/2014/main" id="{AACF98CA-C596-4CB6-B2A0-5C6E41E2708F}"/>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8" name="フローチャート: 判断 137">
          <a:extLst>
            <a:ext uri="{FF2B5EF4-FFF2-40B4-BE49-F238E27FC236}">
              <a16:creationId xmlns:a16="http://schemas.microsoft.com/office/drawing/2014/main" id="{A5899D3C-153E-4467-8E56-C0048A052FB5}"/>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9" name="フローチャート: 判断 138">
          <a:extLst>
            <a:ext uri="{FF2B5EF4-FFF2-40B4-BE49-F238E27FC236}">
              <a16:creationId xmlns:a16="http://schemas.microsoft.com/office/drawing/2014/main" id="{6FD9656C-EBDB-4873-A5D0-849CFCAD7FC8}"/>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0" name="フローチャート: 判断 139">
          <a:extLst>
            <a:ext uri="{FF2B5EF4-FFF2-40B4-BE49-F238E27FC236}">
              <a16:creationId xmlns:a16="http://schemas.microsoft.com/office/drawing/2014/main" id="{EAC0D1D9-93C7-4094-9FCF-4EEF349086E3}"/>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1" name="フローチャート: 判断 140">
          <a:extLst>
            <a:ext uri="{FF2B5EF4-FFF2-40B4-BE49-F238E27FC236}">
              <a16:creationId xmlns:a16="http://schemas.microsoft.com/office/drawing/2014/main" id="{42FE5D89-EF22-41D5-B615-54B00192A4AC}"/>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E098F04-53E6-4B3D-98A0-16C71191C1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24743C0-7EE7-48EB-858D-65FFAA35FE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09D10EC-699C-40C1-88E2-C210BE67677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F502D1D-A69C-4137-97C3-F351C2FA018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C0FAFB3-4983-4469-9B86-BB7C790BCCC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25309</xdr:rowOff>
    </xdr:from>
    <xdr:to>
      <xdr:col>76</xdr:col>
      <xdr:colOff>73025</xdr:colOff>
      <xdr:row>29</xdr:row>
      <xdr:rowOff>126909</xdr:rowOff>
    </xdr:to>
    <xdr:sp macro="" textlink="">
      <xdr:nvSpPr>
        <xdr:cNvPr id="147" name="楕円 146">
          <a:extLst>
            <a:ext uri="{FF2B5EF4-FFF2-40B4-BE49-F238E27FC236}">
              <a16:creationId xmlns:a16="http://schemas.microsoft.com/office/drawing/2014/main" id="{310E6637-BB28-4A92-8CB1-62B85BB86EB3}"/>
            </a:ext>
          </a:extLst>
        </xdr:cNvPr>
        <xdr:cNvSpPr/>
      </xdr:nvSpPr>
      <xdr:spPr>
        <a:xfrm>
          <a:off x="147447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3736</xdr:rowOff>
    </xdr:from>
    <xdr:ext cx="469744" cy="259045"/>
    <xdr:sp macro="" textlink="">
      <xdr:nvSpPr>
        <xdr:cNvPr id="148" name="債務償還比率該当値テキスト">
          <a:extLst>
            <a:ext uri="{FF2B5EF4-FFF2-40B4-BE49-F238E27FC236}">
              <a16:creationId xmlns:a16="http://schemas.microsoft.com/office/drawing/2014/main" id="{D6690213-3975-4F50-BAEA-7B1DFE3642C5}"/>
            </a:ext>
          </a:extLst>
        </xdr:cNvPr>
        <xdr:cNvSpPr txBox="1"/>
      </xdr:nvSpPr>
      <xdr:spPr>
        <a:xfrm>
          <a:off x="14846300" y="57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160365</xdr:rowOff>
    </xdr:from>
    <xdr:to>
      <xdr:col>72</xdr:col>
      <xdr:colOff>123825</xdr:colOff>
      <xdr:row>29</xdr:row>
      <xdr:rowOff>90515</xdr:rowOff>
    </xdr:to>
    <xdr:sp macro="" textlink="">
      <xdr:nvSpPr>
        <xdr:cNvPr id="149" name="楕円 148">
          <a:extLst>
            <a:ext uri="{FF2B5EF4-FFF2-40B4-BE49-F238E27FC236}">
              <a16:creationId xmlns:a16="http://schemas.microsoft.com/office/drawing/2014/main" id="{2067908D-9013-462E-8E06-1ACE2B4FD708}"/>
            </a:ext>
          </a:extLst>
        </xdr:cNvPr>
        <xdr:cNvSpPr/>
      </xdr:nvSpPr>
      <xdr:spPr>
        <a:xfrm>
          <a:off x="14033500" y="57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39715</xdr:rowOff>
    </xdr:from>
    <xdr:to>
      <xdr:col>76</xdr:col>
      <xdr:colOff>22225</xdr:colOff>
      <xdr:row>29</xdr:row>
      <xdr:rowOff>76109</xdr:rowOff>
    </xdr:to>
    <xdr:cxnSp macro="">
      <xdr:nvCxnSpPr>
        <xdr:cNvPr id="150" name="直線コネクタ 149">
          <a:extLst>
            <a:ext uri="{FF2B5EF4-FFF2-40B4-BE49-F238E27FC236}">
              <a16:creationId xmlns:a16="http://schemas.microsoft.com/office/drawing/2014/main" id="{9E685D53-0FC9-4563-8E1F-3BAE753F3781}"/>
            </a:ext>
          </a:extLst>
        </xdr:cNvPr>
        <xdr:cNvCxnSpPr/>
      </xdr:nvCxnSpPr>
      <xdr:spPr>
        <a:xfrm>
          <a:off x="14084300" y="5783290"/>
          <a:ext cx="711200" cy="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97980</xdr:rowOff>
    </xdr:from>
    <xdr:to>
      <xdr:col>68</xdr:col>
      <xdr:colOff>123825</xdr:colOff>
      <xdr:row>31</xdr:row>
      <xdr:rowOff>28130</xdr:rowOff>
    </xdr:to>
    <xdr:sp macro="" textlink="">
      <xdr:nvSpPr>
        <xdr:cNvPr id="151" name="楕円 150">
          <a:extLst>
            <a:ext uri="{FF2B5EF4-FFF2-40B4-BE49-F238E27FC236}">
              <a16:creationId xmlns:a16="http://schemas.microsoft.com/office/drawing/2014/main" id="{5A35E3DA-12AD-4F24-8D6C-E5EAC885C08D}"/>
            </a:ext>
          </a:extLst>
        </xdr:cNvPr>
        <xdr:cNvSpPr/>
      </xdr:nvSpPr>
      <xdr:spPr>
        <a:xfrm>
          <a:off x="13271500" y="60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39715</xdr:rowOff>
    </xdr:from>
    <xdr:to>
      <xdr:col>72</xdr:col>
      <xdr:colOff>73025</xdr:colOff>
      <xdr:row>30</xdr:row>
      <xdr:rowOff>148780</xdr:rowOff>
    </xdr:to>
    <xdr:cxnSp macro="">
      <xdr:nvCxnSpPr>
        <xdr:cNvPr id="152" name="直線コネクタ 151">
          <a:extLst>
            <a:ext uri="{FF2B5EF4-FFF2-40B4-BE49-F238E27FC236}">
              <a16:creationId xmlns:a16="http://schemas.microsoft.com/office/drawing/2014/main" id="{26253ECF-C688-4C51-B588-6B20B7962149}"/>
            </a:ext>
          </a:extLst>
        </xdr:cNvPr>
        <xdr:cNvCxnSpPr/>
      </xdr:nvCxnSpPr>
      <xdr:spPr>
        <a:xfrm flipV="1">
          <a:off x="13322300" y="5783290"/>
          <a:ext cx="762000" cy="28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146095</xdr:rowOff>
    </xdr:from>
    <xdr:to>
      <xdr:col>64</xdr:col>
      <xdr:colOff>123825</xdr:colOff>
      <xdr:row>31</xdr:row>
      <xdr:rowOff>76245</xdr:rowOff>
    </xdr:to>
    <xdr:sp macro="" textlink="">
      <xdr:nvSpPr>
        <xdr:cNvPr id="153" name="楕円 152">
          <a:extLst>
            <a:ext uri="{FF2B5EF4-FFF2-40B4-BE49-F238E27FC236}">
              <a16:creationId xmlns:a16="http://schemas.microsoft.com/office/drawing/2014/main" id="{BDB74F98-B817-4775-8ED5-76EA48D46212}"/>
            </a:ext>
          </a:extLst>
        </xdr:cNvPr>
        <xdr:cNvSpPr/>
      </xdr:nvSpPr>
      <xdr:spPr>
        <a:xfrm>
          <a:off x="12509500" y="60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148780</xdr:rowOff>
    </xdr:from>
    <xdr:to>
      <xdr:col>68</xdr:col>
      <xdr:colOff>73025</xdr:colOff>
      <xdr:row>31</xdr:row>
      <xdr:rowOff>25445</xdr:rowOff>
    </xdr:to>
    <xdr:cxnSp macro="">
      <xdr:nvCxnSpPr>
        <xdr:cNvPr id="154" name="直線コネクタ 153">
          <a:extLst>
            <a:ext uri="{FF2B5EF4-FFF2-40B4-BE49-F238E27FC236}">
              <a16:creationId xmlns:a16="http://schemas.microsoft.com/office/drawing/2014/main" id="{D1CE6FFD-A8C6-4A9B-A864-12A768AD138E}"/>
            </a:ext>
          </a:extLst>
        </xdr:cNvPr>
        <xdr:cNvCxnSpPr/>
      </xdr:nvCxnSpPr>
      <xdr:spPr>
        <a:xfrm flipV="1">
          <a:off x="12560300" y="6063805"/>
          <a:ext cx="762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71955</xdr:rowOff>
    </xdr:from>
    <xdr:to>
      <xdr:col>60</xdr:col>
      <xdr:colOff>123825</xdr:colOff>
      <xdr:row>32</xdr:row>
      <xdr:rowOff>2105</xdr:rowOff>
    </xdr:to>
    <xdr:sp macro="" textlink="">
      <xdr:nvSpPr>
        <xdr:cNvPr id="155" name="楕円 154">
          <a:extLst>
            <a:ext uri="{FF2B5EF4-FFF2-40B4-BE49-F238E27FC236}">
              <a16:creationId xmlns:a16="http://schemas.microsoft.com/office/drawing/2014/main" id="{E4FCA696-03EE-4A8F-9C4C-BEF5F456AB65}"/>
            </a:ext>
          </a:extLst>
        </xdr:cNvPr>
        <xdr:cNvSpPr/>
      </xdr:nvSpPr>
      <xdr:spPr>
        <a:xfrm>
          <a:off x="11747500" y="61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25445</xdr:rowOff>
    </xdr:from>
    <xdr:to>
      <xdr:col>64</xdr:col>
      <xdr:colOff>73025</xdr:colOff>
      <xdr:row>31</xdr:row>
      <xdr:rowOff>122755</xdr:rowOff>
    </xdr:to>
    <xdr:cxnSp macro="">
      <xdr:nvCxnSpPr>
        <xdr:cNvPr id="156" name="直線コネクタ 155">
          <a:extLst>
            <a:ext uri="{FF2B5EF4-FFF2-40B4-BE49-F238E27FC236}">
              <a16:creationId xmlns:a16="http://schemas.microsoft.com/office/drawing/2014/main" id="{13CA1880-910E-4B61-8AD8-9ADD4C6A3BE7}"/>
            </a:ext>
          </a:extLst>
        </xdr:cNvPr>
        <xdr:cNvCxnSpPr/>
      </xdr:nvCxnSpPr>
      <xdr:spPr>
        <a:xfrm flipV="1">
          <a:off x="11798300" y="6111920"/>
          <a:ext cx="762000" cy="9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7" name="n_1aveValue債務償還比率">
          <a:extLst>
            <a:ext uri="{FF2B5EF4-FFF2-40B4-BE49-F238E27FC236}">
              <a16:creationId xmlns:a16="http://schemas.microsoft.com/office/drawing/2014/main" id="{FFEEEE62-69A0-4437-8563-F5D6274F71EA}"/>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8" name="n_2aveValue債務償還比率">
          <a:extLst>
            <a:ext uri="{FF2B5EF4-FFF2-40B4-BE49-F238E27FC236}">
              <a16:creationId xmlns:a16="http://schemas.microsoft.com/office/drawing/2014/main" id="{C91456B6-A93D-4931-9E83-BAF13072BDDB}"/>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9" name="n_3aveValue債務償還比率">
          <a:extLst>
            <a:ext uri="{FF2B5EF4-FFF2-40B4-BE49-F238E27FC236}">
              <a16:creationId xmlns:a16="http://schemas.microsoft.com/office/drawing/2014/main" id="{F0DF78F2-F4B5-4FFA-BF35-CF6845C6B243}"/>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0" name="n_4aveValue債務償還比率">
          <a:extLst>
            <a:ext uri="{FF2B5EF4-FFF2-40B4-BE49-F238E27FC236}">
              <a16:creationId xmlns:a16="http://schemas.microsoft.com/office/drawing/2014/main" id="{F9E395A1-002E-4DC7-BD3D-D282405EED25}"/>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81642</xdr:rowOff>
    </xdr:from>
    <xdr:ext cx="469744" cy="259045"/>
    <xdr:sp macro="" textlink="">
      <xdr:nvSpPr>
        <xdr:cNvPr id="161" name="n_1mainValue債務償還比率">
          <a:extLst>
            <a:ext uri="{FF2B5EF4-FFF2-40B4-BE49-F238E27FC236}">
              <a16:creationId xmlns:a16="http://schemas.microsoft.com/office/drawing/2014/main" id="{3F8F216D-37F0-4630-917B-2FF9312EE297}"/>
            </a:ext>
          </a:extLst>
        </xdr:cNvPr>
        <xdr:cNvSpPr txBox="1"/>
      </xdr:nvSpPr>
      <xdr:spPr>
        <a:xfrm>
          <a:off x="13836727" y="582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62" name="n_2mainValue債務償還比率">
          <a:extLst>
            <a:ext uri="{FF2B5EF4-FFF2-40B4-BE49-F238E27FC236}">
              <a16:creationId xmlns:a16="http://schemas.microsoft.com/office/drawing/2014/main" id="{1034A6AB-9160-4E2B-A722-9B8252DCE64E}"/>
            </a:ext>
          </a:extLst>
        </xdr:cNvPr>
        <xdr:cNvSpPr txBox="1"/>
      </xdr:nvSpPr>
      <xdr:spPr>
        <a:xfrm>
          <a:off x="13087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67372</xdr:rowOff>
    </xdr:from>
    <xdr:ext cx="469744" cy="259045"/>
    <xdr:sp macro="" textlink="">
      <xdr:nvSpPr>
        <xdr:cNvPr id="163" name="n_3mainValue債務償還比率">
          <a:extLst>
            <a:ext uri="{FF2B5EF4-FFF2-40B4-BE49-F238E27FC236}">
              <a16:creationId xmlns:a16="http://schemas.microsoft.com/office/drawing/2014/main" id="{8209DEEE-C578-44C3-8238-08F441AA2459}"/>
            </a:ext>
          </a:extLst>
        </xdr:cNvPr>
        <xdr:cNvSpPr txBox="1"/>
      </xdr:nvSpPr>
      <xdr:spPr>
        <a:xfrm>
          <a:off x="12325427" y="615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164682</xdr:rowOff>
    </xdr:from>
    <xdr:ext cx="469744" cy="259045"/>
    <xdr:sp macro="" textlink="">
      <xdr:nvSpPr>
        <xdr:cNvPr id="164" name="n_4mainValue債務償還比率">
          <a:extLst>
            <a:ext uri="{FF2B5EF4-FFF2-40B4-BE49-F238E27FC236}">
              <a16:creationId xmlns:a16="http://schemas.microsoft.com/office/drawing/2014/main" id="{B46E266F-D4DF-4102-B4B0-DBA1BC76E6FB}"/>
            </a:ext>
          </a:extLst>
        </xdr:cNvPr>
        <xdr:cNvSpPr txBox="1"/>
      </xdr:nvSpPr>
      <xdr:spPr>
        <a:xfrm>
          <a:off x="11563427" y="625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0D7196B-3948-4E5A-8D77-FDAB2ACC742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2AA2E595-ED06-4CDD-848E-C12EB66245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EAC7F5E3-2CA4-46F1-AAFB-6DCA3EADF0E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D25BEB3-A5CB-405A-93FB-54E1DB03FB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473C603-15E2-454B-A00C-59C28012A4B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9D7B465-BBE3-469A-AC02-5908FB31F88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9D354C-5E74-4469-A5A5-0188A4A3EE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89342A-02A9-4FBA-82B9-D0D1ED1447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4E0782-9763-494F-8B6A-D61672712E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97F1AE-78C8-4B01-9483-0F9682E5A8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D39128-678E-4635-9172-41166C544A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896295-FB4A-4BA3-8388-29B75E4338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965298-E1DD-4574-A673-15F4198439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77A9F9-F8F1-4B92-91B4-9B6B2AD62F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D92A5E-3503-49FB-814D-C0CA79FF02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5B6C24-3117-40CB-9EE4-4525D2B90B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E6CFD6-5EE3-45D1-9AF3-032825AF97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A91B80-2589-4B8D-B8B7-8E005B04CF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141932-33AA-4A44-AA79-50F0EC2610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990CCD-09B2-42BF-8A36-A67BB15F6C2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FA76F2-80A8-4B31-B1F6-5FDF2A7E4D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AEA5CE-59C3-46A9-9674-58B6130A2D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21EBA0-F204-4CE8-8424-2FED5DA3C3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69075B-0C47-4B64-93BD-D419C182FD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834124-1205-4539-963E-C514B68470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B5C481-ADD6-45C7-86AC-FF4C251E92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96D96A-39FF-4DE6-B26F-103ED41A3C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E61F52-33C9-421F-9473-8607B24F2F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7CE9A6-C611-4A1B-BCB4-99003D0E9D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54608B-534B-4D87-8CE0-E033E3862F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FAF3A4-626C-4B6C-A4C7-BCF392C7BA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AEAC14-BE18-49FC-92BC-387054511F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8B561C-1AFA-4288-97EA-54F4E02330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D99985-BD44-4BA2-B7EF-2054E667ED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C18062-7C45-42FA-81FB-C4FC468149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9A80C6-F104-4C6A-8C1E-B89D3B751B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32FD2A-B3F3-429F-BB2C-99021D7C37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FB9CCA-4FBC-448B-8F27-342E0C9BE9F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8763B0-B9A9-41D8-AE94-7BC7F4FF0B0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CF1D07-D648-4220-A78D-C09DC69CA1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05502F-85F5-4542-A72D-45D81777E8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6B0FAE-50A5-4BD9-94B3-A94AF823D0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1E6244-AFC3-42BE-87A0-6E4322D52B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97735E-FEB9-4C2A-B049-3CE8A0ADB9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54DAD4-9497-4580-9578-C1F74BB592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A762077-45FE-4C87-841F-1D2CC95183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7BCBCD-EC07-4833-95D0-F85BE9A5CE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82F411-6D8E-4BA1-94E5-A51A0E32DD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E1772AD-8B07-4189-90E9-D80F3E68B99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614EDB7-A172-4704-80E2-5BC67C90986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40F3DC6-E8C3-48FA-B358-F1452DF095E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961B41E-C56B-49AE-A333-8D4F1BF4A0F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3A55AEA-4017-4CF2-B214-BB4C19A56C2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2DFC42B-75A2-4B5F-9271-C74312DD304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D1EFB80-ABD0-4203-BEBC-6C536851FEC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6BD34CA-DD0B-4A4A-9052-A04FDA75B6D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93CD0F6-982D-4721-842E-C64EE076289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8522FF2-D560-4683-AD3B-3AC66200418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427833-8B4A-4E48-8608-7CB74C32C7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6C5EBA-8C0F-4ED8-AD06-6562D86DB7B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B0BFE44-479D-48C0-9588-605949B691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7E2DE189-4479-41BA-81F4-F32DE66A869E}"/>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1EC383BF-2E5C-4539-BDDD-335366F33CB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FE433DB9-1CE1-443E-BAFE-47A6BDE223F8}"/>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3ADCD86-4A5C-425A-9DDC-8BE5E0DEF316}"/>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7B13A813-2B88-46FC-A547-421048678288}"/>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4EF6767E-0032-4842-B620-B7A6F3F38E92}"/>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E4EE6437-E031-41DE-8A65-DEC92F222DCE}"/>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B6BC4F40-270C-4F5D-8DDF-CE92465103AA}"/>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FE84E56D-17B3-4E62-9F20-27AFA73789FD}"/>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25BE345C-1B72-4D36-B39A-F281AB26B722}"/>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CC25AC20-CE1F-4256-A2C0-E71F22720F43}"/>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68C6CB-8FD3-4789-A0B4-A543BDAA1D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169393-2461-4666-8D50-B9CB7B0E0D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D622E6-3D86-49FE-B8B2-2E8954DF85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900784-F028-4631-B5C0-57604C30A6D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770AB0-168F-482F-AC35-6CF171675F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B642FB2C-2B3B-4A93-AF1A-B243A0919519}"/>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84472</xdr:rowOff>
    </xdr:from>
    <xdr:ext cx="405111" cy="259045"/>
    <xdr:sp macro="" textlink="">
      <xdr:nvSpPr>
        <xdr:cNvPr id="74" name="【道路】&#10;有形固定資産減価償却率該当値テキスト">
          <a:extLst>
            <a:ext uri="{FF2B5EF4-FFF2-40B4-BE49-F238E27FC236}">
              <a16:creationId xmlns:a16="http://schemas.microsoft.com/office/drawing/2014/main" id="{3728B2EB-616A-48EC-8909-CB53C901E1BE}"/>
            </a:ext>
          </a:extLst>
        </xdr:cNvPr>
        <xdr:cNvSpPr txBox="1"/>
      </xdr:nvSpPr>
      <xdr:spPr>
        <a:xfrm>
          <a:off x="4673600"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5" name="楕円 74">
          <a:extLst>
            <a:ext uri="{FF2B5EF4-FFF2-40B4-BE49-F238E27FC236}">
              <a16:creationId xmlns:a16="http://schemas.microsoft.com/office/drawing/2014/main" id="{C2729533-F6F7-4C47-99C7-E6DF29EBECE4}"/>
            </a:ext>
          </a:extLst>
        </xdr:cNvPr>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C17FA113-F42E-448B-A1EA-F9E7BB2D58E9}"/>
            </a:ext>
          </a:extLst>
        </xdr:cNvPr>
        <xdr:cNvCxnSpPr/>
      </xdr:nvCxnSpPr>
      <xdr:spPr>
        <a:xfrm>
          <a:off x="3797300" y="66065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31115</xdr:rowOff>
    </xdr:from>
    <xdr:to>
      <xdr:col>15</xdr:col>
      <xdr:colOff>101600</xdr:colOff>
      <xdr:row>38</xdr:row>
      <xdr:rowOff>132715</xdr:rowOff>
    </xdr:to>
    <xdr:sp macro="" textlink="">
      <xdr:nvSpPr>
        <xdr:cNvPr id="77" name="楕円 76">
          <a:extLst>
            <a:ext uri="{FF2B5EF4-FFF2-40B4-BE49-F238E27FC236}">
              <a16:creationId xmlns:a16="http://schemas.microsoft.com/office/drawing/2014/main" id="{976207B0-ED0D-47E4-8F6F-2D8AD2A00118}"/>
            </a:ext>
          </a:extLst>
        </xdr:cNvPr>
        <xdr:cNvSpPr/>
      </xdr:nvSpPr>
      <xdr:spPr>
        <a:xfrm>
          <a:off x="2857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81915</xdr:rowOff>
    </xdr:from>
    <xdr:to>
      <xdr:col>19</xdr:col>
      <xdr:colOff>177800</xdr:colOff>
      <xdr:row>38</xdr:row>
      <xdr:rowOff>91440</xdr:rowOff>
    </xdr:to>
    <xdr:cxnSp macro="">
      <xdr:nvCxnSpPr>
        <xdr:cNvPr id="78" name="直線コネクタ 77">
          <a:extLst>
            <a:ext uri="{FF2B5EF4-FFF2-40B4-BE49-F238E27FC236}">
              <a16:creationId xmlns:a16="http://schemas.microsoft.com/office/drawing/2014/main" id="{9D3A0234-8672-4E16-A3D9-9CB884ED7439}"/>
            </a:ext>
          </a:extLst>
        </xdr:cNvPr>
        <xdr:cNvCxnSpPr/>
      </xdr:nvCxnSpPr>
      <xdr:spPr>
        <a:xfrm>
          <a:off x="2908300" y="65970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6D1B886C-609C-4D01-BC05-7B1C43548814}"/>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0924693C-13F0-4AAB-B41E-0B7F176B23E5}"/>
            </a:ext>
          </a:extLst>
        </xdr:cNvPr>
        <xdr:cNvCxnSpPr/>
      </xdr:nvCxnSpPr>
      <xdr:spPr>
        <a:xfrm>
          <a:off x="2019300" y="6568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67854F9C-0039-465E-BE09-4AAD3831B0FE}"/>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954C9734-0DE9-4F05-BC3C-737489AAF86F}"/>
            </a:ext>
          </a:extLst>
        </xdr:cNvPr>
        <xdr:cNvCxnSpPr/>
      </xdr:nvCxnSpPr>
      <xdr:spPr>
        <a:xfrm>
          <a:off x="1130300" y="6545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3A226A2F-EC28-4164-8E86-AF81BCD8FEC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57B2CE89-0595-4CF0-9C74-07069FCBDF79}"/>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C90B639A-2A14-4C76-A77F-4BDFEDA9F4EC}"/>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14711A50-EBD0-4A18-B421-344E52266F3E}"/>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10A1F1B2-AF6A-41FD-8588-AEA77C399442}"/>
            </a:ext>
          </a:extLst>
        </xdr:cNvPr>
        <xdr:cNvSpPr txBox="1"/>
      </xdr:nvSpPr>
      <xdr:spPr>
        <a:xfrm>
          <a:off x="35820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8" name="n_2mainValue【道路】&#10;有形固定資産減価償却率">
          <a:extLst>
            <a:ext uri="{FF2B5EF4-FFF2-40B4-BE49-F238E27FC236}">
              <a16:creationId xmlns:a16="http://schemas.microsoft.com/office/drawing/2014/main" id="{FC10D9BA-9445-40AE-9985-3F0DAE988D48}"/>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id="{82C231C3-A9F4-4437-8927-8DE411540AB6}"/>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AAEB27EB-9665-405F-9E99-846D2BBF9826}"/>
            </a:ext>
          </a:extLst>
        </xdr:cNvPr>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BC5EF62-7078-41A0-9D8D-02FEFDB4D6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3F2D23-8296-4718-8CC3-CEE5DB81E6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D9A2826-9DB0-4ACE-A3CD-2563D14A9F6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77ED3E-4434-46AC-96C4-3C86E413FD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92E771-A20C-4759-B749-8B296F7F61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656560E-D0AE-490D-8361-7283F8F60B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004F0BA-A7ED-4ABA-9616-360A3D8A76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7F52C96-327C-4558-9AA7-CC645D3B8A6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74B7C41-49AD-4F79-8707-0181B68D5B3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D07AC23-559B-4036-AF92-A2452DF4C9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9F186B7-1755-4EBE-A011-655143BC361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67C3D46-F5F3-43C8-BBE2-618DFFEAA1D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F99BBA-2F95-4B84-8CCF-3E88FD21BDF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BAEA10A1-D160-4AAF-96A5-F797D588D63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3D9D66D-3B22-4984-A774-07259B68E9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52835C8E-BC9E-4A16-8986-209577082B7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F9F1260-9AAB-4ADB-B7A3-BFC403D541A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30E9776B-0A2B-4FB1-99F1-B5D804D3FDC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F6E24CB-C18D-436C-8006-9836DBFE4A2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213054DE-4E04-4634-AFF2-A93F902C1B8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EC31267-EA3B-4A37-B58D-AEDFF0C357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C8417F2A-053D-4109-9A8E-1F50C3CD927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31FE72F-46E6-4595-9DB4-F2843E5A5A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A1A1ADB7-D3CF-4C58-98D5-C546B958E11F}"/>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1D455A3-2D84-41B6-AFAE-EB2DFBA4C493}"/>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83BD444D-2B71-4FE5-B120-8F4F1EAA5B28}"/>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9B3BD1C7-AE71-4BEF-9761-95DB23899882}"/>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BE0765BB-32BD-47DE-9513-E4064DCBF66A}"/>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61D7EA-807E-4C51-B7C2-D7A4FCBAC2F7}"/>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E397509F-0C2D-488A-B6B3-142BE6F19C7A}"/>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A6FD79F6-C462-4277-ACE6-A9DE3C0E3818}"/>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E79A3689-EA35-4257-9E0B-4268FAAD1CBB}"/>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AB263670-05A7-4E0D-969D-53DC2A0D4B74}"/>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554DDFB9-2B47-4D4F-99D3-DCC4688C712B}"/>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E6F800C-5433-4529-86A3-455F500B700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556745-8DBE-4790-A152-BD43C2A78F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7FF3C2-8DA2-485D-A122-282FD692F1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57D002-30F5-4761-B0CF-EDE6AC6F08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1C3A00-3A9D-45AF-8380-CEC3DF805A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111095</xdr:rowOff>
    </xdr:from>
    <xdr:to>
      <xdr:col>55</xdr:col>
      <xdr:colOff>50800</xdr:colOff>
      <xdr:row>42</xdr:row>
      <xdr:rowOff>41245</xdr:rowOff>
    </xdr:to>
    <xdr:sp macro="" textlink="">
      <xdr:nvSpPr>
        <xdr:cNvPr id="130" name="楕円 129">
          <a:extLst>
            <a:ext uri="{FF2B5EF4-FFF2-40B4-BE49-F238E27FC236}">
              <a16:creationId xmlns:a16="http://schemas.microsoft.com/office/drawing/2014/main" id="{B999B58C-3292-4E1F-8915-EF1A998E4744}"/>
            </a:ext>
          </a:extLst>
        </xdr:cNvPr>
        <xdr:cNvSpPr/>
      </xdr:nvSpPr>
      <xdr:spPr>
        <a:xfrm>
          <a:off x="10426700" y="71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a:extLst>
            <a:ext uri="{FF2B5EF4-FFF2-40B4-BE49-F238E27FC236}">
              <a16:creationId xmlns:a16="http://schemas.microsoft.com/office/drawing/2014/main" id="{6B0BBA67-6CEC-4C0E-B37D-9D5E3B4B15B0}"/>
            </a:ext>
          </a:extLst>
        </xdr:cNvPr>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112361</xdr:rowOff>
    </xdr:from>
    <xdr:to>
      <xdr:col>50</xdr:col>
      <xdr:colOff>165100</xdr:colOff>
      <xdr:row>42</xdr:row>
      <xdr:rowOff>42511</xdr:rowOff>
    </xdr:to>
    <xdr:sp macro="" textlink="">
      <xdr:nvSpPr>
        <xdr:cNvPr id="132" name="楕円 131">
          <a:extLst>
            <a:ext uri="{FF2B5EF4-FFF2-40B4-BE49-F238E27FC236}">
              <a16:creationId xmlns:a16="http://schemas.microsoft.com/office/drawing/2014/main" id="{A150A6FE-E439-4457-B3AC-6B8C844006F7}"/>
            </a:ext>
          </a:extLst>
        </xdr:cNvPr>
        <xdr:cNvSpPr/>
      </xdr:nvSpPr>
      <xdr:spPr>
        <a:xfrm>
          <a:off x="9588500" y="71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161895</xdr:rowOff>
    </xdr:from>
    <xdr:to>
      <xdr:col>55</xdr:col>
      <xdr:colOff>0</xdr:colOff>
      <xdr:row>41</xdr:row>
      <xdr:rowOff>163161</xdr:rowOff>
    </xdr:to>
    <xdr:cxnSp macro="">
      <xdr:nvCxnSpPr>
        <xdr:cNvPr id="133" name="直線コネクタ 132">
          <a:extLst>
            <a:ext uri="{FF2B5EF4-FFF2-40B4-BE49-F238E27FC236}">
              <a16:creationId xmlns:a16="http://schemas.microsoft.com/office/drawing/2014/main" id="{06185479-C579-42CF-86DE-CB4A9DBAAC27}"/>
            </a:ext>
          </a:extLst>
        </xdr:cNvPr>
        <xdr:cNvCxnSpPr/>
      </xdr:nvCxnSpPr>
      <xdr:spPr>
        <a:xfrm flipV="1">
          <a:off x="9639300" y="7191345"/>
          <a:ext cx="838200" cy="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113154</xdr:rowOff>
    </xdr:from>
    <xdr:to>
      <xdr:col>46</xdr:col>
      <xdr:colOff>38100</xdr:colOff>
      <xdr:row>42</xdr:row>
      <xdr:rowOff>43304</xdr:rowOff>
    </xdr:to>
    <xdr:sp macro="" textlink="">
      <xdr:nvSpPr>
        <xdr:cNvPr id="134" name="楕円 133">
          <a:extLst>
            <a:ext uri="{FF2B5EF4-FFF2-40B4-BE49-F238E27FC236}">
              <a16:creationId xmlns:a16="http://schemas.microsoft.com/office/drawing/2014/main" id="{BFF87791-2B8F-40BE-B75B-F7770A2F4B36}"/>
            </a:ext>
          </a:extLst>
        </xdr:cNvPr>
        <xdr:cNvSpPr/>
      </xdr:nvSpPr>
      <xdr:spPr>
        <a:xfrm>
          <a:off x="8699500" y="71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163161</xdr:rowOff>
    </xdr:from>
    <xdr:to>
      <xdr:col>50</xdr:col>
      <xdr:colOff>114300</xdr:colOff>
      <xdr:row>41</xdr:row>
      <xdr:rowOff>163954</xdr:rowOff>
    </xdr:to>
    <xdr:cxnSp macro="">
      <xdr:nvCxnSpPr>
        <xdr:cNvPr id="135" name="直線コネクタ 134">
          <a:extLst>
            <a:ext uri="{FF2B5EF4-FFF2-40B4-BE49-F238E27FC236}">
              <a16:creationId xmlns:a16="http://schemas.microsoft.com/office/drawing/2014/main" id="{B2E3F9B5-BD4D-4318-BA66-C9AAB95277C9}"/>
            </a:ext>
          </a:extLst>
        </xdr:cNvPr>
        <xdr:cNvCxnSpPr/>
      </xdr:nvCxnSpPr>
      <xdr:spPr>
        <a:xfrm flipV="1">
          <a:off x="8750300" y="7192611"/>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124485</xdr:rowOff>
    </xdr:from>
    <xdr:to>
      <xdr:col>41</xdr:col>
      <xdr:colOff>101600</xdr:colOff>
      <xdr:row>42</xdr:row>
      <xdr:rowOff>54635</xdr:rowOff>
    </xdr:to>
    <xdr:sp macro="" textlink="">
      <xdr:nvSpPr>
        <xdr:cNvPr id="136" name="楕円 135">
          <a:extLst>
            <a:ext uri="{FF2B5EF4-FFF2-40B4-BE49-F238E27FC236}">
              <a16:creationId xmlns:a16="http://schemas.microsoft.com/office/drawing/2014/main" id="{8E48CC2E-2766-45C3-B6AC-FD3AE8A4B95F}"/>
            </a:ext>
          </a:extLst>
        </xdr:cNvPr>
        <xdr:cNvSpPr/>
      </xdr:nvSpPr>
      <xdr:spPr>
        <a:xfrm>
          <a:off x="7810500" y="71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163954</xdr:rowOff>
    </xdr:from>
    <xdr:to>
      <xdr:col>45</xdr:col>
      <xdr:colOff>177800</xdr:colOff>
      <xdr:row>42</xdr:row>
      <xdr:rowOff>3835</xdr:rowOff>
    </xdr:to>
    <xdr:cxnSp macro="">
      <xdr:nvCxnSpPr>
        <xdr:cNvPr id="137" name="直線コネクタ 136">
          <a:extLst>
            <a:ext uri="{FF2B5EF4-FFF2-40B4-BE49-F238E27FC236}">
              <a16:creationId xmlns:a16="http://schemas.microsoft.com/office/drawing/2014/main" id="{9404310F-F581-48EE-A326-9F22281FC9EB}"/>
            </a:ext>
          </a:extLst>
        </xdr:cNvPr>
        <xdr:cNvCxnSpPr/>
      </xdr:nvCxnSpPr>
      <xdr:spPr>
        <a:xfrm flipV="1">
          <a:off x="7861300" y="7193404"/>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115390</xdr:rowOff>
    </xdr:from>
    <xdr:to>
      <xdr:col>36</xdr:col>
      <xdr:colOff>165100</xdr:colOff>
      <xdr:row>42</xdr:row>
      <xdr:rowOff>45540</xdr:rowOff>
    </xdr:to>
    <xdr:sp macro="" textlink="">
      <xdr:nvSpPr>
        <xdr:cNvPr id="138" name="楕円 137">
          <a:extLst>
            <a:ext uri="{FF2B5EF4-FFF2-40B4-BE49-F238E27FC236}">
              <a16:creationId xmlns:a16="http://schemas.microsoft.com/office/drawing/2014/main" id="{32240364-F848-416C-937E-85FA4CEB8CA8}"/>
            </a:ext>
          </a:extLst>
        </xdr:cNvPr>
        <xdr:cNvSpPr/>
      </xdr:nvSpPr>
      <xdr:spPr>
        <a:xfrm>
          <a:off x="6921500" y="71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166190</xdr:rowOff>
    </xdr:from>
    <xdr:to>
      <xdr:col>41</xdr:col>
      <xdr:colOff>50800</xdr:colOff>
      <xdr:row>42</xdr:row>
      <xdr:rowOff>3835</xdr:rowOff>
    </xdr:to>
    <xdr:cxnSp macro="">
      <xdr:nvCxnSpPr>
        <xdr:cNvPr id="139" name="直線コネクタ 138">
          <a:extLst>
            <a:ext uri="{FF2B5EF4-FFF2-40B4-BE49-F238E27FC236}">
              <a16:creationId xmlns:a16="http://schemas.microsoft.com/office/drawing/2014/main" id="{EB247B08-AFFB-4F24-9461-6F13FDE3E32E}"/>
            </a:ext>
          </a:extLst>
        </xdr:cNvPr>
        <xdr:cNvCxnSpPr/>
      </xdr:nvCxnSpPr>
      <xdr:spPr>
        <a:xfrm>
          <a:off x="6972300" y="7195640"/>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1B0ACEF1-BB97-44C5-BFBA-27C92DFFEDD8}"/>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2CC0EE1F-B619-4997-9D3C-D5D0B4EFA182}"/>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C9A4781F-6598-4C7A-8383-2D6D84B57E9B}"/>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C305E475-E199-458C-BF38-06F0F852B2B2}"/>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33638</xdr:rowOff>
    </xdr:from>
    <xdr:ext cx="534377" cy="259045"/>
    <xdr:sp macro="" textlink="">
      <xdr:nvSpPr>
        <xdr:cNvPr id="144" name="n_1mainValue【道路】&#10;一人当たり延長">
          <a:extLst>
            <a:ext uri="{FF2B5EF4-FFF2-40B4-BE49-F238E27FC236}">
              <a16:creationId xmlns:a16="http://schemas.microsoft.com/office/drawing/2014/main" id="{10E668C3-E0BC-495D-9EEE-796F223B61A7}"/>
            </a:ext>
          </a:extLst>
        </xdr:cNvPr>
        <xdr:cNvSpPr txBox="1"/>
      </xdr:nvSpPr>
      <xdr:spPr>
        <a:xfrm>
          <a:off x="9359411" y="72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34431</xdr:rowOff>
    </xdr:from>
    <xdr:ext cx="534377" cy="259045"/>
    <xdr:sp macro="" textlink="">
      <xdr:nvSpPr>
        <xdr:cNvPr id="145" name="n_2mainValue【道路】&#10;一人当たり延長">
          <a:extLst>
            <a:ext uri="{FF2B5EF4-FFF2-40B4-BE49-F238E27FC236}">
              <a16:creationId xmlns:a16="http://schemas.microsoft.com/office/drawing/2014/main" id="{12E107AB-5A9E-4E43-93C5-B76AB48BF315}"/>
            </a:ext>
          </a:extLst>
        </xdr:cNvPr>
        <xdr:cNvSpPr txBox="1"/>
      </xdr:nvSpPr>
      <xdr:spPr>
        <a:xfrm>
          <a:off x="8483111" y="723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45762</xdr:rowOff>
    </xdr:from>
    <xdr:ext cx="534377" cy="259045"/>
    <xdr:sp macro="" textlink="">
      <xdr:nvSpPr>
        <xdr:cNvPr id="146" name="n_3mainValue【道路】&#10;一人当たり延長">
          <a:extLst>
            <a:ext uri="{FF2B5EF4-FFF2-40B4-BE49-F238E27FC236}">
              <a16:creationId xmlns:a16="http://schemas.microsoft.com/office/drawing/2014/main" id="{DC8E20E7-0983-4037-A21F-843269AF885E}"/>
            </a:ext>
          </a:extLst>
        </xdr:cNvPr>
        <xdr:cNvSpPr txBox="1"/>
      </xdr:nvSpPr>
      <xdr:spPr>
        <a:xfrm>
          <a:off x="7594111" y="72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36667</xdr:rowOff>
    </xdr:from>
    <xdr:ext cx="534377" cy="259045"/>
    <xdr:sp macro="" textlink="">
      <xdr:nvSpPr>
        <xdr:cNvPr id="147" name="n_4mainValue【道路】&#10;一人当たり延長">
          <a:extLst>
            <a:ext uri="{FF2B5EF4-FFF2-40B4-BE49-F238E27FC236}">
              <a16:creationId xmlns:a16="http://schemas.microsoft.com/office/drawing/2014/main" id="{CBD0D8F3-091E-44C9-A500-BDA54CE800F7}"/>
            </a:ext>
          </a:extLst>
        </xdr:cNvPr>
        <xdr:cNvSpPr txBox="1"/>
      </xdr:nvSpPr>
      <xdr:spPr>
        <a:xfrm>
          <a:off x="6705111" y="723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8698304-2A8E-4E14-87AF-2F2F2FDE78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F3DF238-6F5D-4A23-A67B-3BB09B16AB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3C4DB38-8C94-4099-8CCB-07A1DCD94F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458F333-DE65-415B-975F-8927211162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7831491-C118-46E5-AE39-957B722E1F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EC7C3FA-40A3-459F-86CD-EB43CD80AB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39CC86A-6F3B-4F99-9AD3-613F521EC9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AF21EA0-FB9B-452B-AF6F-F05B94398F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FDD0B30-6C1C-4518-82A3-2B91E519F4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34B5BC3-D7F2-4B14-849A-D897CA73FC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4567CAC-B05F-44D7-A10D-D7117B4273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0DB0E28-6411-40FC-A00E-E6D0B24940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920EEE7-43AD-4E75-A89F-64C42D21D5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AB48406-DCE1-4053-AAB4-3B6FEE7E71C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C7C2935-0379-4AB5-A23D-8B45BBC7B80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8741A28-8885-456B-A62C-6E9ACDEB579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4CE008B-D45C-4E92-83F5-070FA14178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A0BBBEC-6E11-40F6-A9F9-EFBD03D03AF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F0CCE57-800C-4093-BB93-4463EF139B5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12E95CA-F4A8-4793-AFCD-2C5521D374A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682DB61-C3C1-48DC-B960-CFAF72DC1D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2E7AF09-4BE9-49D9-8A62-F32FF15AFE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C05136A-1641-4F66-8E15-0DBF9D55EC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BDC10F7-9637-4D9D-AF5F-D86227DDCC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43CF265-BDC4-4B36-B631-0D9B08BD8F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9744A466-21E7-4CBC-9EA0-0FEBE87E8575}"/>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2BC2ADB-3FCE-447F-9B66-2CAB786F02F5}"/>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2E27A9C2-D468-43D1-910A-061CCB1D0968}"/>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9499A3C-7CD7-4F22-9FF2-1A9ECC94F664}"/>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E49B38C4-965F-4237-AEB2-B906B9804A76}"/>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EF37CC4-4A7A-480E-9A96-433F13D0D11F}"/>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ECDE00EB-0D0D-462C-B85F-6F1102487854}"/>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5B20201C-7181-4E1D-A0C2-366F6467C122}"/>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7906E9E6-FEE1-408C-A741-3335A9982803}"/>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36BF04CB-F634-442D-9708-DBD7B097DDF5}"/>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5369CBE8-8428-4893-8F32-9BEFECC9744A}"/>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7D58233-CBBD-4039-9211-1018C4D1C7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624A46-F5BB-4B40-B07B-D4792F6F25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522234-446B-4CCD-B3C9-17488A2E61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4A1E675-8529-4C2F-B4D8-15F903FE61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7ED68BA-EE53-465F-978B-656042DCCBC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9" name="楕円 188">
          <a:extLst>
            <a:ext uri="{FF2B5EF4-FFF2-40B4-BE49-F238E27FC236}">
              <a16:creationId xmlns:a16="http://schemas.microsoft.com/office/drawing/2014/main" id="{C3D994B8-EB52-46F7-8F6B-6E25DA2E0F43}"/>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FBA5B5A-76A8-4351-BE77-AABA4CC43113}"/>
            </a:ext>
          </a:extLst>
        </xdr:cNvPr>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91" name="楕円 190">
          <a:extLst>
            <a:ext uri="{FF2B5EF4-FFF2-40B4-BE49-F238E27FC236}">
              <a16:creationId xmlns:a16="http://schemas.microsoft.com/office/drawing/2014/main" id="{9F60C4C7-DCBE-47F1-906F-DAEB1779A14E}"/>
            </a:ext>
          </a:extLst>
        </xdr:cNvPr>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83276</xdr:rowOff>
    </xdr:to>
    <xdr:cxnSp macro="">
      <xdr:nvCxnSpPr>
        <xdr:cNvPr id="192" name="直線コネクタ 191">
          <a:extLst>
            <a:ext uri="{FF2B5EF4-FFF2-40B4-BE49-F238E27FC236}">
              <a16:creationId xmlns:a16="http://schemas.microsoft.com/office/drawing/2014/main" id="{7E7B33BF-7D10-49F9-AB55-161453348F86}"/>
            </a:ext>
          </a:extLst>
        </xdr:cNvPr>
        <xdr:cNvCxnSpPr/>
      </xdr:nvCxnSpPr>
      <xdr:spPr>
        <a:xfrm>
          <a:off x="3797300" y="105139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3" name="楕円 192">
          <a:extLst>
            <a:ext uri="{FF2B5EF4-FFF2-40B4-BE49-F238E27FC236}">
              <a16:creationId xmlns:a16="http://schemas.microsoft.com/office/drawing/2014/main" id="{DFC9E12D-D440-4775-B3ED-27D7859E0442}"/>
            </a:ext>
          </a:extLst>
        </xdr:cNvPr>
        <xdr:cNvSpPr/>
      </xdr:nvSpPr>
      <xdr:spPr>
        <a:xfrm>
          <a:off x="2857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55517</xdr:rowOff>
    </xdr:to>
    <xdr:cxnSp macro="">
      <xdr:nvCxnSpPr>
        <xdr:cNvPr id="194" name="直線コネクタ 193">
          <a:extLst>
            <a:ext uri="{FF2B5EF4-FFF2-40B4-BE49-F238E27FC236}">
              <a16:creationId xmlns:a16="http://schemas.microsoft.com/office/drawing/2014/main" id="{1BDC95B8-5B23-45C8-AAC1-467A535E6520}"/>
            </a:ext>
          </a:extLst>
        </xdr:cNvPr>
        <xdr:cNvCxnSpPr/>
      </xdr:nvCxnSpPr>
      <xdr:spPr>
        <a:xfrm>
          <a:off x="2908300" y="104862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95" name="楕円 194">
          <a:extLst>
            <a:ext uri="{FF2B5EF4-FFF2-40B4-BE49-F238E27FC236}">
              <a16:creationId xmlns:a16="http://schemas.microsoft.com/office/drawing/2014/main" id="{DA293E89-3E15-48C8-9631-2DBA92B93812}"/>
            </a:ext>
          </a:extLst>
        </xdr:cNvPr>
        <xdr:cNvSpPr/>
      </xdr:nvSpPr>
      <xdr:spPr>
        <a:xfrm>
          <a:off x="1968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27759</xdr:rowOff>
    </xdr:to>
    <xdr:cxnSp macro="">
      <xdr:nvCxnSpPr>
        <xdr:cNvPr id="196" name="直線コネクタ 195">
          <a:extLst>
            <a:ext uri="{FF2B5EF4-FFF2-40B4-BE49-F238E27FC236}">
              <a16:creationId xmlns:a16="http://schemas.microsoft.com/office/drawing/2014/main" id="{4B9E4D3C-2945-4C7F-8F06-C2ADA908EBC0}"/>
            </a:ext>
          </a:extLst>
        </xdr:cNvPr>
        <xdr:cNvCxnSpPr/>
      </xdr:nvCxnSpPr>
      <xdr:spPr>
        <a:xfrm>
          <a:off x="2019300" y="104633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7" name="楕円 196">
          <a:extLst>
            <a:ext uri="{FF2B5EF4-FFF2-40B4-BE49-F238E27FC236}">
              <a16:creationId xmlns:a16="http://schemas.microsoft.com/office/drawing/2014/main" id="{EA3A42B0-9F1F-4897-9964-99A2DC396F89}"/>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4899</xdr:rowOff>
    </xdr:to>
    <xdr:cxnSp macro="">
      <xdr:nvCxnSpPr>
        <xdr:cNvPr id="198" name="直線コネクタ 197">
          <a:extLst>
            <a:ext uri="{FF2B5EF4-FFF2-40B4-BE49-F238E27FC236}">
              <a16:creationId xmlns:a16="http://schemas.microsoft.com/office/drawing/2014/main" id="{8B314ECE-2511-4EF3-92F9-EAB719C5C6F0}"/>
            </a:ext>
          </a:extLst>
        </xdr:cNvPr>
        <xdr:cNvCxnSpPr/>
      </xdr:nvCxnSpPr>
      <xdr:spPr>
        <a:xfrm>
          <a:off x="1130300" y="104437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0CE923A-6893-40D8-B551-9D789A171C94}"/>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D0FEFD6-168F-41BE-A479-0CF0D179FD46}"/>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5E1C49D-36D0-4320-9ECC-C9A591C73783}"/>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BE1F897-07B8-4C85-82BD-3CD51ADADD88}"/>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33F4160-7C8B-4E3A-8287-F82C5100B1AB}"/>
            </a:ext>
          </a:extLst>
        </xdr:cNvPr>
        <xdr:cNvSpPr txBox="1"/>
      </xdr:nvSpPr>
      <xdr:spPr>
        <a:xfrm>
          <a:off x="3582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25AC3BD-69FA-444E-9FA8-C2F5CE1E6CF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ED40F56-54EB-459E-93FF-2EB0E0B3895E}"/>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EB0F6A-0CE2-4ABA-8224-A0D498A9612F}"/>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62873A3-D364-4A4F-91EC-DD93C01782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F5CC7DD-7357-41FA-8076-66EFB35155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9DD8E6-5D5E-463B-83B9-DE16B5740F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13AD090-9499-4AC3-BF67-68B0CFB1F8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9AB8CE4-CFCC-465B-9644-9E91B097E3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07DC475-4FE8-4E2E-A769-AB07CF43B8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EB4C312-59E4-4D76-A2B2-5C15BB1A31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A29277F-E1F1-49FF-9F04-2638DDD272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6FD70C4-5192-4A74-94FC-812EF6C8FB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F6E2F2F-F104-45EB-A415-074546221B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B502556-A2E0-4C89-8004-E40878D088E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E403F72-3477-4D8B-998B-68E81C07707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73CB53D-A0D5-4AF0-8A89-ECCB2F50663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605CCB7-3BCA-4197-999F-0783635B2DA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587BD24-2F4A-4C4A-A375-A3EE8A0ADF5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183F57C-87FF-4862-9101-9211F5728B0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3A087D9-DFE7-4E23-9488-40046740F02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0A56BE1-CE3E-40AD-BA18-285F590C985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B7D6951-34C4-4002-B800-228C5FDB8DE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DBE3884-3B4A-4C0E-83C0-C2F0A35FC05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11C3A31-A09F-48AB-A88B-57D7DB5F5AE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B6CE26B-6C96-425A-8232-ED5390C895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FC50D78-2908-40E8-AD25-2DFB816191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C8E4824-B932-49E2-A529-0109B87E8E7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ABE5D57E-50E4-4CF6-B96E-CEB88E0955AC}"/>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DCC65C7-22C0-4176-B9E7-B63B5A6B676B}"/>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C76B16-5CE6-447F-90D9-508026733C52}"/>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9836242E-9A8B-4B4F-AA55-39A650956AFE}"/>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39D8267-5968-43D8-AA00-590F014FED02}"/>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BC1D2405-216E-4482-980D-0043976876C5}"/>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C9DC977A-482B-4730-A9A5-81FCB12FEB84}"/>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83AA29C0-76F0-4DB5-B2C8-11E43A81D8DF}"/>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CB61389D-F518-45F6-8C2A-4079BA2DDCD9}"/>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82A976B-62C2-4367-A694-AE460E000331}"/>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D1ED9D-77AF-49D9-88F4-84AD37A69C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54A043-6064-45DE-863D-3B054042FC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3B0CD2-E643-4D27-9078-E435B182B6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A19DF2F-82CB-4284-B05E-061DFEA8FD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E328CB-1073-4BEF-BE00-5E2E4AAD9E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77147</xdr:rowOff>
    </xdr:from>
    <xdr:to>
      <xdr:col>55</xdr:col>
      <xdr:colOff>50800</xdr:colOff>
      <xdr:row>63</xdr:row>
      <xdr:rowOff>7297</xdr:rowOff>
    </xdr:to>
    <xdr:sp macro="" textlink="">
      <xdr:nvSpPr>
        <xdr:cNvPr id="246" name="楕円 245">
          <a:extLst>
            <a:ext uri="{FF2B5EF4-FFF2-40B4-BE49-F238E27FC236}">
              <a16:creationId xmlns:a16="http://schemas.microsoft.com/office/drawing/2014/main" id="{2D286F46-2B45-4075-864B-E8BE677620F4}"/>
            </a:ext>
          </a:extLst>
        </xdr:cNvPr>
        <xdr:cNvSpPr/>
      </xdr:nvSpPr>
      <xdr:spPr>
        <a:xfrm>
          <a:off x="10426700" y="107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55574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6C4287A-B13D-4F2B-B838-0A6AC8F0AFBF}"/>
            </a:ext>
          </a:extLst>
        </xdr:cNvPr>
        <xdr:cNvSpPr txBox="1"/>
      </xdr:nvSpPr>
      <xdr:spPr>
        <a:xfrm>
          <a:off x="10515600" y="106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84885</xdr:rowOff>
    </xdr:from>
    <xdr:to>
      <xdr:col>50</xdr:col>
      <xdr:colOff>165100</xdr:colOff>
      <xdr:row>63</xdr:row>
      <xdr:rowOff>15035</xdr:rowOff>
    </xdr:to>
    <xdr:sp macro="" textlink="">
      <xdr:nvSpPr>
        <xdr:cNvPr id="248" name="楕円 247">
          <a:extLst>
            <a:ext uri="{FF2B5EF4-FFF2-40B4-BE49-F238E27FC236}">
              <a16:creationId xmlns:a16="http://schemas.microsoft.com/office/drawing/2014/main" id="{377867B3-0412-4343-B91D-BEDDCA4932AA}"/>
            </a:ext>
          </a:extLst>
        </xdr:cNvPr>
        <xdr:cNvSpPr/>
      </xdr:nvSpPr>
      <xdr:spPr>
        <a:xfrm>
          <a:off x="9588500" y="1071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127947</xdr:rowOff>
    </xdr:from>
    <xdr:to>
      <xdr:col>55</xdr:col>
      <xdr:colOff>0</xdr:colOff>
      <xdr:row>62</xdr:row>
      <xdr:rowOff>135685</xdr:rowOff>
    </xdr:to>
    <xdr:cxnSp macro="">
      <xdr:nvCxnSpPr>
        <xdr:cNvPr id="249" name="直線コネクタ 248">
          <a:extLst>
            <a:ext uri="{FF2B5EF4-FFF2-40B4-BE49-F238E27FC236}">
              <a16:creationId xmlns:a16="http://schemas.microsoft.com/office/drawing/2014/main" id="{0045AA47-8B1F-43C1-9111-BBEF4941BA61}"/>
            </a:ext>
          </a:extLst>
        </xdr:cNvPr>
        <xdr:cNvCxnSpPr/>
      </xdr:nvCxnSpPr>
      <xdr:spPr>
        <a:xfrm flipV="1">
          <a:off x="9639300" y="10757847"/>
          <a:ext cx="8382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89738</xdr:rowOff>
    </xdr:from>
    <xdr:to>
      <xdr:col>46</xdr:col>
      <xdr:colOff>38100</xdr:colOff>
      <xdr:row>63</xdr:row>
      <xdr:rowOff>19888</xdr:rowOff>
    </xdr:to>
    <xdr:sp macro="" textlink="">
      <xdr:nvSpPr>
        <xdr:cNvPr id="250" name="楕円 249">
          <a:extLst>
            <a:ext uri="{FF2B5EF4-FFF2-40B4-BE49-F238E27FC236}">
              <a16:creationId xmlns:a16="http://schemas.microsoft.com/office/drawing/2014/main" id="{1FA158F5-BD59-4C50-AFDC-6E9AD0328E6C}"/>
            </a:ext>
          </a:extLst>
        </xdr:cNvPr>
        <xdr:cNvSpPr/>
      </xdr:nvSpPr>
      <xdr:spPr>
        <a:xfrm>
          <a:off x="8699500" y="107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135685</xdr:rowOff>
    </xdr:from>
    <xdr:to>
      <xdr:col>50</xdr:col>
      <xdr:colOff>114300</xdr:colOff>
      <xdr:row>62</xdr:row>
      <xdr:rowOff>140538</xdr:rowOff>
    </xdr:to>
    <xdr:cxnSp macro="">
      <xdr:nvCxnSpPr>
        <xdr:cNvPr id="251" name="直線コネクタ 250">
          <a:extLst>
            <a:ext uri="{FF2B5EF4-FFF2-40B4-BE49-F238E27FC236}">
              <a16:creationId xmlns:a16="http://schemas.microsoft.com/office/drawing/2014/main" id="{22930B4A-757D-4B9A-8C72-54618DAB7068}"/>
            </a:ext>
          </a:extLst>
        </xdr:cNvPr>
        <xdr:cNvCxnSpPr/>
      </xdr:nvCxnSpPr>
      <xdr:spPr>
        <a:xfrm flipV="1">
          <a:off x="8750300" y="10765585"/>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97050</xdr:rowOff>
    </xdr:from>
    <xdr:to>
      <xdr:col>41</xdr:col>
      <xdr:colOff>101600</xdr:colOff>
      <xdr:row>63</xdr:row>
      <xdr:rowOff>27200</xdr:rowOff>
    </xdr:to>
    <xdr:sp macro="" textlink="">
      <xdr:nvSpPr>
        <xdr:cNvPr id="252" name="楕円 251">
          <a:extLst>
            <a:ext uri="{FF2B5EF4-FFF2-40B4-BE49-F238E27FC236}">
              <a16:creationId xmlns:a16="http://schemas.microsoft.com/office/drawing/2014/main" id="{A88CF94F-FC69-4E12-A4FB-9BAF59231CCB}"/>
            </a:ext>
          </a:extLst>
        </xdr:cNvPr>
        <xdr:cNvSpPr/>
      </xdr:nvSpPr>
      <xdr:spPr>
        <a:xfrm>
          <a:off x="7810500" y="107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140538</xdr:rowOff>
    </xdr:from>
    <xdr:to>
      <xdr:col>45</xdr:col>
      <xdr:colOff>177800</xdr:colOff>
      <xdr:row>62</xdr:row>
      <xdr:rowOff>147850</xdr:rowOff>
    </xdr:to>
    <xdr:cxnSp macro="">
      <xdr:nvCxnSpPr>
        <xdr:cNvPr id="253" name="直線コネクタ 252">
          <a:extLst>
            <a:ext uri="{FF2B5EF4-FFF2-40B4-BE49-F238E27FC236}">
              <a16:creationId xmlns:a16="http://schemas.microsoft.com/office/drawing/2014/main" id="{78CEF0A0-433E-4D20-BA85-794E0B22EAFB}"/>
            </a:ext>
          </a:extLst>
        </xdr:cNvPr>
        <xdr:cNvCxnSpPr/>
      </xdr:nvCxnSpPr>
      <xdr:spPr>
        <a:xfrm flipV="1">
          <a:off x="7861300" y="10770438"/>
          <a:ext cx="8890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103406</xdr:rowOff>
    </xdr:from>
    <xdr:to>
      <xdr:col>36</xdr:col>
      <xdr:colOff>165100</xdr:colOff>
      <xdr:row>63</xdr:row>
      <xdr:rowOff>33556</xdr:rowOff>
    </xdr:to>
    <xdr:sp macro="" textlink="">
      <xdr:nvSpPr>
        <xdr:cNvPr id="254" name="楕円 253">
          <a:extLst>
            <a:ext uri="{FF2B5EF4-FFF2-40B4-BE49-F238E27FC236}">
              <a16:creationId xmlns:a16="http://schemas.microsoft.com/office/drawing/2014/main" id="{3EB1501A-D584-4D59-A6BF-C46D2EDC5AA6}"/>
            </a:ext>
          </a:extLst>
        </xdr:cNvPr>
        <xdr:cNvSpPr/>
      </xdr:nvSpPr>
      <xdr:spPr>
        <a:xfrm>
          <a:off x="6921500" y="107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147850</xdr:rowOff>
    </xdr:from>
    <xdr:to>
      <xdr:col>41</xdr:col>
      <xdr:colOff>50800</xdr:colOff>
      <xdr:row>62</xdr:row>
      <xdr:rowOff>154206</xdr:rowOff>
    </xdr:to>
    <xdr:cxnSp macro="">
      <xdr:nvCxnSpPr>
        <xdr:cNvPr id="255" name="直線コネクタ 254">
          <a:extLst>
            <a:ext uri="{FF2B5EF4-FFF2-40B4-BE49-F238E27FC236}">
              <a16:creationId xmlns:a16="http://schemas.microsoft.com/office/drawing/2014/main" id="{73213794-D21E-4CD1-A868-FF48D26F4682}"/>
            </a:ext>
          </a:extLst>
        </xdr:cNvPr>
        <xdr:cNvCxnSpPr/>
      </xdr:nvCxnSpPr>
      <xdr:spPr>
        <a:xfrm flipV="1">
          <a:off x="6972300" y="10777750"/>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0D0229C-DCE9-4110-92E1-5C8BF6DFE2C3}"/>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EE63ACE-D874-498F-8BEB-49D74459293C}"/>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7E85DD8-0FD5-47E8-B7CD-B30ECAFC1594}"/>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BBA1370-618F-4DA7-B4EC-93762FD21EAB}"/>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6162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032F228-4911-47AC-BCB4-06B176B8B098}"/>
            </a:ext>
          </a:extLst>
        </xdr:cNvPr>
        <xdr:cNvSpPr txBox="1"/>
      </xdr:nvSpPr>
      <xdr:spPr>
        <a:xfrm>
          <a:off x="9327095" y="1080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11015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6BC5FEB-D69C-48D8-BF54-2FE2D4EF0BA4}"/>
            </a:ext>
          </a:extLst>
        </xdr:cNvPr>
        <xdr:cNvSpPr txBox="1"/>
      </xdr:nvSpPr>
      <xdr:spPr>
        <a:xfrm>
          <a:off x="8450795" y="1081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18327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EA7DBF0-7AC2-41BD-93A1-4B1EF569E725}"/>
            </a:ext>
          </a:extLst>
        </xdr:cNvPr>
        <xdr:cNvSpPr txBox="1"/>
      </xdr:nvSpPr>
      <xdr:spPr>
        <a:xfrm>
          <a:off x="7561795" y="1081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24683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1F51EBE-295E-423A-B5AC-5A05E1655973}"/>
            </a:ext>
          </a:extLst>
        </xdr:cNvPr>
        <xdr:cNvSpPr txBox="1"/>
      </xdr:nvSpPr>
      <xdr:spPr>
        <a:xfrm>
          <a:off x="6672795" y="108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B6163C2-FBD5-466D-B713-268D090AA4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6FD5074-F239-43AE-81C2-D08415DE2A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4FEF948-D900-4056-98EE-9ACB7E8C9B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32657D1-AAB9-465A-AB1B-C765ACACE5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AA464ED-E2C0-4E8E-ADF9-AC11830461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9A3C4D0-9A18-4FC4-AA22-0EE90272E3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7D164AF-4921-4B6F-88B8-7CE55FD9F0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CC6B1E-943E-4A35-A8C3-EECDE08536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6204FC1-6F9B-4F5C-835D-F887A255A4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7F544DC-8CA2-47C6-AB87-C16EED1D07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1C170DA-3162-4234-BFB0-28975F52A0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DE9B964-BE9F-44BC-AE70-C8798E105D8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8A63519-8413-4A97-AC6D-1855E12C95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C6C4AAB-638A-4226-9B51-BF03D33F27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9DC0CB3-2A95-4B10-848A-F34CB0D9BA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2F40F84-215D-4348-9018-4C26333BEAB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8CDF9DB-FAB4-43A9-BB62-21EDDD5B31D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00FD659-E38E-46EC-B9B8-D19892A9A3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C721BA3-5C25-4C58-B231-210E8A8A55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E0EB0A6-CE1B-405B-A88D-05BB815D0F2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C1A2495-DA23-4383-AA94-1258B5F9C46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696E4BE-4A75-41C2-A20A-5C11FE6F6E3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6669655-82C8-40FA-BD6C-64E436F80C1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77A8372-4C44-462F-A128-98FDE2EC70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3B93E42-D4CD-42EA-8151-20D2992FA593}"/>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00AE482-DF68-4FD6-A7C8-5307C58DE2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2420EE2-75C8-48DC-91F8-CEE14668E92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71C633A-B472-4A75-9914-90751937C004}"/>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FEDA4A7A-97B7-4D15-AC8E-1E42593A167F}"/>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D70DD7F-2D93-432C-BA8F-F98C7C8CA944}"/>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86D4E433-4D8B-44A9-96CB-10575322DBD7}"/>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2D1D3C3D-B83A-4A81-B630-72D13618A9B4}"/>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86DA28DB-4A63-4152-9A51-E258D809581B}"/>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7795CFDD-96D6-487F-866C-A6ABE3683725}"/>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629032A3-3CE6-4FEA-97B1-2519E06930BF}"/>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ED6BE29-40B6-4177-BA35-0D1BDBEA14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4D7E04-C4B2-42BE-91E1-066B87A05E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733AF75-4A60-41AD-9C81-0565ABB34B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7C56AF4-81D9-4455-A7D2-29E5D80031E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B0C137-4A28-4435-9AA3-8DADBE34CB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304" name="楕円 303">
          <a:extLst>
            <a:ext uri="{FF2B5EF4-FFF2-40B4-BE49-F238E27FC236}">
              <a16:creationId xmlns:a16="http://schemas.microsoft.com/office/drawing/2014/main" id="{F780BE62-D299-4A5A-83DA-68BFB75BB790}"/>
            </a:ext>
          </a:extLst>
        </xdr:cNvPr>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6B13366-2A1D-48DF-8DC9-5DBB1383D76A}"/>
            </a:ext>
          </a:extLst>
        </xdr:cNvPr>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84455</xdr:rowOff>
    </xdr:from>
    <xdr:to>
      <xdr:col>20</xdr:col>
      <xdr:colOff>38100</xdr:colOff>
      <xdr:row>85</xdr:row>
      <xdr:rowOff>14605</xdr:rowOff>
    </xdr:to>
    <xdr:sp macro="" textlink="">
      <xdr:nvSpPr>
        <xdr:cNvPr id="306" name="楕円 305">
          <a:extLst>
            <a:ext uri="{FF2B5EF4-FFF2-40B4-BE49-F238E27FC236}">
              <a16:creationId xmlns:a16="http://schemas.microsoft.com/office/drawing/2014/main" id="{80682043-AEF4-4C9E-BBD3-89BE240B809C}"/>
            </a:ext>
          </a:extLst>
        </xdr:cNvPr>
        <xdr:cNvSpPr/>
      </xdr:nvSpPr>
      <xdr:spPr>
        <a:xfrm>
          <a:off x="3746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84</xdr:row>
      <xdr:rowOff>163830</xdr:rowOff>
    </xdr:to>
    <xdr:cxnSp macro="">
      <xdr:nvCxnSpPr>
        <xdr:cNvPr id="307" name="直線コネクタ 306">
          <a:extLst>
            <a:ext uri="{FF2B5EF4-FFF2-40B4-BE49-F238E27FC236}">
              <a16:creationId xmlns:a16="http://schemas.microsoft.com/office/drawing/2014/main" id="{04FF4C34-A79F-4265-BB30-C969451699D2}"/>
            </a:ext>
          </a:extLst>
        </xdr:cNvPr>
        <xdr:cNvCxnSpPr/>
      </xdr:nvCxnSpPr>
      <xdr:spPr>
        <a:xfrm>
          <a:off x="3797300" y="145370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08" name="楕円 307">
          <a:extLst>
            <a:ext uri="{FF2B5EF4-FFF2-40B4-BE49-F238E27FC236}">
              <a16:creationId xmlns:a16="http://schemas.microsoft.com/office/drawing/2014/main" id="{15FA842B-5EBB-49FA-B95F-D4C9C55E7D2D}"/>
            </a:ext>
          </a:extLst>
        </xdr:cNvPr>
        <xdr:cNvSpPr/>
      </xdr:nvSpPr>
      <xdr:spPr>
        <a:xfrm>
          <a:off x="2857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84</xdr:row>
      <xdr:rowOff>142875</xdr:rowOff>
    </xdr:to>
    <xdr:cxnSp macro="">
      <xdr:nvCxnSpPr>
        <xdr:cNvPr id="309" name="直線コネクタ 308">
          <a:extLst>
            <a:ext uri="{FF2B5EF4-FFF2-40B4-BE49-F238E27FC236}">
              <a16:creationId xmlns:a16="http://schemas.microsoft.com/office/drawing/2014/main" id="{38CF856A-82B9-4D6B-830C-DF4E6971A545}"/>
            </a:ext>
          </a:extLst>
        </xdr:cNvPr>
        <xdr:cNvCxnSpPr/>
      </xdr:nvCxnSpPr>
      <xdr:spPr>
        <a:xfrm flipV="1">
          <a:off x="2908300" y="145370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63500</xdr:rowOff>
    </xdr:from>
    <xdr:to>
      <xdr:col>10</xdr:col>
      <xdr:colOff>165100</xdr:colOff>
      <xdr:row>84</xdr:row>
      <xdr:rowOff>165100</xdr:rowOff>
    </xdr:to>
    <xdr:sp macro="" textlink="">
      <xdr:nvSpPr>
        <xdr:cNvPr id="310" name="楕円 309">
          <a:extLst>
            <a:ext uri="{FF2B5EF4-FFF2-40B4-BE49-F238E27FC236}">
              <a16:creationId xmlns:a16="http://schemas.microsoft.com/office/drawing/2014/main" id="{F4BFD0B3-255D-4798-A853-E8A723976E8E}"/>
            </a:ext>
          </a:extLst>
        </xdr:cNvPr>
        <xdr:cNvSpPr/>
      </xdr:nvSpPr>
      <xdr:spPr>
        <a:xfrm>
          <a:off x="196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84</xdr:row>
      <xdr:rowOff>142875</xdr:rowOff>
    </xdr:to>
    <xdr:cxnSp macro="">
      <xdr:nvCxnSpPr>
        <xdr:cNvPr id="311" name="直線コネクタ 310">
          <a:extLst>
            <a:ext uri="{FF2B5EF4-FFF2-40B4-BE49-F238E27FC236}">
              <a16:creationId xmlns:a16="http://schemas.microsoft.com/office/drawing/2014/main" id="{A334A744-BBD2-4A76-BF64-039BAC1DE5F5}"/>
            </a:ext>
          </a:extLst>
        </xdr:cNvPr>
        <xdr:cNvCxnSpPr/>
      </xdr:nvCxnSpPr>
      <xdr:spPr>
        <a:xfrm>
          <a:off x="2019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107314</xdr:rowOff>
    </xdr:from>
    <xdr:to>
      <xdr:col>6</xdr:col>
      <xdr:colOff>38100</xdr:colOff>
      <xdr:row>85</xdr:row>
      <xdr:rowOff>37464</xdr:rowOff>
    </xdr:to>
    <xdr:sp macro="" textlink="">
      <xdr:nvSpPr>
        <xdr:cNvPr id="312" name="楕円 311">
          <a:extLst>
            <a:ext uri="{FF2B5EF4-FFF2-40B4-BE49-F238E27FC236}">
              <a16:creationId xmlns:a16="http://schemas.microsoft.com/office/drawing/2014/main" id="{F0E07C10-C5E5-4E78-817C-B72300CA5F2F}"/>
            </a:ext>
          </a:extLst>
        </xdr:cNvPr>
        <xdr:cNvSpPr/>
      </xdr:nvSpPr>
      <xdr:spPr>
        <a:xfrm>
          <a:off x="1079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158114</xdr:rowOff>
    </xdr:to>
    <xdr:cxnSp macro="">
      <xdr:nvCxnSpPr>
        <xdr:cNvPr id="313" name="直線コネクタ 312">
          <a:extLst>
            <a:ext uri="{FF2B5EF4-FFF2-40B4-BE49-F238E27FC236}">
              <a16:creationId xmlns:a16="http://schemas.microsoft.com/office/drawing/2014/main" id="{BED5985F-05FF-4BE6-9C0C-969BFEF94F44}"/>
            </a:ext>
          </a:extLst>
        </xdr:cNvPr>
        <xdr:cNvCxnSpPr/>
      </xdr:nvCxnSpPr>
      <xdr:spPr>
        <a:xfrm flipV="1">
          <a:off x="1130300" y="14516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a:extLst>
            <a:ext uri="{FF2B5EF4-FFF2-40B4-BE49-F238E27FC236}">
              <a16:creationId xmlns:a16="http://schemas.microsoft.com/office/drawing/2014/main" id="{471FF855-CA39-43DA-9DD6-4E6A32EC61C1}"/>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a:extLst>
            <a:ext uri="{FF2B5EF4-FFF2-40B4-BE49-F238E27FC236}">
              <a16:creationId xmlns:a16="http://schemas.microsoft.com/office/drawing/2014/main" id="{0790829A-77F4-4331-9CE9-71DEAE1973F4}"/>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a:extLst>
            <a:ext uri="{FF2B5EF4-FFF2-40B4-BE49-F238E27FC236}">
              <a16:creationId xmlns:a16="http://schemas.microsoft.com/office/drawing/2014/main" id="{769BB38D-376C-418F-87DA-5CBA072A1462}"/>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9DA243D5-9103-4DDE-89B9-1023BA23BA4E}"/>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5732</xdr:rowOff>
    </xdr:from>
    <xdr:ext cx="405111" cy="259045"/>
    <xdr:sp macro="" textlink="">
      <xdr:nvSpPr>
        <xdr:cNvPr id="318" name="n_1mainValue【公営住宅】&#10;有形固定資産減価償却率">
          <a:extLst>
            <a:ext uri="{FF2B5EF4-FFF2-40B4-BE49-F238E27FC236}">
              <a16:creationId xmlns:a16="http://schemas.microsoft.com/office/drawing/2014/main" id="{7AFCC6CE-0410-4CA5-8645-6BA4CE759504}"/>
            </a:ext>
          </a:extLst>
        </xdr:cNvPr>
        <xdr:cNvSpPr txBox="1"/>
      </xdr:nvSpPr>
      <xdr:spPr>
        <a:xfrm>
          <a:off x="35820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19" name="n_2mainValue【公営住宅】&#10;有形固定資産減価償却率">
          <a:extLst>
            <a:ext uri="{FF2B5EF4-FFF2-40B4-BE49-F238E27FC236}">
              <a16:creationId xmlns:a16="http://schemas.microsoft.com/office/drawing/2014/main" id="{39A8F1DF-BD7F-4501-BFE4-C08EE97EF687}"/>
            </a:ext>
          </a:extLst>
        </xdr:cNvPr>
        <xdr:cNvSpPr txBox="1"/>
      </xdr:nvSpPr>
      <xdr:spPr>
        <a:xfrm>
          <a:off x="2705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156227</xdr:rowOff>
    </xdr:from>
    <xdr:ext cx="405111" cy="259045"/>
    <xdr:sp macro="" textlink="">
      <xdr:nvSpPr>
        <xdr:cNvPr id="320" name="n_3mainValue【公営住宅】&#10;有形固定資産減価償却率">
          <a:extLst>
            <a:ext uri="{FF2B5EF4-FFF2-40B4-BE49-F238E27FC236}">
              <a16:creationId xmlns:a16="http://schemas.microsoft.com/office/drawing/2014/main" id="{165DAAE0-8870-4D4F-8146-15E39A5BCC2D}"/>
            </a:ext>
          </a:extLst>
        </xdr:cNvPr>
        <xdr:cNvSpPr txBox="1"/>
      </xdr:nvSpPr>
      <xdr:spPr>
        <a:xfrm>
          <a:off x="1816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28591</xdr:rowOff>
    </xdr:from>
    <xdr:ext cx="405111" cy="259045"/>
    <xdr:sp macro="" textlink="">
      <xdr:nvSpPr>
        <xdr:cNvPr id="321" name="n_4mainValue【公営住宅】&#10;有形固定資産減価償却率">
          <a:extLst>
            <a:ext uri="{FF2B5EF4-FFF2-40B4-BE49-F238E27FC236}">
              <a16:creationId xmlns:a16="http://schemas.microsoft.com/office/drawing/2014/main" id="{F47D71E7-7FBF-4326-B286-2E1CD63D19AD}"/>
            </a:ext>
          </a:extLst>
        </xdr:cNvPr>
        <xdr:cNvSpPr txBox="1"/>
      </xdr:nvSpPr>
      <xdr:spPr>
        <a:xfrm>
          <a:off x="927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78C72D-62EB-41F0-8C03-0630E353F0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B06DDB9-47D3-4F53-B63D-6C30A11083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59481F5-FB18-408D-AF6A-3914B609BD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D0EE65B-F32B-43C9-B59B-4B54ED7D6E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ED255B-CE3A-4198-827C-D521DE5E23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B138FE6-1F71-4369-83A6-F38C11636F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4F8CDEA-DCC5-4C64-9957-7F5B451BDB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E05FA1F-F02C-4805-9E31-17E15EDDCB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19B7B25-2108-47E9-AF86-2DB944652C1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04A3B76-0F74-4DFD-B63B-89A10AFC99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857431F-3BDE-4C98-9CED-F81AD3491E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DDBB0B3-5D61-4276-8811-DB25CFEF4E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45F23E8-1C0C-4C9F-9BB9-67165280BC1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F953DBC-2F47-44ED-977F-F559085E087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D77C417-FD5B-4F56-8C8E-1193E89D24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FE3109B4-C574-48F3-853A-0DA1B34DB08D}"/>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942CCF5-B552-4F89-852D-BCBE46F76D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2931BBA5-7626-45BB-8DEA-0303711D730E}"/>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80594B2-3CE2-4DBD-B869-4C15A025B46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E76AA277-BB4E-42CB-A182-0410BD7C0D53}"/>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0425F42-08E7-4054-9B55-096A65DA37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46BD3BA-61C5-4A80-990C-72658E6D6F1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F88BBAC-06DF-4681-B0EF-BBE861CB9F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E2838940-6983-41BB-BD2A-26733936477D}"/>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8FADDDC-0AA3-45A2-B153-C96F6B4587E1}"/>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7A3B58D6-2049-4FBD-B93E-52238DE50788}"/>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725C537A-7C95-4714-9167-95D8B3F1F45C}"/>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887E7EAF-9778-462A-9287-F9FD18A9806C}"/>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9F2E69EB-9768-4FA6-88FE-29145496702F}"/>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26BF5A3D-D1B5-4BC8-B4C4-6ED38429B13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6C822CCA-EAC1-43B4-B62E-6B540C8B173F}"/>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27F880DB-8E0F-4C60-A54E-E3BE83CF8C4B}"/>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1447659-89AE-4D99-B575-73C945931DDB}"/>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17AC3D1-0A5D-4AC2-9BB0-C2631E3343FD}"/>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A9E3346-9C73-4566-8476-17244E88BC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E77EDA8-DD2E-4D48-85D1-A03B103845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51C4604-F945-4E11-952B-6882B696C9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92D4068-6B2A-450E-A445-4E61E72CFD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735A129-6CE2-4B23-A6ED-1AB485DE6E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61" name="楕円 360">
          <a:extLst>
            <a:ext uri="{FF2B5EF4-FFF2-40B4-BE49-F238E27FC236}">
              <a16:creationId xmlns:a16="http://schemas.microsoft.com/office/drawing/2014/main" id="{3465733F-B0DD-4B11-8695-5AC51940CB49}"/>
            </a:ext>
          </a:extLst>
        </xdr:cNvPr>
        <xdr:cNvSpPr/>
      </xdr:nvSpPr>
      <xdr:spPr>
        <a:xfrm>
          <a:off x="10426700" y="146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43146</xdr:rowOff>
    </xdr:from>
    <xdr:ext cx="469744" cy="259045"/>
    <xdr:sp macro="" textlink="">
      <xdr:nvSpPr>
        <xdr:cNvPr id="362" name="【公営住宅】&#10;一人当たり面積該当値テキスト">
          <a:extLst>
            <a:ext uri="{FF2B5EF4-FFF2-40B4-BE49-F238E27FC236}">
              <a16:creationId xmlns:a16="http://schemas.microsoft.com/office/drawing/2014/main" id="{26478694-ACBA-47E1-98DE-A8ED472F31F2}"/>
            </a:ext>
          </a:extLst>
        </xdr:cNvPr>
        <xdr:cNvSpPr txBox="1"/>
      </xdr:nvSpPr>
      <xdr:spPr>
        <a:xfrm>
          <a:off x="10515600" y="1461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69214</xdr:rowOff>
    </xdr:from>
    <xdr:to>
      <xdr:col>50</xdr:col>
      <xdr:colOff>165100</xdr:colOff>
      <xdr:row>85</xdr:row>
      <xdr:rowOff>170814</xdr:rowOff>
    </xdr:to>
    <xdr:sp macro="" textlink="">
      <xdr:nvSpPr>
        <xdr:cNvPr id="363" name="楕円 362">
          <a:extLst>
            <a:ext uri="{FF2B5EF4-FFF2-40B4-BE49-F238E27FC236}">
              <a16:creationId xmlns:a16="http://schemas.microsoft.com/office/drawing/2014/main" id="{F6EB1A19-7469-46BF-9903-12F6DAB529F9}"/>
            </a:ext>
          </a:extLst>
        </xdr:cNvPr>
        <xdr:cNvSpPr/>
      </xdr:nvSpPr>
      <xdr:spPr>
        <a:xfrm>
          <a:off x="9588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115519</xdr:rowOff>
    </xdr:from>
    <xdr:to>
      <xdr:col>55</xdr:col>
      <xdr:colOff>0</xdr:colOff>
      <xdr:row>85</xdr:row>
      <xdr:rowOff>120014</xdr:rowOff>
    </xdr:to>
    <xdr:cxnSp macro="">
      <xdr:nvCxnSpPr>
        <xdr:cNvPr id="364" name="直線コネクタ 363">
          <a:extLst>
            <a:ext uri="{FF2B5EF4-FFF2-40B4-BE49-F238E27FC236}">
              <a16:creationId xmlns:a16="http://schemas.microsoft.com/office/drawing/2014/main" id="{83E96A3D-6C58-49D1-95B1-34F2F5C07C4D}"/>
            </a:ext>
          </a:extLst>
        </xdr:cNvPr>
        <xdr:cNvCxnSpPr/>
      </xdr:nvCxnSpPr>
      <xdr:spPr>
        <a:xfrm flipV="1">
          <a:off x="9639300" y="14688769"/>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72262</xdr:rowOff>
    </xdr:from>
    <xdr:to>
      <xdr:col>46</xdr:col>
      <xdr:colOff>38100</xdr:colOff>
      <xdr:row>86</xdr:row>
      <xdr:rowOff>2412</xdr:rowOff>
    </xdr:to>
    <xdr:sp macro="" textlink="">
      <xdr:nvSpPr>
        <xdr:cNvPr id="365" name="楕円 364">
          <a:extLst>
            <a:ext uri="{FF2B5EF4-FFF2-40B4-BE49-F238E27FC236}">
              <a16:creationId xmlns:a16="http://schemas.microsoft.com/office/drawing/2014/main" id="{BC71CA31-6D0C-4BF4-B25F-E0190E1CACEC}"/>
            </a:ext>
          </a:extLst>
        </xdr:cNvPr>
        <xdr:cNvSpPr/>
      </xdr:nvSpPr>
      <xdr:spPr>
        <a:xfrm>
          <a:off x="86995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120014</xdr:rowOff>
    </xdr:from>
    <xdr:to>
      <xdr:col>50</xdr:col>
      <xdr:colOff>114300</xdr:colOff>
      <xdr:row>85</xdr:row>
      <xdr:rowOff>123062</xdr:rowOff>
    </xdr:to>
    <xdr:cxnSp macro="">
      <xdr:nvCxnSpPr>
        <xdr:cNvPr id="366" name="直線コネクタ 365">
          <a:extLst>
            <a:ext uri="{FF2B5EF4-FFF2-40B4-BE49-F238E27FC236}">
              <a16:creationId xmlns:a16="http://schemas.microsoft.com/office/drawing/2014/main" id="{85B3F283-CB32-49AB-BBBB-9973712A0F40}"/>
            </a:ext>
          </a:extLst>
        </xdr:cNvPr>
        <xdr:cNvCxnSpPr/>
      </xdr:nvCxnSpPr>
      <xdr:spPr>
        <a:xfrm flipV="1">
          <a:off x="8750300" y="146932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75234</xdr:rowOff>
    </xdr:from>
    <xdr:to>
      <xdr:col>41</xdr:col>
      <xdr:colOff>101600</xdr:colOff>
      <xdr:row>86</xdr:row>
      <xdr:rowOff>5384</xdr:rowOff>
    </xdr:to>
    <xdr:sp macro="" textlink="">
      <xdr:nvSpPr>
        <xdr:cNvPr id="367" name="楕円 366">
          <a:extLst>
            <a:ext uri="{FF2B5EF4-FFF2-40B4-BE49-F238E27FC236}">
              <a16:creationId xmlns:a16="http://schemas.microsoft.com/office/drawing/2014/main" id="{3C68D56F-9713-43FE-9FDD-905383EAEF3A}"/>
            </a:ext>
          </a:extLst>
        </xdr:cNvPr>
        <xdr:cNvSpPr/>
      </xdr:nvSpPr>
      <xdr:spPr>
        <a:xfrm>
          <a:off x="7810500" y="14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123062</xdr:rowOff>
    </xdr:from>
    <xdr:to>
      <xdr:col>45</xdr:col>
      <xdr:colOff>177800</xdr:colOff>
      <xdr:row>85</xdr:row>
      <xdr:rowOff>126034</xdr:rowOff>
    </xdr:to>
    <xdr:cxnSp macro="">
      <xdr:nvCxnSpPr>
        <xdr:cNvPr id="368" name="直線コネクタ 367">
          <a:extLst>
            <a:ext uri="{FF2B5EF4-FFF2-40B4-BE49-F238E27FC236}">
              <a16:creationId xmlns:a16="http://schemas.microsoft.com/office/drawing/2014/main" id="{2EB27B21-EC2D-4ECF-98B7-9D4BF8FFE0E7}"/>
            </a:ext>
          </a:extLst>
        </xdr:cNvPr>
        <xdr:cNvCxnSpPr/>
      </xdr:nvCxnSpPr>
      <xdr:spPr>
        <a:xfrm flipV="1">
          <a:off x="7861300" y="1469631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78587</xdr:rowOff>
    </xdr:from>
    <xdr:to>
      <xdr:col>36</xdr:col>
      <xdr:colOff>165100</xdr:colOff>
      <xdr:row>86</xdr:row>
      <xdr:rowOff>8737</xdr:rowOff>
    </xdr:to>
    <xdr:sp macro="" textlink="">
      <xdr:nvSpPr>
        <xdr:cNvPr id="369" name="楕円 368">
          <a:extLst>
            <a:ext uri="{FF2B5EF4-FFF2-40B4-BE49-F238E27FC236}">
              <a16:creationId xmlns:a16="http://schemas.microsoft.com/office/drawing/2014/main" id="{116C1092-6444-4403-A6C2-D5992A8D690F}"/>
            </a:ext>
          </a:extLst>
        </xdr:cNvPr>
        <xdr:cNvSpPr/>
      </xdr:nvSpPr>
      <xdr:spPr>
        <a:xfrm>
          <a:off x="6921500" y="146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126034</xdr:rowOff>
    </xdr:from>
    <xdr:to>
      <xdr:col>41</xdr:col>
      <xdr:colOff>50800</xdr:colOff>
      <xdr:row>85</xdr:row>
      <xdr:rowOff>129387</xdr:rowOff>
    </xdr:to>
    <xdr:cxnSp macro="">
      <xdr:nvCxnSpPr>
        <xdr:cNvPr id="370" name="直線コネクタ 369">
          <a:extLst>
            <a:ext uri="{FF2B5EF4-FFF2-40B4-BE49-F238E27FC236}">
              <a16:creationId xmlns:a16="http://schemas.microsoft.com/office/drawing/2014/main" id="{5612E329-1256-4A83-8C5A-06EE496886E7}"/>
            </a:ext>
          </a:extLst>
        </xdr:cNvPr>
        <xdr:cNvCxnSpPr/>
      </xdr:nvCxnSpPr>
      <xdr:spPr>
        <a:xfrm flipV="1">
          <a:off x="6972300" y="1469928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7663EC0B-C1F9-400C-ABCB-379D2463FFA7}"/>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E601B271-3422-4367-8D75-0259A8AD770A}"/>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316EF000-2BC1-41FD-B753-365DD947BD8F}"/>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E48E46BD-CEE1-40B1-A38B-B2A3F820A93D}"/>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161941</xdr:rowOff>
    </xdr:from>
    <xdr:ext cx="469744" cy="259045"/>
    <xdr:sp macro="" textlink="">
      <xdr:nvSpPr>
        <xdr:cNvPr id="375" name="n_1mainValue【公営住宅】&#10;一人当たり面積">
          <a:extLst>
            <a:ext uri="{FF2B5EF4-FFF2-40B4-BE49-F238E27FC236}">
              <a16:creationId xmlns:a16="http://schemas.microsoft.com/office/drawing/2014/main" id="{4833FA30-1068-4E81-A741-4239470EE478}"/>
            </a:ext>
          </a:extLst>
        </xdr:cNvPr>
        <xdr:cNvSpPr txBox="1"/>
      </xdr:nvSpPr>
      <xdr:spPr>
        <a:xfrm>
          <a:off x="93917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164989</xdr:rowOff>
    </xdr:from>
    <xdr:ext cx="469744" cy="259045"/>
    <xdr:sp macro="" textlink="">
      <xdr:nvSpPr>
        <xdr:cNvPr id="376" name="n_2mainValue【公営住宅】&#10;一人当たり面積">
          <a:extLst>
            <a:ext uri="{FF2B5EF4-FFF2-40B4-BE49-F238E27FC236}">
              <a16:creationId xmlns:a16="http://schemas.microsoft.com/office/drawing/2014/main" id="{0AFC4A85-3C06-43AE-99DD-B84C370C8FF7}"/>
            </a:ext>
          </a:extLst>
        </xdr:cNvPr>
        <xdr:cNvSpPr txBox="1"/>
      </xdr:nvSpPr>
      <xdr:spPr>
        <a:xfrm>
          <a:off x="8515427" y="1473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167961</xdr:rowOff>
    </xdr:from>
    <xdr:ext cx="469744" cy="259045"/>
    <xdr:sp macro="" textlink="">
      <xdr:nvSpPr>
        <xdr:cNvPr id="377" name="n_3mainValue【公営住宅】&#10;一人当たり面積">
          <a:extLst>
            <a:ext uri="{FF2B5EF4-FFF2-40B4-BE49-F238E27FC236}">
              <a16:creationId xmlns:a16="http://schemas.microsoft.com/office/drawing/2014/main" id="{E39F8027-8508-43E8-A614-4E13DD4819C9}"/>
            </a:ext>
          </a:extLst>
        </xdr:cNvPr>
        <xdr:cNvSpPr txBox="1"/>
      </xdr:nvSpPr>
      <xdr:spPr>
        <a:xfrm>
          <a:off x="7626427" y="1474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171314</xdr:rowOff>
    </xdr:from>
    <xdr:ext cx="469744" cy="259045"/>
    <xdr:sp macro="" textlink="">
      <xdr:nvSpPr>
        <xdr:cNvPr id="378" name="n_4mainValue【公営住宅】&#10;一人当たり面積">
          <a:extLst>
            <a:ext uri="{FF2B5EF4-FFF2-40B4-BE49-F238E27FC236}">
              <a16:creationId xmlns:a16="http://schemas.microsoft.com/office/drawing/2014/main" id="{099ECD51-8614-4432-AADB-EDBB8D206E0D}"/>
            </a:ext>
          </a:extLst>
        </xdr:cNvPr>
        <xdr:cNvSpPr txBox="1"/>
      </xdr:nvSpPr>
      <xdr:spPr>
        <a:xfrm>
          <a:off x="6737427"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FECEBAD-4B98-4896-AA76-10E030F578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6690407-0CE7-4DF8-A54C-3D6F409E91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98E2FEB-FBB3-40EB-BD14-A059F5E4672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F65A769-BD86-4ED9-8DB8-9EB6E3858C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7EB3486-F7B8-46B7-8518-692BB0E40C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7042330-9798-4E29-B059-C861F05B8F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752C44F-8602-44C1-8FA2-68AEF8BD42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51A7F96-6328-4C59-A5E9-C9248507940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AED3B76-9C12-49BE-9755-75FC2D5B3B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95C52CD8-7B4B-454B-86D0-6E94CED0A3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A57B009-72DE-4223-9210-FB553B0540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43C62DA-8371-4B63-AB72-34B48B958E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75AE9DB-57A8-46F4-96D2-EC8DC5AA75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3B71CF10-5D8E-4419-8774-10D6BD21BA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A93982E-01F2-4209-8A68-09C65ED3540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AEB3E70-9F47-4FF5-9812-3F21898C1D9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AF6AFA6-3A6F-4878-B305-AC617FF6796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2FAB7D0-BDCC-4B23-99D5-7ACA6BDA39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96EA13F-646A-47F6-B193-4407B84529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C4FEF19-6B6C-40CC-AD5E-0B0868F4A2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B683AD-7C8C-464A-B907-C5CB0AED82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4119711-521A-46C9-B8DF-C45AB8B135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E2938DB-13DD-4068-A4BA-D6583A9D03D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3958E69-98B2-43E9-8EA1-E94DC4D993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1D6B208-3047-4017-8B6A-4C3F6489E2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C8799D5-CD40-4D62-A6E4-1A517EE0A1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6C304D0-438E-49C9-8E3E-60F59CA0FD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45B0CEC1-9615-4B8B-9C0D-5F0AA49606A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8E2EA09-6171-4B94-8AB6-8EE29A465F9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E7A0F3CD-A6DF-4118-A274-9E94B9BAA4E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D5E74480-0D5E-4D64-A154-550528DF1A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AD8DEA6-295E-4A06-B7A8-16808E955AB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2F75397-E867-4F91-AEF0-8459F5F38DA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8258869-0808-4FC0-A8BB-8976812FE78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DAAB0892-CD6E-44A1-9A2F-4FCB3DAD3AC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9968B347-2263-48FF-9FEE-987F1B1CE7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C3B1D134-1B74-47D9-8209-CF45CB48292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BF24B19-425D-42E6-8D0F-0C0319E5632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C22159F0-6CCE-444A-A448-40F26E0CBC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23C0C7D-21EE-4B39-85C9-C8D3E62037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7F564CD-6A0F-49B6-97FF-6FD1BF8F79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FE992FAA-9361-41F4-8EAC-967ADEF1E077}"/>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D253A96-DEED-4549-8C41-BA04B4362FC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6F43BAC8-9E04-404B-985E-B9241710518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A2526AB4-0A9C-4EDD-BB91-1018C142BC52}"/>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57E72ED5-F928-437F-8A58-A7FFCED51F5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456EC47-D6CF-44F4-933F-F834CA5F0411}"/>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F01E1FF-EBBA-48A7-A2CA-2E51C5DA886C}"/>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3BF22F8B-53FA-44CD-85D7-CBDC64498999}"/>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AB57547F-0E60-4604-8079-DBC8A595A04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a:extLst>
            <a:ext uri="{FF2B5EF4-FFF2-40B4-BE49-F238E27FC236}">
              <a16:creationId xmlns:a16="http://schemas.microsoft.com/office/drawing/2014/main" id="{D86FB529-2551-481F-B264-FBB36585BF07}"/>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a:extLst>
            <a:ext uri="{FF2B5EF4-FFF2-40B4-BE49-F238E27FC236}">
              <a16:creationId xmlns:a16="http://schemas.microsoft.com/office/drawing/2014/main" id="{EF5E3229-B62F-4218-8081-3433D948B0AA}"/>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0D29BFB-64E0-47E8-A6DF-69343F77F9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A4BE3C5-F2AF-4348-8FBA-D837C7BCD3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689D4D4-B8E6-4F7A-BA9A-E33B3A06F7F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E62BE1F-6F64-4D55-94C0-F6EAE6FEBC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B1F0923-E377-4F3C-9F29-78CD435DFA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147865</xdr:rowOff>
    </xdr:from>
    <xdr:to>
      <xdr:col>85</xdr:col>
      <xdr:colOff>177800</xdr:colOff>
      <xdr:row>42</xdr:row>
      <xdr:rowOff>78015</xdr:rowOff>
    </xdr:to>
    <xdr:sp macro="" textlink="">
      <xdr:nvSpPr>
        <xdr:cNvPr id="436" name="楕円 435">
          <a:extLst>
            <a:ext uri="{FF2B5EF4-FFF2-40B4-BE49-F238E27FC236}">
              <a16:creationId xmlns:a16="http://schemas.microsoft.com/office/drawing/2014/main" id="{AD7C1418-B18C-4D3B-A1E8-1034473834AB}"/>
            </a:ext>
          </a:extLst>
        </xdr:cNvPr>
        <xdr:cNvSpPr/>
      </xdr:nvSpPr>
      <xdr:spPr>
        <a:xfrm>
          <a:off x="16268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62792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FF4D0D27-516D-4402-B17E-C467221CD0AC}"/>
            </a:ext>
          </a:extLst>
        </xdr:cNvPr>
        <xdr:cNvSpPr txBox="1"/>
      </xdr:nvSpPr>
      <xdr:spPr>
        <a:xfrm>
          <a:off x="16357600" y="70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131535</xdr:rowOff>
    </xdr:from>
    <xdr:to>
      <xdr:col>81</xdr:col>
      <xdr:colOff>101600</xdr:colOff>
      <xdr:row>42</xdr:row>
      <xdr:rowOff>61685</xdr:rowOff>
    </xdr:to>
    <xdr:sp macro="" textlink="">
      <xdr:nvSpPr>
        <xdr:cNvPr id="438" name="楕円 437">
          <a:extLst>
            <a:ext uri="{FF2B5EF4-FFF2-40B4-BE49-F238E27FC236}">
              <a16:creationId xmlns:a16="http://schemas.microsoft.com/office/drawing/2014/main" id="{33C2EDF0-0014-4F85-B06F-DE5C6201CE37}"/>
            </a:ext>
          </a:extLst>
        </xdr:cNvPr>
        <xdr:cNvSpPr/>
      </xdr:nvSpPr>
      <xdr:spPr>
        <a:xfrm>
          <a:off x="15430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10885</xdr:rowOff>
    </xdr:from>
    <xdr:to>
      <xdr:col>85</xdr:col>
      <xdr:colOff>127000</xdr:colOff>
      <xdr:row>42</xdr:row>
      <xdr:rowOff>27215</xdr:rowOff>
    </xdr:to>
    <xdr:cxnSp macro="">
      <xdr:nvCxnSpPr>
        <xdr:cNvPr id="439" name="直線コネクタ 438">
          <a:extLst>
            <a:ext uri="{FF2B5EF4-FFF2-40B4-BE49-F238E27FC236}">
              <a16:creationId xmlns:a16="http://schemas.microsoft.com/office/drawing/2014/main" id="{F7633917-4FEB-4CAD-BB79-F9EC3E0A2E2B}"/>
            </a:ext>
          </a:extLst>
        </xdr:cNvPr>
        <xdr:cNvCxnSpPr/>
      </xdr:nvCxnSpPr>
      <xdr:spPr>
        <a:xfrm>
          <a:off x="15481300" y="7211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440" name="楕円 439">
          <a:extLst>
            <a:ext uri="{FF2B5EF4-FFF2-40B4-BE49-F238E27FC236}">
              <a16:creationId xmlns:a16="http://schemas.microsoft.com/office/drawing/2014/main" id="{1910D533-B3B4-4926-BF98-838731A5BC64}"/>
            </a:ext>
          </a:extLst>
        </xdr:cNvPr>
        <xdr:cNvSpPr/>
      </xdr:nvSpPr>
      <xdr:spPr>
        <a:xfrm>
          <a:off x="14541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167640</xdr:rowOff>
    </xdr:from>
    <xdr:to>
      <xdr:col>81</xdr:col>
      <xdr:colOff>50800</xdr:colOff>
      <xdr:row>42</xdr:row>
      <xdr:rowOff>10885</xdr:rowOff>
    </xdr:to>
    <xdr:cxnSp macro="">
      <xdr:nvCxnSpPr>
        <xdr:cNvPr id="441" name="直線コネクタ 440">
          <a:extLst>
            <a:ext uri="{FF2B5EF4-FFF2-40B4-BE49-F238E27FC236}">
              <a16:creationId xmlns:a16="http://schemas.microsoft.com/office/drawing/2014/main" id="{BAD96906-75B0-4011-B771-91B0D665F3D6}"/>
            </a:ext>
          </a:extLst>
        </xdr:cNvPr>
        <xdr:cNvCxnSpPr/>
      </xdr:nvCxnSpPr>
      <xdr:spPr>
        <a:xfrm>
          <a:off x="14592300" y="71970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102144</xdr:rowOff>
    </xdr:from>
    <xdr:to>
      <xdr:col>72</xdr:col>
      <xdr:colOff>38100</xdr:colOff>
      <xdr:row>42</xdr:row>
      <xdr:rowOff>32294</xdr:rowOff>
    </xdr:to>
    <xdr:sp macro="" textlink="">
      <xdr:nvSpPr>
        <xdr:cNvPr id="442" name="楕円 441">
          <a:extLst>
            <a:ext uri="{FF2B5EF4-FFF2-40B4-BE49-F238E27FC236}">
              <a16:creationId xmlns:a16="http://schemas.microsoft.com/office/drawing/2014/main" id="{6E6AA9CF-C8F8-4250-88C6-F181C0E3A920}"/>
            </a:ext>
          </a:extLst>
        </xdr:cNvPr>
        <xdr:cNvSpPr/>
      </xdr:nvSpPr>
      <xdr:spPr>
        <a:xfrm>
          <a:off x="13652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152944</xdr:rowOff>
    </xdr:from>
    <xdr:to>
      <xdr:col>76</xdr:col>
      <xdr:colOff>114300</xdr:colOff>
      <xdr:row>41</xdr:row>
      <xdr:rowOff>167640</xdr:rowOff>
    </xdr:to>
    <xdr:cxnSp macro="">
      <xdr:nvCxnSpPr>
        <xdr:cNvPr id="443" name="直線コネクタ 442">
          <a:extLst>
            <a:ext uri="{FF2B5EF4-FFF2-40B4-BE49-F238E27FC236}">
              <a16:creationId xmlns:a16="http://schemas.microsoft.com/office/drawing/2014/main" id="{1BEA5131-D3ED-4FE5-BA8D-E3914117AF81}"/>
            </a:ext>
          </a:extLst>
        </xdr:cNvPr>
        <xdr:cNvCxnSpPr/>
      </xdr:nvCxnSpPr>
      <xdr:spPr>
        <a:xfrm>
          <a:off x="13703300" y="718239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87449</xdr:rowOff>
    </xdr:from>
    <xdr:to>
      <xdr:col>67</xdr:col>
      <xdr:colOff>101600</xdr:colOff>
      <xdr:row>42</xdr:row>
      <xdr:rowOff>17599</xdr:rowOff>
    </xdr:to>
    <xdr:sp macro="" textlink="">
      <xdr:nvSpPr>
        <xdr:cNvPr id="444" name="楕円 443">
          <a:extLst>
            <a:ext uri="{FF2B5EF4-FFF2-40B4-BE49-F238E27FC236}">
              <a16:creationId xmlns:a16="http://schemas.microsoft.com/office/drawing/2014/main" id="{DA795078-A919-48F8-84A8-9D8C07668B5F}"/>
            </a:ext>
          </a:extLst>
        </xdr:cNvPr>
        <xdr:cNvSpPr/>
      </xdr:nvSpPr>
      <xdr:spPr>
        <a:xfrm>
          <a:off x="12763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138249</xdr:rowOff>
    </xdr:from>
    <xdr:to>
      <xdr:col>71</xdr:col>
      <xdr:colOff>177800</xdr:colOff>
      <xdr:row>41</xdr:row>
      <xdr:rowOff>152944</xdr:rowOff>
    </xdr:to>
    <xdr:cxnSp macro="">
      <xdr:nvCxnSpPr>
        <xdr:cNvPr id="445" name="直線コネクタ 444">
          <a:extLst>
            <a:ext uri="{FF2B5EF4-FFF2-40B4-BE49-F238E27FC236}">
              <a16:creationId xmlns:a16="http://schemas.microsoft.com/office/drawing/2014/main" id="{2E377661-644A-4AA1-8233-601597DA04B9}"/>
            </a:ext>
          </a:extLst>
        </xdr:cNvPr>
        <xdr:cNvCxnSpPr/>
      </xdr:nvCxnSpPr>
      <xdr:spPr>
        <a:xfrm>
          <a:off x="12814300" y="71676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B227657C-4D75-4602-ABE8-9029B19EB072}"/>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FC2D94F-C475-4B07-84D5-F83B5BE24207}"/>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45FD2FA-99C8-4BA8-9DBE-6225FED99616}"/>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3C09BC5-952B-40FE-A7C1-C7126C07F218}"/>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52812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B585FCCC-FDC2-44EC-8B4B-BA1D0FC860CB}"/>
            </a:ext>
          </a:extLst>
        </xdr:cNvPr>
        <xdr:cNvSpPr txBox="1"/>
      </xdr:nvSpPr>
      <xdr:spPr>
        <a:xfrm>
          <a:off x="15266044"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B18FB7AF-78CF-4986-9071-08B61D20F168}"/>
            </a:ext>
          </a:extLst>
        </xdr:cNvPr>
        <xdr:cNvSpPr txBox="1"/>
      </xdr:nvSpPr>
      <xdr:spPr>
        <a:xfrm>
          <a:off x="14389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23421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9EECD86D-B291-41E1-8ADF-8274E48DA7B9}"/>
            </a:ext>
          </a:extLst>
        </xdr:cNvPr>
        <xdr:cNvSpPr txBox="1"/>
      </xdr:nvSpPr>
      <xdr:spPr>
        <a:xfrm>
          <a:off x="135007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8726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59357FBC-6C43-44F3-B1CF-49A8B600561E}"/>
            </a:ext>
          </a:extLst>
        </xdr:cNvPr>
        <xdr:cNvSpPr txBox="1"/>
      </xdr:nvSpPr>
      <xdr:spPr>
        <a:xfrm>
          <a:off x="12611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D8EB682-BAD4-4F0B-A5EA-42464327E0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C131FE2A-E3BC-4DFD-AD6B-600064317E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7C9EDEE-C462-49A0-86E3-12900063A6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802E87F-E912-4C56-9C36-380D8D88AE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C7AE0FAC-B168-459F-AF93-55D650611A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B0BD77F-EE37-4C40-B8A6-1C7697AB58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03900DC-6C51-4A5A-99D1-1970AC9C79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951A208-2FA0-4FA6-8DBA-A97F5E5E04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919BE10-261E-4B91-BC37-1D4EF2FF7B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3339478-8F3B-4913-B1B5-A5963BC2AB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3E2D4447-BC8D-4104-89D7-8A38CBFBB86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E89E8291-1005-4155-B312-56CB36EFE8C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3A0885C5-258B-4842-9249-E13EF3AF99E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BEB4F89-BBA1-4E15-AA17-AA84056A48C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F1E73F03-BE80-422F-8BBB-4BFACF88B3F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1BB83EE1-A5ED-4E67-9556-B572EA6680D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C6674727-2EE5-4BC6-B179-1723B6D0AE3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E8349D04-74FD-4573-81F1-DDB3874BBF4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F8B0B8D-338E-4DF7-B39C-62D74C16DFB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5BC0B0FB-8962-4EAB-B91B-A6361E8EE28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B681DEDB-C337-47AA-B28B-7CB16709FA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A8256EE-342A-4A92-9D5B-2C074D9756C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3ECA575-92B1-4EE1-A6AB-57D8E85C46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a:extLst>
            <a:ext uri="{FF2B5EF4-FFF2-40B4-BE49-F238E27FC236}">
              <a16:creationId xmlns:a16="http://schemas.microsoft.com/office/drawing/2014/main" id="{140F7020-5560-4FF3-B89F-A2C26CC898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D0B18F70-99B1-423C-A789-F91D5D31B36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a:extLst>
            <a:ext uri="{FF2B5EF4-FFF2-40B4-BE49-F238E27FC236}">
              <a16:creationId xmlns:a16="http://schemas.microsoft.com/office/drawing/2014/main" id="{ED75CCED-131E-459C-ADAF-9D7EE68A5A6E}"/>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6FE748E0-29E7-4FB0-9E1B-2E4D11585CB8}"/>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a:extLst>
            <a:ext uri="{FF2B5EF4-FFF2-40B4-BE49-F238E27FC236}">
              <a16:creationId xmlns:a16="http://schemas.microsoft.com/office/drawing/2014/main" id="{8B5FB2C7-F075-4108-A2EA-3A30851EABB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F4F0338-7F7D-4548-AD8D-2165150CB5A2}"/>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a:extLst>
            <a:ext uri="{FF2B5EF4-FFF2-40B4-BE49-F238E27FC236}">
              <a16:creationId xmlns:a16="http://schemas.microsoft.com/office/drawing/2014/main" id="{079555D9-6466-4B76-A38B-83BF4F7143F8}"/>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a:extLst>
            <a:ext uri="{FF2B5EF4-FFF2-40B4-BE49-F238E27FC236}">
              <a16:creationId xmlns:a16="http://schemas.microsoft.com/office/drawing/2014/main" id="{C2FFC603-4E1B-407B-91DC-C6D4C1581503}"/>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a:extLst>
            <a:ext uri="{FF2B5EF4-FFF2-40B4-BE49-F238E27FC236}">
              <a16:creationId xmlns:a16="http://schemas.microsoft.com/office/drawing/2014/main" id="{0BCCFA86-A53D-4277-B391-3543410715FB}"/>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a:extLst>
            <a:ext uri="{FF2B5EF4-FFF2-40B4-BE49-F238E27FC236}">
              <a16:creationId xmlns:a16="http://schemas.microsoft.com/office/drawing/2014/main" id="{C3113088-7CDB-4A05-89DC-D8618EF2CB9E}"/>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a:extLst>
            <a:ext uri="{FF2B5EF4-FFF2-40B4-BE49-F238E27FC236}">
              <a16:creationId xmlns:a16="http://schemas.microsoft.com/office/drawing/2014/main" id="{48EFB744-5940-4659-9262-1597CD6B2C7E}"/>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24D0076-5E3F-4B1A-BF71-65F0D084AD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DAA656B-D3C0-4227-B7A7-C62A3960F9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C6C21DC-E2FC-45D1-8FDE-742CB13AA7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D721F64-AD05-44D2-A126-65DF195D82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5C32075-29FB-42E5-A70D-A331F78D75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26162</xdr:rowOff>
    </xdr:from>
    <xdr:to>
      <xdr:col>116</xdr:col>
      <xdr:colOff>114300</xdr:colOff>
      <xdr:row>41</xdr:row>
      <xdr:rowOff>127762</xdr:rowOff>
    </xdr:to>
    <xdr:sp macro="" textlink="">
      <xdr:nvSpPr>
        <xdr:cNvPr id="493" name="楕円 492">
          <a:extLst>
            <a:ext uri="{FF2B5EF4-FFF2-40B4-BE49-F238E27FC236}">
              <a16:creationId xmlns:a16="http://schemas.microsoft.com/office/drawing/2014/main" id="{9C42A48C-5FAF-41F8-8F37-EE45C90CDE60}"/>
            </a:ext>
          </a:extLst>
        </xdr:cNvPr>
        <xdr:cNvSpPr/>
      </xdr:nvSpPr>
      <xdr:spPr>
        <a:xfrm>
          <a:off x="22110700" y="70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112539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13C0AE28-AC03-472B-9BF1-061210168CAA}"/>
            </a:ext>
          </a:extLst>
        </xdr:cNvPr>
        <xdr:cNvSpPr txBox="1"/>
      </xdr:nvSpPr>
      <xdr:spPr>
        <a:xfrm>
          <a:off x="22199600" y="697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29972</xdr:rowOff>
    </xdr:from>
    <xdr:to>
      <xdr:col>112</xdr:col>
      <xdr:colOff>38100</xdr:colOff>
      <xdr:row>41</xdr:row>
      <xdr:rowOff>131572</xdr:rowOff>
    </xdr:to>
    <xdr:sp macro="" textlink="">
      <xdr:nvSpPr>
        <xdr:cNvPr id="495" name="楕円 494">
          <a:extLst>
            <a:ext uri="{FF2B5EF4-FFF2-40B4-BE49-F238E27FC236}">
              <a16:creationId xmlns:a16="http://schemas.microsoft.com/office/drawing/2014/main" id="{A87D8E2C-B029-4A94-9C81-526C889C5358}"/>
            </a:ext>
          </a:extLst>
        </xdr:cNvPr>
        <xdr:cNvSpPr/>
      </xdr:nvSpPr>
      <xdr:spPr>
        <a:xfrm>
          <a:off x="21272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76962</xdr:rowOff>
    </xdr:from>
    <xdr:to>
      <xdr:col>116</xdr:col>
      <xdr:colOff>63500</xdr:colOff>
      <xdr:row>41</xdr:row>
      <xdr:rowOff>80772</xdr:rowOff>
    </xdr:to>
    <xdr:cxnSp macro="">
      <xdr:nvCxnSpPr>
        <xdr:cNvPr id="496" name="直線コネクタ 495">
          <a:extLst>
            <a:ext uri="{FF2B5EF4-FFF2-40B4-BE49-F238E27FC236}">
              <a16:creationId xmlns:a16="http://schemas.microsoft.com/office/drawing/2014/main" id="{16B1C28B-0FBD-48DA-9DDC-50F45C610A9D}"/>
            </a:ext>
          </a:extLst>
        </xdr:cNvPr>
        <xdr:cNvCxnSpPr/>
      </xdr:nvCxnSpPr>
      <xdr:spPr>
        <a:xfrm flipV="1">
          <a:off x="21323300" y="710641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32258</xdr:rowOff>
    </xdr:from>
    <xdr:to>
      <xdr:col>107</xdr:col>
      <xdr:colOff>101600</xdr:colOff>
      <xdr:row>41</xdr:row>
      <xdr:rowOff>133858</xdr:rowOff>
    </xdr:to>
    <xdr:sp macro="" textlink="">
      <xdr:nvSpPr>
        <xdr:cNvPr id="497" name="楕円 496">
          <a:extLst>
            <a:ext uri="{FF2B5EF4-FFF2-40B4-BE49-F238E27FC236}">
              <a16:creationId xmlns:a16="http://schemas.microsoft.com/office/drawing/2014/main" id="{E5BE67FC-CD96-4654-ADF4-B4156EE900E8}"/>
            </a:ext>
          </a:extLst>
        </xdr:cNvPr>
        <xdr:cNvSpPr/>
      </xdr:nvSpPr>
      <xdr:spPr>
        <a:xfrm>
          <a:off x="20383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80772</xdr:rowOff>
    </xdr:from>
    <xdr:to>
      <xdr:col>111</xdr:col>
      <xdr:colOff>177800</xdr:colOff>
      <xdr:row>41</xdr:row>
      <xdr:rowOff>83058</xdr:rowOff>
    </xdr:to>
    <xdr:cxnSp macro="">
      <xdr:nvCxnSpPr>
        <xdr:cNvPr id="498" name="直線コネクタ 497">
          <a:extLst>
            <a:ext uri="{FF2B5EF4-FFF2-40B4-BE49-F238E27FC236}">
              <a16:creationId xmlns:a16="http://schemas.microsoft.com/office/drawing/2014/main" id="{E1136159-2F52-4E58-9943-220CBAE2850B}"/>
            </a:ext>
          </a:extLst>
        </xdr:cNvPr>
        <xdr:cNvCxnSpPr/>
      </xdr:nvCxnSpPr>
      <xdr:spPr>
        <a:xfrm flipV="1">
          <a:off x="20434300" y="7110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34544</xdr:rowOff>
    </xdr:from>
    <xdr:to>
      <xdr:col>102</xdr:col>
      <xdr:colOff>165100</xdr:colOff>
      <xdr:row>41</xdr:row>
      <xdr:rowOff>136144</xdr:rowOff>
    </xdr:to>
    <xdr:sp macro="" textlink="">
      <xdr:nvSpPr>
        <xdr:cNvPr id="499" name="楕円 498">
          <a:extLst>
            <a:ext uri="{FF2B5EF4-FFF2-40B4-BE49-F238E27FC236}">
              <a16:creationId xmlns:a16="http://schemas.microsoft.com/office/drawing/2014/main" id="{7B98C9EB-855F-4376-A452-4919EACF1A55}"/>
            </a:ext>
          </a:extLst>
        </xdr:cNvPr>
        <xdr:cNvSpPr/>
      </xdr:nvSpPr>
      <xdr:spPr>
        <a:xfrm>
          <a:off x="19494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83058</xdr:rowOff>
    </xdr:from>
    <xdr:to>
      <xdr:col>107</xdr:col>
      <xdr:colOff>50800</xdr:colOff>
      <xdr:row>41</xdr:row>
      <xdr:rowOff>85344</xdr:rowOff>
    </xdr:to>
    <xdr:cxnSp macro="">
      <xdr:nvCxnSpPr>
        <xdr:cNvPr id="500" name="直線コネクタ 499">
          <a:extLst>
            <a:ext uri="{FF2B5EF4-FFF2-40B4-BE49-F238E27FC236}">
              <a16:creationId xmlns:a16="http://schemas.microsoft.com/office/drawing/2014/main" id="{2AAE27C3-FA91-49F2-96E0-EBEAED23B1B9}"/>
            </a:ext>
          </a:extLst>
        </xdr:cNvPr>
        <xdr:cNvCxnSpPr/>
      </xdr:nvCxnSpPr>
      <xdr:spPr>
        <a:xfrm flipV="1">
          <a:off x="19545300" y="7112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501" name="楕円 500">
          <a:extLst>
            <a:ext uri="{FF2B5EF4-FFF2-40B4-BE49-F238E27FC236}">
              <a16:creationId xmlns:a16="http://schemas.microsoft.com/office/drawing/2014/main" id="{56D43476-9A7B-4439-A67E-BFE2C7948A21}"/>
            </a:ext>
          </a:extLst>
        </xdr:cNvPr>
        <xdr:cNvSpPr/>
      </xdr:nvSpPr>
      <xdr:spPr>
        <a:xfrm>
          <a:off x="18605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85344</xdr:rowOff>
    </xdr:from>
    <xdr:to>
      <xdr:col>102</xdr:col>
      <xdr:colOff>114300</xdr:colOff>
      <xdr:row>41</xdr:row>
      <xdr:rowOff>87630</xdr:rowOff>
    </xdr:to>
    <xdr:cxnSp macro="">
      <xdr:nvCxnSpPr>
        <xdr:cNvPr id="502" name="直線コネクタ 501">
          <a:extLst>
            <a:ext uri="{FF2B5EF4-FFF2-40B4-BE49-F238E27FC236}">
              <a16:creationId xmlns:a16="http://schemas.microsoft.com/office/drawing/2014/main" id="{E6D40CB7-2D4F-495E-8A77-B4D505ACE9C5}"/>
            </a:ext>
          </a:extLst>
        </xdr:cNvPr>
        <xdr:cNvCxnSpPr/>
      </xdr:nvCxnSpPr>
      <xdr:spPr>
        <a:xfrm flipV="1">
          <a:off x="18656300" y="71147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94A4031-15BC-4B62-9FA0-784BCA4CE64E}"/>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E2F9C1A-006B-429D-A475-D906939132D5}"/>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3EA44AB9-DEA9-4679-897F-8DFFC2BEE8FA}"/>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6ABBB95C-2CFE-4A7E-ABDF-CA75F79E159D}"/>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122699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9D0D76BF-26AB-4ABD-A2EB-04CBAA1F2572}"/>
            </a:ext>
          </a:extLst>
        </xdr:cNvPr>
        <xdr:cNvSpPr txBox="1"/>
      </xdr:nvSpPr>
      <xdr:spPr>
        <a:xfrm>
          <a:off x="21075727" y="715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124985</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1F2616F0-D76F-47D1-B8AF-979DA333DE47}"/>
            </a:ext>
          </a:extLst>
        </xdr:cNvPr>
        <xdr:cNvSpPr txBox="1"/>
      </xdr:nvSpPr>
      <xdr:spPr>
        <a:xfrm>
          <a:off x="20199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127271</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991278CF-2D02-4BC1-BA37-6C3D8E7D2DCB}"/>
            </a:ext>
          </a:extLst>
        </xdr:cNvPr>
        <xdr:cNvSpPr txBox="1"/>
      </xdr:nvSpPr>
      <xdr:spPr>
        <a:xfrm>
          <a:off x="19310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E18AB5F6-11B7-47EE-A83A-4D1BA901DDB3}"/>
            </a:ext>
          </a:extLst>
        </xdr:cNvPr>
        <xdr:cNvSpPr txBox="1"/>
      </xdr:nvSpPr>
      <xdr:spPr>
        <a:xfrm>
          <a:off x="18421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6CE76F99-9428-4CC1-9B31-3C6EB00A5D5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BE89E41-1900-4EE6-89A3-22B5519F82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AA134FE-CE6B-45AA-8F7D-AB24F37BFD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FD46356-B658-41E3-B692-1A30F6F844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58901F8-14BC-4300-B5CE-F3F934BA30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512E32B5-E43E-4C6C-B785-CD30BB43A9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771404D-F796-406C-BBB3-B6EB3B2B66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78C46FA-657B-4D87-BBCB-53876EB804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881CD78-9BDE-4CE2-8921-FC493BF0C96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A5D693B-7479-48F5-9D03-5287435DCF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E4E257E-8E18-4CE4-96A2-231231F07E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6405C1A0-A377-47A8-A410-7E6671EB382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D2D0477-A987-48B1-9E1F-2432F7B0471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AA53A51D-A05A-47D9-B9FC-EA41D1BA944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BDC2EF73-BA49-4C3B-8199-19B3C580D7E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99F35905-2B3A-4645-898E-84CAAE25F82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2D5D1F12-2286-4838-9B7D-372C4392974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6BFC6058-F4B5-4F58-9D85-92C281AD88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9603EE2B-FCC0-481F-9918-F5AD81D057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E5CF49F4-7A13-4A44-B551-39A76D1D41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624D7D3B-2DB6-4B59-A1E3-78766E2E05D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04CE8BE-3B06-4810-8670-326A244A4D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24BD488-CB61-4426-BAF8-856DF43DE54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CE3D2FD-2AC2-4B9A-A220-BD2CF74EB5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a:extLst>
            <a:ext uri="{FF2B5EF4-FFF2-40B4-BE49-F238E27FC236}">
              <a16:creationId xmlns:a16="http://schemas.microsoft.com/office/drawing/2014/main" id="{F20823AA-E226-4B43-8709-486B579EF564}"/>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D909ABC-8787-4996-811F-8DC10E9769BF}"/>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a:extLst>
            <a:ext uri="{FF2B5EF4-FFF2-40B4-BE49-F238E27FC236}">
              <a16:creationId xmlns:a16="http://schemas.microsoft.com/office/drawing/2014/main" id="{C7E50230-2085-46A9-9076-4BB05F841352}"/>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3550D1D3-A993-41DA-AA1D-1901116F7C93}"/>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a:extLst>
            <a:ext uri="{FF2B5EF4-FFF2-40B4-BE49-F238E27FC236}">
              <a16:creationId xmlns:a16="http://schemas.microsoft.com/office/drawing/2014/main" id="{8505FE8E-7E4A-4AF6-89E7-7BE4ED04C8B9}"/>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8A0E3CE3-0536-4065-8ACE-18BD74DEA514}"/>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a:extLst>
            <a:ext uri="{FF2B5EF4-FFF2-40B4-BE49-F238E27FC236}">
              <a16:creationId xmlns:a16="http://schemas.microsoft.com/office/drawing/2014/main" id="{A3B34950-0C9D-4CED-9ABA-4A09C012384A}"/>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a:extLst>
            <a:ext uri="{FF2B5EF4-FFF2-40B4-BE49-F238E27FC236}">
              <a16:creationId xmlns:a16="http://schemas.microsoft.com/office/drawing/2014/main" id="{97E0BE1F-20D9-4E44-A06E-559FD962FCFE}"/>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a:extLst>
            <a:ext uri="{FF2B5EF4-FFF2-40B4-BE49-F238E27FC236}">
              <a16:creationId xmlns:a16="http://schemas.microsoft.com/office/drawing/2014/main" id="{510DED5C-63E6-4BCC-83A6-82A0E0F93E28}"/>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9B48E26D-D9DE-41ED-A427-0BA00EB9CED2}"/>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a:extLst>
            <a:ext uri="{FF2B5EF4-FFF2-40B4-BE49-F238E27FC236}">
              <a16:creationId xmlns:a16="http://schemas.microsoft.com/office/drawing/2014/main" id="{2183477D-35CD-49B8-9F7A-6CDD8DCD9E01}"/>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B8372B6-D282-4ACE-A168-F781AC1496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AD03C4D-43E8-401D-BBFA-C114B0EF53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704708E-6D62-4F83-A912-ED21C649A5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0A56C7A-5F5A-4197-9FFE-A67AF54FBE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B1BC53A-7333-41E2-9E04-8D7FC2ACCD1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551" name="楕円 550">
          <a:extLst>
            <a:ext uri="{FF2B5EF4-FFF2-40B4-BE49-F238E27FC236}">
              <a16:creationId xmlns:a16="http://schemas.microsoft.com/office/drawing/2014/main" id="{F19A51F7-E23D-45C4-B299-75C6CED36D19}"/>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5F1227A-1F99-4DBD-990B-407AA9CC91D3}"/>
            </a:ext>
          </a:extLst>
        </xdr:cNvPr>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53" name="楕円 552">
          <a:extLst>
            <a:ext uri="{FF2B5EF4-FFF2-40B4-BE49-F238E27FC236}">
              <a16:creationId xmlns:a16="http://schemas.microsoft.com/office/drawing/2014/main" id="{5E62853B-B53D-4481-AE13-747F45E6D07D}"/>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114300</xdr:rowOff>
    </xdr:to>
    <xdr:cxnSp macro="">
      <xdr:nvCxnSpPr>
        <xdr:cNvPr id="554" name="直線コネクタ 553">
          <a:extLst>
            <a:ext uri="{FF2B5EF4-FFF2-40B4-BE49-F238E27FC236}">
              <a16:creationId xmlns:a16="http://schemas.microsoft.com/office/drawing/2014/main" id="{87B8B724-351C-4247-849C-ABCBEA8FFCE3}"/>
            </a:ext>
          </a:extLst>
        </xdr:cNvPr>
        <xdr:cNvCxnSpPr/>
      </xdr:nvCxnSpPr>
      <xdr:spPr>
        <a:xfrm flipV="1">
          <a:off x="15481300" y="103289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34925</xdr:rowOff>
    </xdr:from>
    <xdr:to>
      <xdr:col>76</xdr:col>
      <xdr:colOff>165100</xdr:colOff>
      <xdr:row>60</xdr:row>
      <xdr:rowOff>136525</xdr:rowOff>
    </xdr:to>
    <xdr:sp macro="" textlink="">
      <xdr:nvSpPr>
        <xdr:cNvPr id="555" name="楕円 554">
          <a:extLst>
            <a:ext uri="{FF2B5EF4-FFF2-40B4-BE49-F238E27FC236}">
              <a16:creationId xmlns:a16="http://schemas.microsoft.com/office/drawing/2014/main" id="{29E98432-F4D0-4D19-8FAA-F40FA443FD6A}"/>
            </a:ext>
          </a:extLst>
        </xdr:cNvPr>
        <xdr:cNvSpPr/>
      </xdr:nvSpPr>
      <xdr:spPr>
        <a:xfrm>
          <a:off x="14541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85725</xdr:rowOff>
    </xdr:from>
    <xdr:to>
      <xdr:col>81</xdr:col>
      <xdr:colOff>50800</xdr:colOff>
      <xdr:row>60</xdr:row>
      <xdr:rowOff>114300</xdr:rowOff>
    </xdr:to>
    <xdr:cxnSp macro="">
      <xdr:nvCxnSpPr>
        <xdr:cNvPr id="556" name="直線コネクタ 555">
          <a:extLst>
            <a:ext uri="{FF2B5EF4-FFF2-40B4-BE49-F238E27FC236}">
              <a16:creationId xmlns:a16="http://schemas.microsoft.com/office/drawing/2014/main" id="{DB76141A-9E7A-4232-82D3-8DAE79C37561}"/>
            </a:ext>
          </a:extLst>
        </xdr:cNvPr>
        <xdr:cNvCxnSpPr/>
      </xdr:nvCxnSpPr>
      <xdr:spPr>
        <a:xfrm>
          <a:off x="14592300" y="1037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557" name="楕円 556">
          <a:extLst>
            <a:ext uri="{FF2B5EF4-FFF2-40B4-BE49-F238E27FC236}">
              <a16:creationId xmlns:a16="http://schemas.microsoft.com/office/drawing/2014/main" id="{86A79FA4-F1B2-4D7E-921F-417B7F500740}"/>
            </a:ext>
          </a:extLst>
        </xdr:cNvPr>
        <xdr:cNvSpPr/>
      </xdr:nvSpPr>
      <xdr:spPr>
        <a:xfrm>
          <a:off x="13652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85725</xdr:rowOff>
    </xdr:to>
    <xdr:cxnSp macro="">
      <xdr:nvCxnSpPr>
        <xdr:cNvPr id="558" name="直線コネクタ 557">
          <a:extLst>
            <a:ext uri="{FF2B5EF4-FFF2-40B4-BE49-F238E27FC236}">
              <a16:creationId xmlns:a16="http://schemas.microsoft.com/office/drawing/2014/main" id="{669497C4-9030-4167-B0FE-BD872F90D45D}"/>
            </a:ext>
          </a:extLst>
        </xdr:cNvPr>
        <xdr:cNvCxnSpPr/>
      </xdr:nvCxnSpPr>
      <xdr:spPr>
        <a:xfrm>
          <a:off x="13703300" y="10338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559" name="楕円 558">
          <a:extLst>
            <a:ext uri="{FF2B5EF4-FFF2-40B4-BE49-F238E27FC236}">
              <a16:creationId xmlns:a16="http://schemas.microsoft.com/office/drawing/2014/main" id="{4287BD35-9364-43B0-96AE-D0009E927C3E}"/>
            </a:ext>
          </a:extLst>
        </xdr:cNvPr>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51435</xdr:rowOff>
    </xdr:to>
    <xdr:cxnSp macro="">
      <xdr:nvCxnSpPr>
        <xdr:cNvPr id="560" name="直線コネクタ 559">
          <a:extLst>
            <a:ext uri="{FF2B5EF4-FFF2-40B4-BE49-F238E27FC236}">
              <a16:creationId xmlns:a16="http://schemas.microsoft.com/office/drawing/2014/main" id="{41463847-E133-4E64-AACD-153E5AB53005}"/>
            </a:ext>
          </a:extLst>
        </xdr:cNvPr>
        <xdr:cNvCxnSpPr/>
      </xdr:nvCxnSpPr>
      <xdr:spPr>
        <a:xfrm>
          <a:off x="12814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a:extLst>
            <a:ext uri="{FF2B5EF4-FFF2-40B4-BE49-F238E27FC236}">
              <a16:creationId xmlns:a16="http://schemas.microsoft.com/office/drawing/2014/main" id="{24D26CC1-6120-4CE8-ABFD-8CAEC911A862}"/>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a:extLst>
            <a:ext uri="{FF2B5EF4-FFF2-40B4-BE49-F238E27FC236}">
              <a16:creationId xmlns:a16="http://schemas.microsoft.com/office/drawing/2014/main" id="{F4C11071-A903-457D-9F6B-CC010FB5C00B}"/>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A3EA40B0-2441-4AB7-B92E-EC534AD2A8DA}"/>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a:extLst>
            <a:ext uri="{FF2B5EF4-FFF2-40B4-BE49-F238E27FC236}">
              <a16:creationId xmlns:a16="http://schemas.microsoft.com/office/drawing/2014/main" id="{56B0EDA2-6904-48EC-90DD-CD70FDF747DA}"/>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5" name="n_1mainValue【学校施設】&#10;有形固定資産減価償却率">
          <a:extLst>
            <a:ext uri="{FF2B5EF4-FFF2-40B4-BE49-F238E27FC236}">
              <a16:creationId xmlns:a16="http://schemas.microsoft.com/office/drawing/2014/main" id="{AD6D41C8-393F-4BB4-ACDE-CB28F07C3724}"/>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127652</xdr:rowOff>
    </xdr:from>
    <xdr:ext cx="405111" cy="259045"/>
    <xdr:sp macro="" textlink="">
      <xdr:nvSpPr>
        <xdr:cNvPr id="566" name="n_2mainValue【学校施設】&#10;有形固定資産減価償却率">
          <a:extLst>
            <a:ext uri="{FF2B5EF4-FFF2-40B4-BE49-F238E27FC236}">
              <a16:creationId xmlns:a16="http://schemas.microsoft.com/office/drawing/2014/main" id="{0C319785-4F4C-4734-A8D2-74D0D2849C23}"/>
            </a:ext>
          </a:extLst>
        </xdr:cNvPr>
        <xdr:cNvSpPr txBox="1"/>
      </xdr:nvSpPr>
      <xdr:spPr>
        <a:xfrm>
          <a:off x="14389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mainValue【学校施設】&#10;有形固定資産減価償却率">
          <a:extLst>
            <a:ext uri="{FF2B5EF4-FFF2-40B4-BE49-F238E27FC236}">
              <a16:creationId xmlns:a16="http://schemas.microsoft.com/office/drawing/2014/main" id="{CC434E81-79E7-492E-88FA-5CBF389C5867}"/>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568" name="n_4mainValue【学校施設】&#10;有形固定資産減価償却率">
          <a:extLst>
            <a:ext uri="{FF2B5EF4-FFF2-40B4-BE49-F238E27FC236}">
              <a16:creationId xmlns:a16="http://schemas.microsoft.com/office/drawing/2014/main" id="{D30B17D7-B652-4D37-83E7-9C0EEB0E54B2}"/>
            </a:ext>
          </a:extLst>
        </xdr:cNvPr>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753077CC-92F4-4C97-8595-0B08976A3C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9B81E81-92EF-4744-A06C-738D7906D8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E6857609-4DF1-47BE-96DC-40A6353346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708127D5-3877-4F8E-B897-20A784BA16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4B7A91B8-6972-40DB-9DF4-140F391C04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725DC60-F67C-45E2-B2D3-C3B0C05374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81F00096-D087-4B9F-A687-7AA9DE173C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B5E4164A-07C2-4398-AD20-6FDB23D109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5D01B354-C411-451A-9D71-6EE599EEDD7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7FF1CCA7-4E43-4F36-8475-372AEE37BC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29FB2141-3126-4DDE-B7C0-818C7AE7DB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6A90E50-97B5-4328-9B88-DF662CFF438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23FAED6B-4648-410F-A17C-3915300721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FD7916C1-AEAC-410E-97F3-12E1E9E655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65DF2BE-C8DD-4F10-8712-738348D4B0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22A45C91-7AAE-4A82-BA02-9AB4D0FCEC5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4A7E79E9-B42A-4B3A-A64B-697AE7A616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3F07C5EB-1F02-47B4-8A4D-B5EBF84B9C3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A5DFD0DB-0F87-48A2-AF2B-AB03C70A0A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EB22ABD5-828D-40FC-8ACF-920E11041E0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A3C1FB47-1F85-4544-BD08-78DA64B46B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ADEF7C40-D613-4157-AFD6-9E15FD59135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57580416-481A-4838-B54C-E4682B45F0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a:extLst>
            <a:ext uri="{FF2B5EF4-FFF2-40B4-BE49-F238E27FC236}">
              <a16:creationId xmlns:a16="http://schemas.microsoft.com/office/drawing/2014/main" id="{37DDC4BB-3D5F-4D7C-9056-37D09E040763}"/>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a:extLst>
            <a:ext uri="{FF2B5EF4-FFF2-40B4-BE49-F238E27FC236}">
              <a16:creationId xmlns:a16="http://schemas.microsoft.com/office/drawing/2014/main" id="{14B71620-81D2-4EC0-B953-22B0F10F642B}"/>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a:extLst>
            <a:ext uri="{FF2B5EF4-FFF2-40B4-BE49-F238E27FC236}">
              <a16:creationId xmlns:a16="http://schemas.microsoft.com/office/drawing/2014/main" id="{00AA3FBF-83C7-4183-8F24-5E91CB5A4491}"/>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a:extLst>
            <a:ext uri="{FF2B5EF4-FFF2-40B4-BE49-F238E27FC236}">
              <a16:creationId xmlns:a16="http://schemas.microsoft.com/office/drawing/2014/main" id="{B7917930-FFAC-4E6B-8F43-5CBD9774626F}"/>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a:extLst>
            <a:ext uri="{FF2B5EF4-FFF2-40B4-BE49-F238E27FC236}">
              <a16:creationId xmlns:a16="http://schemas.microsoft.com/office/drawing/2014/main" id="{41E73771-FD9F-4F61-B7D5-62DAE33D08D8}"/>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7" name="【学校施設】&#10;一人当たり面積平均値テキスト">
          <a:extLst>
            <a:ext uri="{FF2B5EF4-FFF2-40B4-BE49-F238E27FC236}">
              <a16:creationId xmlns:a16="http://schemas.microsoft.com/office/drawing/2014/main" id="{E3690581-1C70-41EC-B6F3-4D7C36372877}"/>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a:extLst>
            <a:ext uri="{FF2B5EF4-FFF2-40B4-BE49-F238E27FC236}">
              <a16:creationId xmlns:a16="http://schemas.microsoft.com/office/drawing/2014/main" id="{36803563-F5C0-4305-96DC-1D405839C818}"/>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a:extLst>
            <a:ext uri="{FF2B5EF4-FFF2-40B4-BE49-F238E27FC236}">
              <a16:creationId xmlns:a16="http://schemas.microsoft.com/office/drawing/2014/main" id="{445A6D8E-1034-45D0-955D-39B94DEFA558}"/>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a:extLst>
            <a:ext uri="{FF2B5EF4-FFF2-40B4-BE49-F238E27FC236}">
              <a16:creationId xmlns:a16="http://schemas.microsoft.com/office/drawing/2014/main" id="{74AEFD22-1E26-46F6-B014-F4B901281CA7}"/>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a:extLst>
            <a:ext uri="{FF2B5EF4-FFF2-40B4-BE49-F238E27FC236}">
              <a16:creationId xmlns:a16="http://schemas.microsoft.com/office/drawing/2014/main" id="{F0771DFA-81BD-424A-8AE0-704F7EC03E0E}"/>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a:extLst>
            <a:ext uri="{FF2B5EF4-FFF2-40B4-BE49-F238E27FC236}">
              <a16:creationId xmlns:a16="http://schemas.microsoft.com/office/drawing/2014/main" id="{D55AA046-C672-4DFA-99D0-F79D037031A7}"/>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79AB241-F9F8-4740-9C19-2420EF7390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B2F70D9-91BD-4D00-8157-F703F5A7B7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77E3C97-2DFD-4271-9D8F-2D526067E9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C8C4823-B2BA-4CF8-8236-5679F97FAE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B4BE24E-78BD-4809-A705-AD9023C2AA2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161341</xdr:rowOff>
    </xdr:from>
    <xdr:to>
      <xdr:col>116</xdr:col>
      <xdr:colOff>114300</xdr:colOff>
      <xdr:row>63</xdr:row>
      <xdr:rowOff>91491</xdr:rowOff>
    </xdr:to>
    <xdr:sp macro="" textlink="">
      <xdr:nvSpPr>
        <xdr:cNvPr id="608" name="楕円 607">
          <a:extLst>
            <a:ext uri="{FF2B5EF4-FFF2-40B4-BE49-F238E27FC236}">
              <a16:creationId xmlns:a16="http://schemas.microsoft.com/office/drawing/2014/main" id="{64178C86-9105-492E-9E5C-F1698FA9D21F}"/>
            </a:ext>
          </a:extLst>
        </xdr:cNvPr>
        <xdr:cNvSpPr/>
      </xdr:nvSpPr>
      <xdr:spPr>
        <a:xfrm>
          <a:off x="221107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83380</xdr:rowOff>
    </xdr:from>
    <xdr:ext cx="469744" cy="259045"/>
    <xdr:sp macro="" textlink="">
      <xdr:nvSpPr>
        <xdr:cNvPr id="609" name="【学校施設】&#10;一人当たり面積該当値テキスト">
          <a:extLst>
            <a:ext uri="{FF2B5EF4-FFF2-40B4-BE49-F238E27FC236}">
              <a16:creationId xmlns:a16="http://schemas.microsoft.com/office/drawing/2014/main" id="{75F498D5-C346-4212-AA29-4181B284D7CB}"/>
            </a:ext>
          </a:extLst>
        </xdr:cNvPr>
        <xdr:cNvSpPr txBox="1"/>
      </xdr:nvSpPr>
      <xdr:spPr>
        <a:xfrm>
          <a:off x="22199600" y="1071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166827</xdr:rowOff>
    </xdr:from>
    <xdr:to>
      <xdr:col>112</xdr:col>
      <xdr:colOff>38100</xdr:colOff>
      <xdr:row>63</xdr:row>
      <xdr:rowOff>96977</xdr:rowOff>
    </xdr:to>
    <xdr:sp macro="" textlink="">
      <xdr:nvSpPr>
        <xdr:cNvPr id="610" name="楕円 609">
          <a:extLst>
            <a:ext uri="{FF2B5EF4-FFF2-40B4-BE49-F238E27FC236}">
              <a16:creationId xmlns:a16="http://schemas.microsoft.com/office/drawing/2014/main" id="{BBD9351C-F5AE-49CA-89F8-913535007468}"/>
            </a:ext>
          </a:extLst>
        </xdr:cNvPr>
        <xdr:cNvSpPr/>
      </xdr:nvSpPr>
      <xdr:spPr>
        <a:xfrm>
          <a:off x="212725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40691</xdr:rowOff>
    </xdr:from>
    <xdr:to>
      <xdr:col>116</xdr:col>
      <xdr:colOff>63500</xdr:colOff>
      <xdr:row>63</xdr:row>
      <xdr:rowOff>46177</xdr:rowOff>
    </xdr:to>
    <xdr:cxnSp macro="">
      <xdr:nvCxnSpPr>
        <xdr:cNvPr id="611" name="直線コネクタ 610">
          <a:extLst>
            <a:ext uri="{FF2B5EF4-FFF2-40B4-BE49-F238E27FC236}">
              <a16:creationId xmlns:a16="http://schemas.microsoft.com/office/drawing/2014/main" id="{CDFED80C-25B0-44C2-AB31-CAA32263CD85}"/>
            </a:ext>
          </a:extLst>
        </xdr:cNvPr>
        <xdr:cNvCxnSpPr/>
      </xdr:nvCxnSpPr>
      <xdr:spPr>
        <a:xfrm flipV="1">
          <a:off x="21323300" y="1084204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153645</xdr:rowOff>
    </xdr:from>
    <xdr:to>
      <xdr:col>107</xdr:col>
      <xdr:colOff>101600</xdr:colOff>
      <xdr:row>63</xdr:row>
      <xdr:rowOff>83795</xdr:rowOff>
    </xdr:to>
    <xdr:sp macro="" textlink="">
      <xdr:nvSpPr>
        <xdr:cNvPr id="612" name="楕円 611">
          <a:extLst>
            <a:ext uri="{FF2B5EF4-FFF2-40B4-BE49-F238E27FC236}">
              <a16:creationId xmlns:a16="http://schemas.microsoft.com/office/drawing/2014/main" id="{E5F5DAD8-E56F-4B9D-9998-5A0761C26E32}"/>
            </a:ext>
          </a:extLst>
        </xdr:cNvPr>
        <xdr:cNvSpPr/>
      </xdr:nvSpPr>
      <xdr:spPr>
        <a:xfrm>
          <a:off x="20383500" y="10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32995</xdr:rowOff>
    </xdr:from>
    <xdr:to>
      <xdr:col>111</xdr:col>
      <xdr:colOff>177800</xdr:colOff>
      <xdr:row>63</xdr:row>
      <xdr:rowOff>46177</xdr:rowOff>
    </xdr:to>
    <xdr:cxnSp macro="">
      <xdr:nvCxnSpPr>
        <xdr:cNvPr id="613" name="直線コネクタ 612">
          <a:extLst>
            <a:ext uri="{FF2B5EF4-FFF2-40B4-BE49-F238E27FC236}">
              <a16:creationId xmlns:a16="http://schemas.microsoft.com/office/drawing/2014/main" id="{0B23B388-28F8-444C-89D1-52D4F16C8187}"/>
            </a:ext>
          </a:extLst>
        </xdr:cNvPr>
        <xdr:cNvCxnSpPr/>
      </xdr:nvCxnSpPr>
      <xdr:spPr>
        <a:xfrm>
          <a:off x="20434300" y="1083434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3454</xdr:rowOff>
    </xdr:from>
    <xdr:to>
      <xdr:col>102</xdr:col>
      <xdr:colOff>165100</xdr:colOff>
      <xdr:row>63</xdr:row>
      <xdr:rowOff>105054</xdr:rowOff>
    </xdr:to>
    <xdr:sp macro="" textlink="">
      <xdr:nvSpPr>
        <xdr:cNvPr id="614" name="楕円 613">
          <a:extLst>
            <a:ext uri="{FF2B5EF4-FFF2-40B4-BE49-F238E27FC236}">
              <a16:creationId xmlns:a16="http://schemas.microsoft.com/office/drawing/2014/main" id="{8DCFB157-C96E-4D08-AF5E-72D87779F34F}"/>
            </a:ext>
          </a:extLst>
        </xdr:cNvPr>
        <xdr:cNvSpPr/>
      </xdr:nvSpPr>
      <xdr:spPr>
        <a:xfrm>
          <a:off x="19494500" y="108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32995</xdr:rowOff>
    </xdr:from>
    <xdr:to>
      <xdr:col>107</xdr:col>
      <xdr:colOff>50800</xdr:colOff>
      <xdr:row>63</xdr:row>
      <xdr:rowOff>54254</xdr:rowOff>
    </xdr:to>
    <xdr:cxnSp macro="">
      <xdr:nvCxnSpPr>
        <xdr:cNvPr id="615" name="直線コネクタ 614">
          <a:extLst>
            <a:ext uri="{FF2B5EF4-FFF2-40B4-BE49-F238E27FC236}">
              <a16:creationId xmlns:a16="http://schemas.microsoft.com/office/drawing/2014/main" id="{77C098A2-A03D-4C68-B187-04F31CD3574C}"/>
            </a:ext>
          </a:extLst>
        </xdr:cNvPr>
        <xdr:cNvCxnSpPr/>
      </xdr:nvCxnSpPr>
      <xdr:spPr>
        <a:xfrm flipV="1">
          <a:off x="19545300" y="1083434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4597</xdr:rowOff>
    </xdr:from>
    <xdr:to>
      <xdr:col>98</xdr:col>
      <xdr:colOff>38100</xdr:colOff>
      <xdr:row>63</xdr:row>
      <xdr:rowOff>106197</xdr:rowOff>
    </xdr:to>
    <xdr:sp macro="" textlink="">
      <xdr:nvSpPr>
        <xdr:cNvPr id="616" name="楕円 615">
          <a:extLst>
            <a:ext uri="{FF2B5EF4-FFF2-40B4-BE49-F238E27FC236}">
              <a16:creationId xmlns:a16="http://schemas.microsoft.com/office/drawing/2014/main" id="{4CDC0E0B-F1BC-447E-B759-24C7661E4DF8}"/>
            </a:ext>
          </a:extLst>
        </xdr:cNvPr>
        <xdr:cNvSpPr/>
      </xdr:nvSpPr>
      <xdr:spPr>
        <a:xfrm>
          <a:off x="18605500" y="108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54254</xdr:rowOff>
    </xdr:from>
    <xdr:to>
      <xdr:col>102</xdr:col>
      <xdr:colOff>114300</xdr:colOff>
      <xdr:row>63</xdr:row>
      <xdr:rowOff>55397</xdr:rowOff>
    </xdr:to>
    <xdr:cxnSp macro="">
      <xdr:nvCxnSpPr>
        <xdr:cNvPr id="617" name="直線コネクタ 616">
          <a:extLst>
            <a:ext uri="{FF2B5EF4-FFF2-40B4-BE49-F238E27FC236}">
              <a16:creationId xmlns:a16="http://schemas.microsoft.com/office/drawing/2014/main" id="{5E926FA4-93CF-4EB8-A67A-217F937DE9E3}"/>
            </a:ext>
          </a:extLst>
        </xdr:cNvPr>
        <xdr:cNvCxnSpPr/>
      </xdr:nvCxnSpPr>
      <xdr:spPr>
        <a:xfrm flipV="1">
          <a:off x="18656300" y="108556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8" name="n_1aveValue【学校施設】&#10;一人当たり面積">
          <a:extLst>
            <a:ext uri="{FF2B5EF4-FFF2-40B4-BE49-F238E27FC236}">
              <a16:creationId xmlns:a16="http://schemas.microsoft.com/office/drawing/2014/main" id="{1513EE35-007A-426A-B076-7FCE505960B0}"/>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9" name="n_2aveValue【学校施設】&#10;一人当たり面積">
          <a:extLst>
            <a:ext uri="{FF2B5EF4-FFF2-40B4-BE49-F238E27FC236}">
              <a16:creationId xmlns:a16="http://schemas.microsoft.com/office/drawing/2014/main" id="{BEE826F0-5045-48AD-B58E-173D5F5E570D}"/>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20" name="n_3aveValue【学校施設】&#10;一人当たり面積">
          <a:extLst>
            <a:ext uri="{FF2B5EF4-FFF2-40B4-BE49-F238E27FC236}">
              <a16:creationId xmlns:a16="http://schemas.microsoft.com/office/drawing/2014/main" id="{597D6BA1-0335-4C76-8BDF-CD3D91C9915B}"/>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21" name="n_4aveValue【学校施設】&#10;一人当たり面積">
          <a:extLst>
            <a:ext uri="{FF2B5EF4-FFF2-40B4-BE49-F238E27FC236}">
              <a16:creationId xmlns:a16="http://schemas.microsoft.com/office/drawing/2014/main" id="{E7E5B7ED-C8F0-4BA6-AA7C-C311A0556185}"/>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88104</xdr:rowOff>
    </xdr:from>
    <xdr:ext cx="469744" cy="259045"/>
    <xdr:sp macro="" textlink="">
      <xdr:nvSpPr>
        <xdr:cNvPr id="622" name="n_1mainValue【学校施設】&#10;一人当たり面積">
          <a:extLst>
            <a:ext uri="{FF2B5EF4-FFF2-40B4-BE49-F238E27FC236}">
              <a16:creationId xmlns:a16="http://schemas.microsoft.com/office/drawing/2014/main" id="{2687A3C1-F8BD-43B5-AC12-A8A8FFF0AABC}"/>
            </a:ext>
          </a:extLst>
        </xdr:cNvPr>
        <xdr:cNvSpPr txBox="1"/>
      </xdr:nvSpPr>
      <xdr:spPr>
        <a:xfrm>
          <a:off x="21075727" y="1088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74922</xdr:rowOff>
    </xdr:from>
    <xdr:ext cx="469744" cy="259045"/>
    <xdr:sp macro="" textlink="">
      <xdr:nvSpPr>
        <xdr:cNvPr id="623" name="n_2mainValue【学校施設】&#10;一人当たり面積">
          <a:extLst>
            <a:ext uri="{FF2B5EF4-FFF2-40B4-BE49-F238E27FC236}">
              <a16:creationId xmlns:a16="http://schemas.microsoft.com/office/drawing/2014/main" id="{E8F3EC03-B019-49C4-8925-CA98C0785110}"/>
            </a:ext>
          </a:extLst>
        </xdr:cNvPr>
        <xdr:cNvSpPr txBox="1"/>
      </xdr:nvSpPr>
      <xdr:spPr>
        <a:xfrm>
          <a:off x="20199427" y="108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96181</xdr:rowOff>
    </xdr:from>
    <xdr:ext cx="469744" cy="259045"/>
    <xdr:sp macro="" textlink="">
      <xdr:nvSpPr>
        <xdr:cNvPr id="624" name="n_3mainValue【学校施設】&#10;一人当たり面積">
          <a:extLst>
            <a:ext uri="{FF2B5EF4-FFF2-40B4-BE49-F238E27FC236}">
              <a16:creationId xmlns:a16="http://schemas.microsoft.com/office/drawing/2014/main" id="{DED931A7-1F63-4A3C-B166-16C305D27E05}"/>
            </a:ext>
          </a:extLst>
        </xdr:cNvPr>
        <xdr:cNvSpPr txBox="1"/>
      </xdr:nvSpPr>
      <xdr:spPr>
        <a:xfrm>
          <a:off x="19310427" y="1089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97324</xdr:rowOff>
    </xdr:from>
    <xdr:ext cx="469744" cy="259045"/>
    <xdr:sp macro="" textlink="">
      <xdr:nvSpPr>
        <xdr:cNvPr id="625" name="n_4mainValue【学校施設】&#10;一人当たり面積">
          <a:extLst>
            <a:ext uri="{FF2B5EF4-FFF2-40B4-BE49-F238E27FC236}">
              <a16:creationId xmlns:a16="http://schemas.microsoft.com/office/drawing/2014/main" id="{7FE82270-87EA-4022-B4AA-E294CF3B5A83}"/>
            </a:ext>
          </a:extLst>
        </xdr:cNvPr>
        <xdr:cNvSpPr txBox="1"/>
      </xdr:nvSpPr>
      <xdr:spPr>
        <a:xfrm>
          <a:off x="18421427" y="1089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4201EC29-C8EC-44A0-B970-0D21202D80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C705B44E-D318-4D00-BF40-E0D90E9C44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768978B-7C6F-4A12-8839-024D80D4E8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1E4D881-A09B-462D-B2D0-3828082AAF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4CD682B-1764-44AE-ADDC-7446064A9B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F8C3D81-8663-442B-8EB5-AB22AE9BB3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992D8F1-613D-4B31-BBCA-1A66064D4B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1705B63-7598-47FB-85FD-6AE9036116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68DD9F90-356D-44B1-88D9-C643DA1891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48B8A01B-9F4B-4DE0-B593-C88B7F041CD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4FD8A73E-4374-41CC-A3DC-E27CC4F405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4E02CC5D-1B57-4D08-BE8D-34A365AF394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68289436-F8CD-406D-9155-40143E97C16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F891DB44-2B59-4975-BF73-13BF5D39D8F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C4500CBA-A558-4DC8-B625-0AE3BD9C47E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D41AD9B7-36B3-4581-855A-7E469768197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AF0D544E-F09E-4717-BA78-61641006E1C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49619C4-7121-4274-934A-AD3EB854C33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E97000FD-D890-4660-B0D8-71C02B776C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32668006-CD7D-4681-B6FB-9CD9492E189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47AD280F-82AD-49C7-BF88-F0CD4D8F522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211045E-D280-47BD-B338-66A5E4528E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4FFFB1A9-C5F4-43B1-B649-AB01B785B74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DB6879F-9487-4FBD-B576-4DD9C9C14D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2E368584-823E-42DD-990D-BB70DD8FEB9B}"/>
            </a:ext>
          </a:extLst>
        </xdr:cNvPr>
        <xdr:cNvCxnSpPr/>
      </xdr:nvCxnSpPr>
      <xdr:spPr>
        <a:xfrm flipV="1">
          <a:off x="16318864" y="1324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F663951D-A308-49AD-8E05-45C1EFD712B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C7AD5719-E44E-4820-8ACD-D869285E67E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653" name="【児童館】&#10;有形固定資産減価償却率最大値テキスト">
          <a:extLst>
            <a:ext uri="{FF2B5EF4-FFF2-40B4-BE49-F238E27FC236}">
              <a16:creationId xmlns:a16="http://schemas.microsoft.com/office/drawing/2014/main" id="{59F95ACD-40E0-4B44-8DD2-B3D8BC7F07D5}"/>
            </a:ext>
          </a:extLst>
        </xdr:cNvPr>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654" name="直線コネクタ 653">
          <a:extLst>
            <a:ext uri="{FF2B5EF4-FFF2-40B4-BE49-F238E27FC236}">
              <a16:creationId xmlns:a16="http://schemas.microsoft.com/office/drawing/2014/main" id="{3C44D623-5B96-4705-A4EB-23C6478447B6}"/>
            </a:ext>
          </a:extLst>
        </xdr:cNvPr>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97172</xdr:rowOff>
    </xdr:from>
    <xdr:ext cx="405111" cy="259045"/>
    <xdr:sp macro="" textlink="">
      <xdr:nvSpPr>
        <xdr:cNvPr id="655" name="【児童館】&#10;有形固定資産減価償却率平均値テキスト">
          <a:extLst>
            <a:ext uri="{FF2B5EF4-FFF2-40B4-BE49-F238E27FC236}">
              <a16:creationId xmlns:a16="http://schemas.microsoft.com/office/drawing/2014/main" id="{669422DB-738E-4A31-8DB0-0218D16ED4B6}"/>
            </a:ext>
          </a:extLst>
        </xdr:cNvPr>
        <xdr:cNvSpPr txBox="1"/>
      </xdr:nvSpPr>
      <xdr:spPr>
        <a:xfrm>
          <a:off x="16357600" y="14327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656" name="フローチャート: 判断 655">
          <a:extLst>
            <a:ext uri="{FF2B5EF4-FFF2-40B4-BE49-F238E27FC236}">
              <a16:creationId xmlns:a16="http://schemas.microsoft.com/office/drawing/2014/main" id="{15B35CFA-A294-47B8-8721-4D7E41C9ED4F}"/>
            </a:ext>
          </a:extLst>
        </xdr:cNvPr>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57" name="フローチャート: 判断 656">
          <a:extLst>
            <a:ext uri="{FF2B5EF4-FFF2-40B4-BE49-F238E27FC236}">
              <a16:creationId xmlns:a16="http://schemas.microsoft.com/office/drawing/2014/main" id="{C446E7BC-B2DE-497C-8D03-6FDDAAEA7426}"/>
            </a:ext>
          </a:extLst>
        </xdr:cNvPr>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58" name="フローチャート: 判断 657">
          <a:extLst>
            <a:ext uri="{FF2B5EF4-FFF2-40B4-BE49-F238E27FC236}">
              <a16:creationId xmlns:a16="http://schemas.microsoft.com/office/drawing/2014/main" id="{0CD3E451-2DB1-4222-B115-1F0B6382B7E9}"/>
            </a:ext>
          </a:extLst>
        </xdr:cNvPr>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48261</xdr:rowOff>
    </xdr:from>
    <xdr:to>
      <xdr:col>72</xdr:col>
      <xdr:colOff>38100</xdr:colOff>
      <xdr:row>83</xdr:row>
      <xdr:rowOff>149861</xdr:rowOff>
    </xdr:to>
    <xdr:sp macro="" textlink="">
      <xdr:nvSpPr>
        <xdr:cNvPr id="659" name="フローチャート: 判断 658">
          <a:extLst>
            <a:ext uri="{FF2B5EF4-FFF2-40B4-BE49-F238E27FC236}">
              <a16:creationId xmlns:a16="http://schemas.microsoft.com/office/drawing/2014/main" id="{2137DFCC-FC05-4E1C-AF35-37CF761AAE7A}"/>
            </a:ext>
          </a:extLst>
        </xdr:cNvPr>
        <xdr:cNvSpPr/>
      </xdr:nvSpPr>
      <xdr:spPr>
        <a:xfrm>
          <a:off x="13652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21589</xdr:rowOff>
    </xdr:from>
    <xdr:to>
      <xdr:col>67</xdr:col>
      <xdr:colOff>101600</xdr:colOff>
      <xdr:row>83</xdr:row>
      <xdr:rowOff>123189</xdr:rowOff>
    </xdr:to>
    <xdr:sp macro="" textlink="">
      <xdr:nvSpPr>
        <xdr:cNvPr id="660" name="フローチャート: 判断 659">
          <a:extLst>
            <a:ext uri="{FF2B5EF4-FFF2-40B4-BE49-F238E27FC236}">
              <a16:creationId xmlns:a16="http://schemas.microsoft.com/office/drawing/2014/main" id="{B0A270F3-2CDC-4D4D-8987-8AB4DF740193}"/>
            </a:ext>
          </a:extLst>
        </xdr:cNvPr>
        <xdr:cNvSpPr/>
      </xdr:nvSpPr>
      <xdr:spPr>
        <a:xfrm>
          <a:off x="12763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F4F367B-793D-4410-BB3C-ACCA9681D91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1C63515-AED6-45E2-9CBA-9D229B31958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C381E31-CA6B-4A92-B9D1-566D291FEF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0F9AF9F-B092-495E-95D3-3C892342472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66E33ED-5864-4A5A-BEC4-6A4B81ECFE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133986</xdr:rowOff>
    </xdr:from>
    <xdr:to>
      <xdr:col>85</xdr:col>
      <xdr:colOff>177800</xdr:colOff>
      <xdr:row>80</xdr:row>
      <xdr:rowOff>64136</xdr:rowOff>
    </xdr:to>
    <xdr:sp macro="" textlink="">
      <xdr:nvSpPr>
        <xdr:cNvPr id="666" name="楕円 665">
          <a:extLst>
            <a:ext uri="{FF2B5EF4-FFF2-40B4-BE49-F238E27FC236}">
              <a16:creationId xmlns:a16="http://schemas.microsoft.com/office/drawing/2014/main" id="{BB4BD327-3002-43BD-83A5-08A52F6D9FCE}"/>
            </a:ext>
          </a:extLst>
        </xdr:cNvPr>
        <xdr:cNvSpPr/>
      </xdr:nvSpPr>
      <xdr:spPr>
        <a:xfrm>
          <a:off x="16268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156863</xdr:rowOff>
    </xdr:from>
    <xdr:ext cx="405111" cy="259045"/>
    <xdr:sp macro="" textlink="">
      <xdr:nvSpPr>
        <xdr:cNvPr id="667" name="【児童館】&#10;有形固定資産減価償却率該当値テキスト">
          <a:extLst>
            <a:ext uri="{FF2B5EF4-FFF2-40B4-BE49-F238E27FC236}">
              <a16:creationId xmlns:a16="http://schemas.microsoft.com/office/drawing/2014/main" id="{8497DD38-39A0-4C5C-B9DB-F720315210FC}"/>
            </a:ext>
          </a:extLst>
        </xdr:cNvPr>
        <xdr:cNvSpPr txBox="1"/>
      </xdr:nvSpPr>
      <xdr:spPr>
        <a:xfrm>
          <a:off x="16357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46355</xdr:rowOff>
    </xdr:from>
    <xdr:to>
      <xdr:col>81</xdr:col>
      <xdr:colOff>101600</xdr:colOff>
      <xdr:row>79</xdr:row>
      <xdr:rowOff>147955</xdr:rowOff>
    </xdr:to>
    <xdr:sp macro="" textlink="">
      <xdr:nvSpPr>
        <xdr:cNvPr id="668" name="楕円 667">
          <a:extLst>
            <a:ext uri="{FF2B5EF4-FFF2-40B4-BE49-F238E27FC236}">
              <a16:creationId xmlns:a16="http://schemas.microsoft.com/office/drawing/2014/main" id="{974DA515-6A32-421B-BD3E-32CE63787725}"/>
            </a:ext>
          </a:extLst>
        </xdr:cNvPr>
        <xdr:cNvSpPr/>
      </xdr:nvSpPr>
      <xdr:spPr>
        <a:xfrm>
          <a:off x="15430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97155</xdr:rowOff>
    </xdr:from>
    <xdr:to>
      <xdr:col>85</xdr:col>
      <xdr:colOff>127000</xdr:colOff>
      <xdr:row>80</xdr:row>
      <xdr:rowOff>13336</xdr:rowOff>
    </xdr:to>
    <xdr:cxnSp macro="">
      <xdr:nvCxnSpPr>
        <xdr:cNvPr id="669" name="直線コネクタ 668">
          <a:extLst>
            <a:ext uri="{FF2B5EF4-FFF2-40B4-BE49-F238E27FC236}">
              <a16:creationId xmlns:a16="http://schemas.microsoft.com/office/drawing/2014/main" id="{01CEDC33-55D1-4674-BF9C-64CDB3024890}"/>
            </a:ext>
          </a:extLst>
        </xdr:cNvPr>
        <xdr:cNvCxnSpPr/>
      </xdr:nvCxnSpPr>
      <xdr:spPr>
        <a:xfrm>
          <a:off x="15481300" y="13641705"/>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130175</xdr:rowOff>
    </xdr:from>
    <xdr:to>
      <xdr:col>76</xdr:col>
      <xdr:colOff>165100</xdr:colOff>
      <xdr:row>79</xdr:row>
      <xdr:rowOff>60325</xdr:rowOff>
    </xdr:to>
    <xdr:sp macro="" textlink="">
      <xdr:nvSpPr>
        <xdr:cNvPr id="670" name="楕円 669">
          <a:extLst>
            <a:ext uri="{FF2B5EF4-FFF2-40B4-BE49-F238E27FC236}">
              <a16:creationId xmlns:a16="http://schemas.microsoft.com/office/drawing/2014/main" id="{2791FD91-0E1B-4B11-A00A-82A3A5C32C55}"/>
            </a:ext>
          </a:extLst>
        </xdr:cNvPr>
        <xdr:cNvSpPr/>
      </xdr:nvSpPr>
      <xdr:spPr>
        <a:xfrm>
          <a:off x="14541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xdr:rowOff>
    </xdr:from>
    <xdr:to>
      <xdr:col>81</xdr:col>
      <xdr:colOff>50800</xdr:colOff>
      <xdr:row>79</xdr:row>
      <xdr:rowOff>97155</xdr:rowOff>
    </xdr:to>
    <xdr:cxnSp macro="">
      <xdr:nvCxnSpPr>
        <xdr:cNvPr id="671" name="直線コネクタ 670">
          <a:extLst>
            <a:ext uri="{FF2B5EF4-FFF2-40B4-BE49-F238E27FC236}">
              <a16:creationId xmlns:a16="http://schemas.microsoft.com/office/drawing/2014/main" id="{DE1515CC-6790-4689-820C-A13B655F0B26}"/>
            </a:ext>
          </a:extLst>
        </xdr:cNvPr>
        <xdr:cNvCxnSpPr/>
      </xdr:nvCxnSpPr>
      <xdr:spPr>
        <a:xfrm>
          <a:off x="14592300" y="135540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42545</xdr:rowOff>
    </xdr:from>
    <xdr:to>
      <xdr:col>72</xdr:col>
      <xdr:colOff>38100</xdr:colOff>
      <xdr:row>78</xdr:row>
      <xdr:rowOff>144145</xdr:rowOff>
    </xdr:to>
    <xdr:sp macro="" textlink="">
      <xdr:nvSpPr>
        <xdr:cNvPr id="672" name="楕円 671">
          <a:extLst>
            <a:ext uri="{FF2B5EF4-FFF2-40B4-BE49-F238E27FC236}">
              <a16:creationId xmlns:a16="http://schemas.microsoft.com/office/drawing/2014/main" id="{75C840E7-2494-4778-9B24-8274508C7A46}"/>
            </a:ext>
          </a:extLst>
        </xdr:cNvPr>
        <xdr:cNvSpPr/>
      </xdr:nvSpPr>
      <xdr:spPr>
        <a:xfrm>
          <a:off x="13652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93345</xdr:rowOff>
    </xdr:from>
    <xdr:to>
      <xdr:col>76</xdr:col>
      <xdr:colOff>114300</xdr:colOff>
      <xdr:row>79</xdr:row>
      <xdr:rowOff>9525</xdr:rowOff>
    </xdr:to>
    <xdr:cxnSp macro="">
      <xdr:nvCxnSpPr>
        <xdr:cNvPr id="673" name="直線コネクタ 672">
          <a:extLst>
            <a:ext uri="{FF2B5EF4-FFF2-40B4-BE49-F238E27FC236}">
              <a16:creationId xmlns:a16="http://schemas.microsoft.com/office/drawing/2014/main" id="{D8CF3490-8CE3-47F2-81FC-6ADA51C07B98}"/>
            </a:ext>
          </a:extLst>
        </xdr:cNvPr>
        <xdr:cNvCxnSpPr/>
      </xdr:nvCxnSpPr>
      <xdr:spPr>
        <a:xfrm>
          <a:off x="13703300" y="134664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126364</xdr:rowOff>
    </xdr:from>
    <xdr:to>
      <xdr:col>67</xdr:col>
      <xdr:colOff>101600</xdr:colOff>
      <xdr:row>78</xdr:row>
      <xdr:rowOff>56514</xdr:rowOff>
    </xdr:to>
    <xdr:sp macro="" textlink="">
      <xdr:nvSpPr>
        <xdr:cNvPr id="674" name="楕円 673">
          <a:extLst>
            <a:ext uri="{FF2B5EF4-FFF2-40B4-BE49-F238E27FC236}">
              <a16:creationId xmlns:a16="http://schemas.microsoft.com/office/drawing/2014/main" id="{116E94BF-9BA4-412F-A000-8D92FCBB9CF6}"/>
            </a:ext>
          </a:extLst>
        </xdr:cNvPr>
        <xdr:cNvSpPr/>
      </xdr:nvSpPr>
      <xdr:spPr>
        <a:xfrm>
          <a:off x="127635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5714</xdr:rowOff>
    </xdr:from>
    <xdr:to>
      <xdr:col>71</xdr:col>
      <xdr:colOff>177800</xdr:colOff>
      <xdr:row>78</xdr:row>
      <xdr:rowOff>93345</xdr:rowOff>
    </xdr:to>
    <xdr:cxnSp macro="">
      <xdr:nvCxnSpPr>
        <xdr:cNvPr id="675" name="直線コネクタ 674">
          <a:extLst>
            <a:ext uri="{FF2B5EF4-FFF2-40B4-BE49-F238E27FC236}">
              <a16:creationId xmlns:a16="http://schemas.microsoft.com/office/drawing/2014/main" id="{D7FB2D77-5591-469D-B35E-03309120A467}"/>
            </a:ext>
          </a:extLst>
        </xdr:cNvPr>
        <xdr:cNvCxnSpPr/>
      </xdr:nvCxnSpPr>
      <xdr:spPr>
        <a:xfrm>
          <a:off x="12814300" y="133788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118127</xdr:rowOff>
    </xdr:from>
    <xdr:ext cx="405111" cy="259045"/>
    <xdr:sp macro="" textlink="">
      <xdr:nvSpPr>
        <xdr:cNvPr id="676" name="n_1aveValue【児童館】&#10;有形固定資産減価償却率">
          <a:extLst>
            <a:ext uri="{FF2B5EF4-FFF2-40B4-BE49-F238E27FC236}">
              <a16:creationId xmlns:a16="http://schemas.microsoft.com/office/drawing/2014/main" id="{C25EDA54-3550-4A74-8354-A60C0F7AE649}"/>
            </a:ext>
          </a:extLst>
        </xdr:cNvPr>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677" name="n_2aveValue【児童館】&#10;有形固定資産減価償却率">
          <a:extLst>
            <a:ext uri="{FF2B5EF4-FFF2-40B4-BE49-F238E27FC236}">
              <a16:creationId xmlns:a16="http://schemas.microsoft.com/office/drawing/2014/main" id="{9498CC96-2F56-4C29-9D74-89CA84C0A27F}"/>
            </a:ext>
          </a:extLst>
        </xdr:cNvPr>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140988</xdr:rowOff>
    </xdr:from>
    <xdr:ext cx="405111" cy="259045"/>
    <xdr:sp macro="" textlink="">
      <xdr:nvSpPr>
        <xdr:cNvPr id="678" name="n_3aveValue【児童館】&#10;有形固定資産減価償却率">
          <a:extLst>
            <a:ext uri="{FF2B5EF4-FFF2-40B4-BE49-F238E27FC236}">
              <a16:creationId xmlns:a16="http://schemas.microsoft.com/office/drawing/2014/main" id="{E56A1966-BDA1-4FCA-B85F-902A930DE187}"/>
            </a:ext>
          </a:extLst>
        </xdr:cNvPr>
        <xdr:cNvSpPr txBox="1"/>
      </xdr:nvSpPr>
      <xdr:spPr>
        <a:xfrm>
          <a:off x="13500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114316</xdr:rowOff>
    </xdr:from>
    <xdr:ext cx="405111" cy="259045"/>
    <xdr:sp macro="" textlink="">
      <xdr:nvSpPr>
        <xdr:cNvPr id="679" name="n_4aveValue【児童館】&#10;有形固定資産減価償却率">
          <a:extLst>
            <a:ext uri="{FF2B5EF4-FFF2-40B4-BE49-F238E27FC236}">
              <a16:creationId xmlns:a16="http://schemas.microsoft.com/office/drawing/2014/main" id="{F4F57F9A-8EBA-4DAB-8A52-42FBAE76C317}"/>
            </a:ext>
          </a:extLst>
        </xdr:cNvPr>
        <xdr:cNvSpPr txBox="1"/>
      </xdr:nvSpPr>
      <xdr:spPr>
        <a:xfrm>
          <a:off x="12611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164482</xdr:rowOff>
    </xdr:from>
    <xdr:ext cx="405111" cy="259045"/>
    <xdr:sp macro="" textlink="">
      <xdr:nvSpPr>
        <xdr:cNvPr id="680" name="n_1mainValue【児童館】&#10;有形固定資産減価償却率">
          <a:extLst>
            <a:ext uri="{FF2B5EF4-FFF2-40B4-BE49-F238E27FC236}">
              <a16:creationId xmlns:a16="http://schemas.microsoft.com/office/drawing/2014/main" id="{79C2FBA0-E022-4157-A76C-1FB4B29086CD}"/>
            </a:ext>
          </a:extLst>
        </xdr:cNvPr>
        <xdr:cNvSpPr txBox="1"/>
      </xdr:nvSpPr>
      <xdr:spPr>
        <a:xfrm>
          <a:off x="152660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76852</xdr:rowOff>
    </xdr:from>
    <xdr:ext cx="405111" cy="259045"/>
    <xdr:sp macro="" textlink="">
      <xdr:nvSpPr>
        <xdr:cNvPr id="681" name="n_2mainValue【児童館】&#10;有形固定資産減価償却率">
          <a:extLst>
            <a:ext uri="{FF2B5EF4-FFF2-40B4-BE49-F238E27FC236}">
              <a16:creationId xmlns:a16="http://schemas.microsoft.com/office/drawing/2014/main" id="{7652327F-231A-45F6-B535-2A6609BDD8A5}"/>
            </a:ext>
          </a:extLst>
        </xdr:cNvPr>
        <xdr:cNvSpPr txBox="1"/>
      </xdr:nvSpPr>
      <xdr:spPr>
        <a:xfrm>
          <a:off x="14389744"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160672</xdr:rowOff>
    </xdr:from>
    <xdr:ext cx="405111" cy="259045"/>
    <xdr:sp macro="" textlink="">
      <xdr:nvSpPr>
        <xdr:cNvPr id="682" name="n_3mainValue【児童館】&#10;有形固定資産減価償却率">
          <a:extLst>
            <a:ext uri="{FF2B5EF4-FFF2-40B4-BE49-F238E27FC236}">
              <a16:creationId xmlns:a16="http://schemas.microsoft.com/office/drawing/2014/main" id="{F31FDC1D-9D7D-4839-9978-148F440C8B9C}"/>
            </a:ext>
          </a:extLst>
        </xdr:cNvPr>
        <xdr:cNvSpPr txBox="1"/>
      </xdr:nvSpPr>
      <xdr:spPr>
        <a:xfrm>
          <a:off x="135007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73041</xdr:rowOff>
    </xdr:from>
    <xdr:ext cx="405111" cy="259045"/>
    <xdr:sp macro="" textlink="">
      <xdr:nvSpPr>
        <xdr:cNvPr id="683" name="n_4mainValue【児童館】&#10;有形固定資産減価償却率">
          <a:extLst>
            <a:ext uri="{FF2B5EF4-FFF2-40B4-BE49-F238E27FC236}">
              <a16:creationId xmlns:a16="http://schemas.microsoft.com/office/drawing/2014/main" id="{783815EA-FAFA-4E8E-93BF-7FF1E4F341E0}"/>
            </a:ext>
          </a:extLst>
        </xdr:cNvPr>
        <xdr:cNvSpPr txBox="1"/>
      </xdr:nvSpPr>
      <xdr:spPr>
        <a:xfrm>
          <a:off x="12611744" y="1310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123931EB-E4B5-4472-BAF7-CB6D627CDC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EC35AE0-8492-4A9D-B42D-8567220C11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6E38B582-6AEF-4FEA-89C5-50C2A87864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6BF25A77-F661-48D5-B9C8-6DCDAAE105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D388AD48-5A8D-480C-B8AF-1723113CA3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4C1027BB-230F-49FD-95D2-1C8F925E2C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A8AF4FA4-7F78-4ABE-A7AA-A6E8CC5E5D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6C52B6D3-5BB7-47BB-A080-AFA4901CA0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B782560-4A1A-4F18-8E1E-DC1FF14E60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A19ED94-F5BB-4A0B-B7CF-D34F08AC73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DA341AE1-43FC-4C22-B00C-44AAC770A74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93693963-79D7-4710-88DE-DAFAC40B9D9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76A0C215-63F7-48BB-BA36-D8EBF17D2E1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445723B7-CF36-45F4-8598-1B287992AE7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DBD7CAD-B828-4719-9A7C-DCD5C4F1253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1966C734-920D-4722-93B2-78922BF00CC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9916BAC9-83BF-41C8-A2DC-148CAE90B3A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3843236F-163E-43F0-A36E-8CB515E7089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CBE33FC7-D7C4-4B91-8282-4B919DBBCF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C41CDCB0-EB38-44CF-AA74-CEF402E656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8B389E0-0863-44D1-A1BA-E2A7F87C55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705" name="直線コネクタ 704">
          <a:extLst>
            <a:ext uri="{FF2B5EF4-FFF2-40B4-BE49-F238E27FC236}">
              <a16:creationId xmlns:a16="http://schemas.microsoft.com/office/drawing/2014/main" id="{2DDE5D6C-BCFF-4BEA-9229-571EF31D7399}"/>
            </a:ext>
          </a:extLst>
        </xdr:cNvPr>
        <xdr:cNvCxnSpPr/>
      </xdr:nvCxnSpPr>
      <xdr:spPr>
        <a:xfrm flipV="1">
          <a:off x="22160864" y="1356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児童館】&#10;一人当たり面積最小値テキスト">
          <a:extLst>
            <a:ext uri="{FF2B5EF4-FFF2-40B4-BE49-F238E27FC236}">
              <a16:creationId xmlns:a16="http://schemas.microsoft.com/office/drawing/2014/main" id="{DC0DF5E0-9494-41B6-AC7C-4D5B8D409941}"/>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a:extLst>
            <a:ext uri="{FF2B5EF4-FFF2-40B4-BE49-F238E27FC236}">
              <a16:creationId xmlns:a16="http://schemas.microsoft.com/office/drawing/2014/main" id="{682714FC-E1AE-4DF9-B808-8F80CB185EA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708" name="【児童館】&#10;一人当たり面積最大値テキスト">
          <a:extLst>
            <a:ext uri="{FF2B5EF4-FFF2-40B4-BE49-F238E27FC236}">
              <a16:creationId xmlns:a16="http://schemas.microsoft.com/office/drawing/2014/main" id="{3CD5F28A-0C38-4B9A-9ABA-60BDE62EEAA1}"/>
            </a:ext>
          </a:extLst>
        </xdr:cNvPr>
        <xdr:cNvSpPr txBox="1"/>
      </xdr:nvSpPr>
      <xdr:spPr>
        <a:xfrm>
          <a:off x="22199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709" name="直線コネクタ 708">
          <a:extLst>
            <a:ext uri="{FF2B5EF4-FFF2-40B4-BE49-F238E27FC236}">
              <a16:creationId xmlns:a16="http://schemas.microsoft.com/office/drawing/2014/main" id="{53797226-F69D-4D4C-8A56-B59DBAFFA906}"/>
            </a:ext>
          </a:extLst>
        </xdr:cNvPr>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149623</xdr:rowOff>
    </xdr:from>
    <xdr:ext cx="469744" cy="259045"/>
    <xdr:sp macro="" textlink="">
      <xdr:nvSpPr>
        <xdr:cNvPr id="710" name="【児童館】&#10;一人当たり面積平均値テキスト">
          <a:extLst>
            <a:ext uri="{FF2B5EF4-FFF2-40B4-BE49-F238E27FC236}">
              <a16:creationId xmlns:a16="http://schemas.microsoft.com/office/drawing/2014/main" id="{C8DE010B-587F-4509-BDBD-515570AB4375}"/>
            </a:ext>
          </a:extLst>
        </xdr:cNvPr>
        <xdr:cNvSpPr txBox="1"/>
      </xdr:nvSpPr>
      <xdr:spPr>
        <a:xfrm>
          <a:off x="22199600" y="1420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11" name="フローチャート: 判断 710">
          <a:extLst>
            <a:ext uri="{FF2B5EF4-FFF2-40B4-BE49-F238E27FC236}">
              <a16:creationId xmlns:a16="http://schemas.microsoft.com/office/drawing/2014/main" id="{A5C9199E-A972-4CE5-B244-E4FF3C111D7F}"/>
            </a:ext>
          </a:extLst>
        </xdr:cNvPr>
        <xdr:cNvSpPr/>
      </xdr:nvSpPr>
      <xdr:spPr>
        <a:xfrm>
          <a:off x="22110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6742E05C-E52F-413B-B2CB-E1D877921F0F}"/>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3" name="フローチャート: 判断 712">
          <a:extLst>
            <a:ext uri="{FF2B5EF4-FFF2-40B4-BE49-F238E27FC236}">
              <a16:creationId xmlns:a16="http://schemas.microsoft.com/office/drawing/2014/main" id="{B577F592-7C9F-4147-8168-DD67995B0A05}"/>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01F1CB5F-E95C-49E4-BBB0-BE475637B89A}"/>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5" name="フローチャート: 判断 714">
          <a:extLst>
            <a:ext uri="{FF2B5EF4-FFF2-40B4-BE49-F238E27FC236}">
              <a16:creationId xmlns:a16="http://schemas.microsoft.com/office/drawing/2014/main" id="{DE7C481E-2B95-47F6-8B92-FDAD11787245}"/>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3534961-11FB-44C0-BC81-E6E35AEEAFC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C5BFAA8-1A63-4FF6-A6CD-F197CFEE28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252AA6C-4477-4903-A1ED-8EBDECFD30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418E23C-7331-4D4A-A4B3-FD2207F2D9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96B0D30-EFB0-4A5B-90D1-EFDF7A9FF2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21" name="楕円 720">
          <a:extLst>
            <a:ext uri="{FF2B5EF4-FFF2-40B4-BE49-F238E27FC236}">
              <a16:creationId xmlns:a16="http://schemas.microsoft.com/office/drawing/2014/main" id="{E8174636-254F-4805-AB59-CD8184E91711}"/>
            </a:ext>
          </a:extLst>
        </xdr:cNvPr>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722" name="【児童館】&#10;一人当たり面積該当値テキスト">
          <a:extLst>
            <a:ext uri="{FF2B5EF4-FFF2-40B4-BE49-F238E27FC236}">
              <a16:creationId xmlns:a16="http://schemas.microsoft.com/office/drawing/2014/main" id="{4EDBBF36-B4AA-4B3E-8038-068C4D75F1B8}"/>
            </a:ext>
          </a:extLst>
        </xdr:cNvPr>
        <xdr:cNvSpPr txBox="1"/>
      </xdr:nvSpPr>
      <xdr:spPr>
        <a:xfrm>
          <a:off x="22199600"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723" name="楕円 722">
          <a:extLst>
            <a:ext uri="{FF2B5EF4-FFF2-40B4-BE49-F238E27FC236}">
              <a16:creationId xmlns:a16="http://schemas.microsoft.com/office/drawing/2014/main" id="{11D5682B-54EC-4C15-9610-4CCF3927EE65}"/>
            </a:ext>
          </a:extLst>
        </xdr:cNvPr>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147828</xdr:rowOff>
    </xdr:to>
    <xdr:cxnSp macro="">
      <xdr:nvCxnSpPr>
        <xdr:cNvPr id="724" name="直線コネクタ 723">
          <a:extLst>
            <a:ext uri="{FF2B5EF4-FFF2-40B4-BE49-F238E27FC236}">
              <a16:creationId xmlns:a16="http://schemas.microsoft.com/office/drawing/2014/main" id="{FEB481A2-6A97-4236-8492-158D5D26D64A}"/>
            </a:ext>
          </a:extLst>
        </xdr:cNvPr>
        <xdr:cNvCxnSpPr/>
      </xdr:nvCxnSpPr>
      <xdr:spPr>
        <a:xfrm flipV="1">
          <a:off x="21323300" y="1454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5" name="楕円 724">
          <a:extLst>
            <a:ext uri="{FF2B5EF4-FFF2-40B4-BE49-F238E27FC236}">
              <a16:creationId xmlns:a16="http://schemas.microsoft.com/office/drawing/2014/main" id="{10CCD936-E027-41C7-ACB1-E233BD0F575A}"/>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152400</xdr:rowOff>
    </xdr:to>
    <xdr:cxnSp macro="">
      <xdr:nvCxnSpPr>
        <xdr:cNvPr id="726" name="直線コネクタ 725">
          <a:extLst>
            <a:ext uri="{FF2B5EF4-FFF2-40B4-BE49-F238E27FC236}">
              <a16:creationId xmlns:a16="http://schemas.microsoft.com/office/drawing/2014/main" id="{4F360F66-04F4-4C0D-8D28-A5542E642F20}"/>
            </a:ext>
          </a:extLst>
        </xdr:cNvPr>
        <xdr:cNvCxnSpPr/>
      </xdr:nvCxnSpPr>
      <xdr:spPr>
        <a:xfrm flipV="1">
          <a:off x="20434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27" name="楕円 726">
          <a:extLst>
            <a:ext uri="{FF2B5EF4-FFF2-40B4-BE49-F238E27FC236}">
              <a16:creationId xmlns:a16="http://schemas.microsoft.com/office/drawing/2014/main" id="{785528FF-72EE-4587-AADA-D653876DB907}"/>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728" name="直線コネクタ 727">
          <a:extLst>
            <a:ext uri="{FF2B5EF4-FFF2-40B4-BE49-F238E27FC236}">
              <a16:creationId xmlns:a16="http://schemas.microsoft.com/office/drawing/2014/main" id="{324EDF1E-376A-4B78-B5C2-F7DA397ED3BC}"/>
            </a:ext>
          </a:extLst>
        </xdr:cNvPr>
        <xdr:cNvCxnSpPr/>
      </xdr:nvCxnSpPr>
      <xdr:spPr>
        <a:xfrm flipV="1">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29" name="楕円 728">
          <a:extLst>
            <a:ext uri="{FF2B5EF4-FFF2-40B4-BE49-F238E27FC236}">
              <a16:creationId xmlns:a16="http://schemas.microsoft.com/office/drawing/2014/main" id="{F7528D30-9C0A-4237-8B20-00B004EB08AA}"/>
            </a:ext>
          </a:extLst>
        </xdr:cNvPr>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161544</xdr:rowOff>
    </xdr:to>
    <xdr:cxnSp macro="">
      <xdr:nvCxnSpPr>
        <xdr:cNvPr id="730" name="直線コネクタ 729">
          <a:extLst>
            <a:ext uri="{FF2B5EF4-FFF2-40B4-BE49-F238E27FC236}">
              <a16:creationId xmlns:a16="http://schemas.microsoft.com/office/drawing/2014/main" id="{F2A4555D-EDF8-4AFB-9E46-AC7142D08FB1}"/>
            </a:ext>
          </a:extLst>
        </xdr:cNvPr>
        <xdr:cNvCxnSpPr/>
      </xdr:nvCxnSpPr>
      <xdr:spPr>
        <a:xfrm flipV="1">
          <a:off x="18656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a:extLst>
            <a:ext uri="{FF2B5EF4-FFF2-40B4-BE49-F238E27FC236}">
              <a16:creationId xmlns:a16="http://schemas.microsoft.com/office/drawing/2014/main" id="{EA0FAD52-AF2E-4291-BF49-6D4EF1D49097}"/>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32" name="n_2aveValue【児童館】&#10;一人当たり面積">
          <a:extLst>
            <a:ext uri="{FF2B5EF4-FFF2-40B4-BE49-F238E27FC236}">
              <a16:creationId xmlns:a16="http://schemas.microsoft.com/office/drawing/2014/main" id="{17A430D8-AAFF-4E3E-BE96-863F38170D73}"/>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44844BE1-3F57-4A7A-87B6-279E39E3BBF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4" name="n_4aveValue【児童館】&#10;一人当たり面積">
          <a:extLst>
            <a:ext uri="{FF2B5EF4-FFF2-40B4-BE49-F238E27FC236}">
              <a16:creationId xmlns:a16="http://schemas.microsoft.com/office/drawing/2014/main" id="{7E10C832-E311-4997-A0A6-9AF9750FF6B1}"/>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735" name="n_1mainValue【児童館】&#10;一人当たり面積">
          <a:extLst>
            <a:ext uri="{FF2B5EF4-FFF2-40B4-BE49-F238E27FC236}">
              <a16:creationId xmlns:a16="http://schemas.microsoft.com/office/drawing/2014/main" id="{4F632713-C54F-44AD-9EAC-D452AF708267}"/>
            </a:ext>
          </a:extLst>
        </xdr:cNvPr>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6" name="n_2mainValue【児童館】&#10;一人当たり面積">
          <a:extLst>
            <a:ext uri="{FF2B5EF4-FFF2-40B4-BE49-F238E27FC236}">
              <a16:creationId xmlns:a16="http://schemas.microsoft.com/office/drawing/2014/main" id="{D502CA37-8132-4336-8B75-1157ED0246CC}"/>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37" name="n_3mainValue【児童館】&#10;一人当たり面積">
          <a:extLst>
            <a:ext uri="{FF2B5EF4-FFF2-40B4-BE49-F238E27FC236}">
              <a16:creationId xmlns:a16="http://schemas.microsoft.com/office/drawing/2014/main" id="{C7B23D80-A74A-490C-AD63-5DE6AE3FABAD}"/>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8" name="n_4mainValue【児童館】&#10;一人当たり面積">
          <a:extLst>
            <a:ext uri="{FF2B5EF4-FFF2-40B4-BE49-F238E27FC236}">
              <a16:creationId xmlns:a16="http://schemas.microsoft.com/office/drawing/2014/main" id="{8E4903D1-A41D-4BCD-A3DE-4A9D3998A0D7}"/>
            </a:ext>
          </a:extLst>
        </xdr:cNvPr>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2085A53-DCD5-4D97-BA5B-5E606BBAF8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7421855E-00C2-4B03-9DCE-951D883175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CFABE2E-D8ED-4293-9539-2E385CA71F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62A92C71-329E-4324-8553-8118C8C31C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EE79D92-BA7F-4DA2-9D51-82A20F5D89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C5B4038-9791-40A4-B042-D80B66AEA3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0E9A5DE-777B-4BDB-BA17-62ADBEB418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A529D64-A21E-4F91-B6CF-1C1735B33DB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D59A712D-369C-44CC-B2F6-DFEA51C41E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8ACCF86-6E8E-4C6A-A821-CEBEF9A8EC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6EF127-4AD0-433A-A195-E87146998E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2F1D9E64-574B-4E95-9F86-F7996AEF74B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283CEAAA-D0C4-4F6C-BA9C-796C9A66EE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562AA1BC-C46B-4EB2-B4D2-D554E7A78F9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4B158549-9BC6-41D2-ADD8-754FFBD3F2E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D10CA978-0ADA-4C7C-A6B3-94F7EDECAAC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DBB91289-70F2-406C-84B1-6C429033464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58FC00B3-4C42-4BDD-8EA1-BD6D568C10B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F0532DB5-BBFD-4A82-AB63-6C88B82CE44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FAEEF7D-F9D6-4E90-8628-F8AB5A9A92F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7E0F3343-F408-47C8-B422-2795C06BEB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6AD70D23-25FD-405F-B419-30B869A837A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C51DBD7-5B52-4891-864C-9338980ACD8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CB88339A-95E2-4BC5-82E7-F3396E6CAE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8947D91-3BB4-4049-BBB3-AE10CCADEE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828685E9-C892-4062-8541-107E3E0BC25E}"/>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ED67D16D-DF43-4F64-BB46-27E818DF8FF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EFF70F00-DF60-4220-8A93-C2FAAB9A596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7" name="【公民館】&#10;有形固定資産減価償却率最大値テキスト">
          <a:extLst>
            <a:ext uri="{FF2B5EF4-FFF2-40B4-BE49-F238E27FC236}">
              <a16:creationId xmlns:a16="http://schemas.microsoft.com/office/drawing/2014/main" id="{1CA8513F-875C-45FE-B074-F978CE3190EA}"/>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8" name="直線コネクタ 767">
          <a:extLst>
            <a:ext uri="{FF2B5EF4-FFF2-40B4-BE49-F238E27FC236}">
              <a16:creationId xmlns:a16="http://schemas.microsoft.com/office/drawing/2014/main" id="{5CBC5F6C-BEDC-44EF-ACEA-781104FC7F1F}"/>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7093</xdr:rowOff>
    </xdr:from>
    <xdr:ext cx="405111" cy="259045"/>
    <xdr:sp macro="" textlink="">
      <xdr:nvSpPr>
        <xdr:cNvPr id="769" name="【公民館】&#10;有形固定資産減価償却率平均値テキスト">
          <a:extLst>
            <a:ext uri="{FF2B5EF4-FFF2-40B4-BE49-F238E27FC236}">
              <a16:creationId xmlns:a16="http://schemas.microsoft.com/office/drawing/2014/main" id="{47CED96D-1E3B-4CE5-8AC4-C6B5A3935966}"/>
            </a:ext>
          </a:extLst>
        </xdr:cNvPr>
        <xdr:cNvSpPr txBox="1"/>
      </xdr:nvSpPr>
      <xdr:spPr>
        <a:xfrm>
          <a:off x="16357600" y="1818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0" name="フローチャート: 判断 769">
          <a:extLst>
            <a:ext uri="{FF2B5EF4-FFF2-40B4-BE49-F238E27FC236}">
              <a16:creationId xmlns:a16="http://schemas.microsoft.com/office/drawing/2014/main" id="{F8B1E7BD-3F56-4388-B79F-E844598A4066}"/>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1" name="フローチャート: 判断 770">
          <a:extLst>
            <a:ext uri="{FF2B5EF4-FFF2-40B4-BE49-F238E27FC236}">
              <a16:creationId xmlns:a16="http://schemas.microsoft.com/office/drawing/2014/main" id="{5E2BFF42-BC98-413E-ABBA-3176251D901C}"/>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2" name="フローチャート: 判断 771">
          <a:extLst>
            <a:ext uri="{FF2B5EF4-FFF2-40B4-BE49-F238E27FC236}">
              <a16:creationId xmlns:a16="http://schemas.microsoft.com/office/drawing/2014/main" id="{13A708CF-E29F-4E64-8BBD-E34C4EAA3CB3}"/>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3" name="フローチャート: 判断 772">
          <a:extLst>
            <a:ext uri="{FF2B5EF4-FFF2-40B4-BE49-F238E27FC236}">
              <a16:creationId xmlns:a16="http://schemas.microsoft.com/office/drawing/2014/main" id="{AC8E0BC2-E969-43FA-9B17-E350E8D05873}"/>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4" name="フローチャート: 判断 773">
          <a:extLst>
            <a:ext uri="{FF2B5EF4-FFF2-40B4-BE49-F238E27FC236}">
              <a16:creationId xmlns:a16="http://schemas.microsoft.com/office/drawing/2014/main" id="{80BCE917-42C0-49F6-B4EF-E98DF3AE6055}"/>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831A355-C2E3-4EEB-8307-D12FD92D3E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40E64BB-452C-4A15-8EF2-3ADA2F59F9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AC9402B-FBAA-4575-8E0D-E96A52041E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0F1D2BE-CAB5-4B28-968E-8742CD8A8D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51C03F8-E790-4C45-B4C4-6E4070DF4A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780" name="楕円 779">
          <a:extLst>
            <a:ext uri="{FF2B5EF4-FFF2-40B4-BE49-F238E27FC236}">
              <a16:creationId xmlns:a16="http://schemas.microsoft.com/office/drawing/2014/main" id="{D64B4DA3-D3B3-42E0-9885-F019D3AE3251}"/>
            </a:ext>
          </a:extLst>
        </xdr:cNvPr>
        <xdr:cNvSpPr/>
      </xdr:nvSpPr>
      <xdr:spPr>
        <a:xfrm>
          <a:off x="16268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138084</xdr:rowOff>
    </xdr:from>
    <xdr:ext cx="405111" cy="259045"/>
    <xdr:sp macro="" textlink="">
      <xdr:nvSpPr>
        <xdr:cNvPr id="781" name="【公民館】&#10;有形固定資産減価償却率該当値テキスト">
          <a:extLst>
            <a:ext uri="{FF2B5EF4-FFF2-40B4-BE49-F238E27FC236}">
              <a16:creationId xmlns:a16="http://schemas.microsoft.com/office/drawing/2014/main" id="{23001A44-5A30-4D2D-9B0C-9DEF36F445CE}"/>
            </a:ext>
          </a:extLst>
        </xdr:cNvPr>
        <xdr:cNvSpPr txBox="1"/>
      </xdr:nvSpPr>
      <xdr:spPr>
        <a:xfrm>
          <a:off x="16357600" y="1796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782" name="楕円 781">
          <a:extLst>
            <a:ext uri="{FF2B5EF4-FFF2-40B4-BE49-F238E27FC236}">
              <a16:creationId xmlns:a16="http://schemas.microsoft.com/office/drawing/2014/main" id="{F522A5C8-3AAA-4087-A5E5-E0240C2EDF08}"/>
            </a:ext>
          </a:extLst>
        </xdr:cNvPr>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166007</xdr:rowOff>
    </xdr:to>
    <xdr:cxnSp macro="">
      <xdr:nvCxnSpPr>
        <xdr:cNvPr id="783" name="直線コネクタ 782">
          <a:extLst>
            <a:ext uri="{FF2B5EF4-FFF2-40B4-BE49-F238E27FC236}">
              <a16:creationId xmlns:a16="http://schemas.microsoft.com/office/drawing/2014/main" id="{D65956F7-4304-4B05-9DDB-B37EC82C5CCD}"/>
            </a:ext>
          </a:extLst>
        </xdr:cNvPr>
        <xdr:cNvCxnSpPr/>
      </xdr:nvCxnSpPr>
      <xdr:spPr>
        <a:xfrm>
          <a:off x="15481300" y="1813070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784" name="楕円 783">
          <a:extLst>
            <a:ext uri="{FF2B5EF4-FFF2-40B4-BE49-F238E27FC236}">
              <a16:creationId xmlns:a16="http://schemas.microsoft.com/office/drawing/2014/main" id="{C00F9279-E0DB-4F3E-8A21-1886915F4AB8}"/>
            </a:ext>
          </a:extLst>
        </xdr:cNvPr>
        <xdr:cNvSpPr/>
      </xdr:nvSpPr>
      <xdr:spPr>
        <a:xfrm>
          <a:off x="14541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128451</xdr:rowOff>
    </xdr:to>
    <xdr:cxnSp macro="">
      <xdr:nvCxnSpPr>
        <xdr:cNvPr id="785" name="直線コネクタ 784">
          <a:extLst>
            <a:ext uri="{FF2B5EF4-FFF2-40B4-BE49-F238E27FC236}">
              <a16:creationId xmlns:a16="http://schemas.microsoft.com/office/drawing/2014/main" id="{CB13B12A-8582-4B1D-A94D-E910D6D43B2F}"/>
            </a:ext>
          </a:extLst>
        </xdr:cNvPr>
        <xdr:cNvCxnSpPr/>
      </xdr:nvCxnSpPr>
      <xdr:spPr>
        <a:xfrm>
          <a:off x="14592300" y="180931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786" name="楕円 785">
          <a:extLst>
            <a:ext uri="{FF2B5EF4-FFF2-40B4-BE49-F238E27FC236}">
              <a16:creationId xmlns:a16="http://schemas.microsoft.com/office/drawing/2014/main" id="{8A88B489-4280-4331-A83C-06DFEBA6388E}"/>
            </a:ext>
          </a:extLst>
        </xdr:cNvPr>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90895</xdr:rowOff>
    </xdr:to>
    <xdr:cxnSp macro="">
      <xdr:nvCxnSpPr>
        <xdr:cNvPr id="787" name="直線コネクタ 786">
          <a:extLst>
            <a:ext uri="{FF2B5EF4-FFF2-40B4-BE49-F238E27FC236}">
              <a16:creationId xmlns:a16="http://schemas.microsoft.com/office/drawing/2014/main" id="{A7C57E00-EB38-4EBA-94F9-A15D6D97F58D}"/>
            </a:ext>
          </a:extLst>
        </xdr:cNvPr>
        <xdr:cNvCxnSpPr/>
      </xdr:nvCxnSpPr>
      <xdr:spPr>
        <a:xfrm>
          <a:off x="13703300" y="18070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147864</xdr:rowOff>
    </xdr:from>
    <xdr:to>
      <xdr:col>67</xdr:col>
      <xdr:colOff>101600</xdr:colOff>
      <xdr:row>105</xdr:row>
      <xdr:rowOff>78014</xdr:rowOff>
    </xdr:to>
    <xdr:sp macro="" textlink="">
      <xdr:nvSpPr>
        <xdr:cNvPr id="788" name="楕円 787">
          <a:extLst>
            <a:ext uri="{FF2B5EF4-FFF2-40B4-BE49-F238E27FC236}">
              <a16:creationId xmlns:a16="http://schemas.microsoft.com/office/drawing/2014/main" id="{499F17C2-760B-4B52-81AB-74136DE8D25D}"/>
            </a:ext>
          </a:extLst>
        </xdr:cNvPr>
        <xdr:cNvSpPr/>
      </xdr:nvSpPr>
      <xdr:spPr>
        <a:xfrm>
          <a:off x="12763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27214</xdr:rowOff>
    </xdr:from>
    <xdr:to>
      <xdr:col>71</xdr:col>
      <xdr:colOff>177800</xdr:colOff>
      <xdr:row>105</xdr:row>
      <xdr:rowOff>68036</xdr:rowOff>
    </xdr:to>
    <xdr:cxnSp macro="">
      <xdr:nvCxnSpPr>
        <xdr:cNvPr id="789" name="直線コネクタ 788">
          <a:extLst>
            <a:ext uri="{FF2B5EF4-FFF2-40B4-BE49-F238E27FC236}">
              <a16:creationId xmlns:a16="http://schemas.microsoft.com/office/drawing/2014/main" id="{1CDAA22B-DEAA-4C14-8EA9-CDC336EB1A71}"/>
            </a:ext>
          </a:extLst>
        </xdr:cNvPr>
        <xdr:cNvCxnSpPr/>
      </xdr:nvCxnSpPr>
      <xdr:spPr>
        <a:xfrm>
          <a:off x="12814300" y="1802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64243</xdr:rowOff>
    </xdr:from>
    <xdr:ext cx="405111" cy="259045"/>
    <xdr:sp macro="" textlink="">
      <xdr:nvSpPr>
        <xdr:cNvPr id="790" name="n_1aveValue【公民館】&#10;有形固定資産減価償却率">
          <a:extLst>
            <a:ext uri="{FF2B5EF4-FFF2-40B4-BE49-F238E27FC236}">
              <a16:creationId xmlns:a16="http://schemas.microsoft.com/office/drawing/2014/main" id="{6ADACF1D-3247-4DDC-9053-3E385E650E87}"/>
            </a:ext>
          </a:extLst>
        </xdr:cNvPr>
        <xdr:cNvSpPr txBox="1"/>
      </xdr:nvSpPr>
      <xdr:spPr>
        <a:xfrm>
          <a:off x="15266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1" name="n_2aveValue【公民館】&#10;有形固定資産減価償却率">
          <a:extLst>
            <a:ext uri="{FF2B5EF4-FFF2-40B4-BE49-F238E27FC236}">
              <a16:creationId xmlns:a16="http://schemas.microsoft.com/office/drawing/2014/main" id="{14267650-838B-43C6-8BD0-1A9E9F8A3372}"/>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792" name="n_3aveValue【公民館】&#10;有形固定資産減価償却率">
          <a:extLst>
            <a:ext uri="{FF2B5EF4-FFF2-40B4-BE49-F238E27FC236}">
              <a16:creationId xmlns:a16="http://schemas.microsoft.com/office/drawing/2014/main" id="{C220E2DE-7E26-4B04-904A-DF673A7F5F90}"/>
            </a:ext>
          </a:extLst>
        </xdr:cNvPr>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31585</xdr:rowOff>
    </xdr:from>
    <xdr:ext cx="405111" cy="259045"/>
    <xdr:sp macro="" textlink="">
      <xdr:nvSpPr>
        <xdr:cNvPr id="793" name="n_4aveValue【公民館】&#10;有形固定資産減価償却率">
          <a:extLst>
            <a:ext uri="{FF2B5EF4-FFF2-40B4-BE49-F238E27FC236}">
              <a16:creationId xmlns:a16="http://schemas.microsoft.com/office/drawing/2014/main" id="{D110F872-A426-44D0-93C6-49581DAFD81F}"/>
            </a:ext>
          </a:extLst>
        </xdr:cNvPr>
        <xdr:cNvSpPr txBox="1"/>
      </xdr:nvSpPr>
      <xdr:spPr>
        <a:xfrm>
          <a:off x="12611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24328</xdr:rowOff>
    </xdr:from>
    <xdr:ext cx="405111" cy="259045"/>
    <xdr:sp macro="" textlink="">
      <xdr:nvSpPr>
        <xdr:cNvPr id="794" name="n_1mainValue【公民館】&#10;有形固定資産減価償却率">
          <a:extLst>
            <a:ext uri="{FF2B5EF4-FFF2-40B4-BE49-F238E27FC236}">
              <a16:creationId xmlns:a16="http://schemas.microsoft.com/office/drawing/2014/main" id="{3BB5C91E-F1B9-4788-BD90-896C8521BEAC}"/>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795" name="n_2mainValue【公民館】&#10;有形固定資産減価償却率">
          <a:extLst>
            <a:ext uri="{FF2B5EF4-FFF2-40B4-BE49-F238E27FC236}">
              <a16:creationId xmlns:a16="http://schemas.microsoft.com/office/drawing/2014/main" id="{F1D7D6C3-9A4A-40A2-BD19-8A9F94548F65}"/>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135363</xdr:rowOff>
    </xdr:from>
    <xdr:ext cx="405111" cy="259045"/>
    <xdr:sp macro="" textlink="">
      <xdr:nvSpPr>
        <xdr:cNvPr id="796" name="n_3mainValue【公民館】&#10;有形固定資産減価償却率">
          <a:extLst>
            <a:ext uri="{FF2B5EF4-FFF2-40B4-BE49-F238E27FC236}">
              <a16:creationId xmlns:a16="http://schemas.microsoft.com/office/drawing/2014/main" id="{A2EC2479-E20B-4658-BEB1-3FC7B04952EA}"/>
            </a:ext>
          </a:extLst>
        </xdr:cNvPr>
        <xdr:cNvSpPr txBox="1"/>
      </xdr:nvSpPr>
      <xdr:spPr>
        <a:xfrm>
          <a:off x="13500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797" name="n_4mainValue【公民館】&#10;有形固定資産減価償却率">
          <a:extLst>
            <a:ext uri="{FF2B5EF4-FFF2-40B4-BE49-F238E27FC236}">
              <a16:creationId xmlns:a16="http://schemas.microsoft.com/office/drawing/2014/main" id="{6DBCD87E-BF34-4AEB-9906-E891D0CBB6BD}"/>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E83C53F-70FF-4DE9-AE9F-50229507B2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94C85EE-A2F7-4A6C-AB30-7C72B07AA8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9187BBB-37FE-490F-A733-4536B58CB7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6BEF068-9C25-4716-814B-B14E90325E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FA51FCA2-C730-4E05-B3F5-B64EE7C073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266EE670-C4E3-4F36-A79E-A62A50389E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8988E64-5A3E-4AA7-B9F7-E7A2763DA8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DC75846-717A-48A1-8410-623B23453F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CCE0F7B-E89E-4692-BB26-6AAC6CD098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79E8516-5708-4EBB-A25D-113BADFB65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8B5658FE-E586-41B6-AF62-BCE17FF96D98}"/>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25A8810D-3C41-47BF-A3E2-1F98410653B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3A68CFD1-5952-4270-B62F-EEFDFB3593C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802628E9-D8CC-4FE1-A0AB-69BC8D1CD28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5410070D-11FE-4BEC-88FD-E2C39FCE84ED}"/>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8291C3CC-E70F-46E7-9782-B112AA8C97D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8D83126C-8AEC-4D4E-A962-E5514F96B9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96D46764-47ED-45F6-A3AA-538DD34F020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80BDB3BB-8C59-434E-AC4D-7A0E331090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17" name="直線コネクタ 816">
          <a:extLst>
            <a:ext uri="{FF2B5EF4-FFF2-40B4-BE49-F238E27FC236}">
              <a16:creationId xmlns:a16="http://schemas.microsoft.com/office/drawing/2014/main" id="{A4D5607D-4941-4640-BB4A-FD4EFBBFA4AD}"/>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18" name="【公民館】&#10;一人当たり面積最小値テキスト">
          <a:extLst>
            <a:ext uri="{FF2B5EF4-FFF2-40B4-BE49-F238E27FC236}">
              <a16:creationId xmlns:a16="http://schemas.microsoft.com/office/drawing/2014/main" id="{13686E9D-2821-4A19-AFC0-FBEB135AA522}"/>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19" name="直線コネクタ 818">
          <a:extLst>
            <a:ext uri="{FF2B5EF4-FFF2-40B4-BE49-F238E27FC236}">
              <a16:creationId xmlns:a16="http://schemas.microsoft.com/office/drawing/2014/main" id="{8DB70C95-3B18-4CCD-84CC-00293129915F}"/>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0" name="【公民館】&#10;一人当たり面積最大値テキスト">
          <a:extLst>
            <a:ext uri="{FF2B5EF4-FFF2-40B4-BE49-F238E27FC236}">
              <a16:creationId xmlns:a16="http://schemas.microsoft.com/office/drawing/2014/main" id="{3B22D35B-F41B-40FE-B71C-76BC6E46911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1" name="直線コネクタ 820">
          <a:extLst>
            <a:ext uri="{FF2B5EF4-FFF2-40B4-BE49-F238E27FC236}">
              <a16:creationId xmlns:a16="http://schemas.microsoft.com/office/drawing/2014/main" id="{D857CDA0-5B6F-459F-95DD-F1D8F8840771}"/>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822" name="【公民館】&#10;一人当たり面積平均値テキスト">
          <a:extLst>
            <a:ext uri="{FF2B5EF4-FFF2-40B4-BE49-F238E27FC236}">
              <a16:creationId xmlns:a16="http://schemas.microsoft.com/office/drawing/2014/main" id="{B441C058-B8D7-4FD5-9DAA-457F3D956AD9}"/>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3" name="フローチャート: 判断 822">
          <a:extLst>
            <a:ext uri="{FF2B5EF4-FFF2-40B4-BE49-F238E27FC236}">
              <a16:creationId xmlns:a16="http://schemas.microsoft.com/office/drawing/2014/main" id="{3B8F4E43-3DBF-42E6-B77F-0A60E7B2E513}"/>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4" name="フローチャート: 判断 823">
          <a:extLst>
            <a:ext uri="{FF2B5EF4-FFF2-40B4-BE49-F238E27FC236}">
              <a16:creationId xmlns:a16="http://schemas.microsoft.com/office/drawing/2014/main" id="{6490525E-15EC-4DAF-9623-738C6E5A46AC}"/>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5" name="フローチャート: 判断 824">
          <a:extLst>
            <a:ext uri="{FF2B5EF4-FFF2-40B4-BE49-F238E27FC236}">
              <a16:creationId xmlns:a16="http://schemas.microsoft.com/office/drawing/2014/main" id="{8E87164C-A0D5-4D6E-922D-E2E40C11AA6B}"/>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6" name="フローチャート: 判断 825">
          <a:extLst>
            <a:ext uri="{FF2B5EF4-FFF2-40B4-BE49-F238E27FC236}">
              <a16:creationId xmlns:a16="http://schemas.microsoft.com/office/drawing/2014/main" id="{49D8B902-BC19-4710-831F-6E40F263D9B9}"/>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27" name="フローチャート: 判断 826">
          <a:extLst>
            <a:ext uri="{FF2B5EF4-FFF2-40B4-BE49-F238E27FC236}">
              <a16:creationId xmlns:a16="http://schemas.microsoft.com/office/drawing/2014/main" id="{73D0D503-C17F-4F3D-9C63-CCED4FA88BC1}"/>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FA5208F-CAB8-49A3-900B-C91CCF64DD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96153B3-A620-49C8-BFF6-BB5A96F2B0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AAF1F97-5C20-4A16-B751-C4906FD28F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9927CA7-2D4A-45E8-8C35-B072B5D405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F73AF06-1EBB-426C-9D1A-4591977A15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152845</xdr:rowOff>
    </xdr:from>
    <xdr:to>
      <xdr:col>116</xdr:col>
      <xdr:colOff>114300</xdr:colOff>
      <xdr:row>107</xdr:row>
      <xdr:rowOff>82995</xdr:rowOff>
    </xdr:to>
    <xdr:sp macro="" textlink="">
      <xdr:nvSpPr>
        <xdr:cNvPr id="833" name="楕円 832">
          <a:extLst>
            <a:ext uri="{FF2B5EF4-FFF2-40B4-BE49-F238E27FC236}">
              <a16:creationId xmlns:a16="http://schemas.microsoft.com/office/drawing/2014/main" id="{3E5B8F99-493C-48C7-A983-EDCAF5552506}"/>
            </a:ext>
          </a:extLst>
        </xdr:cNvPr>
        <xdr:cNvSpPr/>
      </xdr:nvSpPr>
      <xdr:spPr>
        <a:xfrm>
          <a:off x="22110700" y="1832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67772</xdr:rowOff>
    </xdr:from>
    <xdr:ext cx="469744" cy="259045"/>
    <xdr:sp macro="" textlink="">
      <xdr:nvSpPr>
        <xdr:cNvPr id="834" name="【公民館】&#10;一人当たり面積該当値テキスト">
          <a:extLst>
            <a:ext uri="{FF2B5EF4-FFF2-40B4-BE49-F238E27FC236}">
              <a16:creationId xmlns:a16="http://schemas.microsoft.com/office/drawing/2014/main" id="{73E6C4BD-4111-4F49-AA3D-99736AF35F1E}"/>
            </a:ext>
          </a:extLst>
        </xdr:cNvPr>
        <xdr:cNvSpPr txBox="1"/>
      </xdr:nvSpPr>
      <xdr:spPr>
        <a:xfrm>
          <a:off x="22199600" y="1824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155702</xdr:rowOff>
    </xdr:from>
    <xdr:to>
      <xdr:col>112</xdr:col>
      <xdr:colOff>38100</xdr:colOff>
      <xdr:row>107</xdr:row>
      <xdr:rowOff>85852</xdr:rowOff>
    </xdr:to>
    <xdr:sp macro="" textlink="">
      <xdr:nvSpPr>
        <xdr:cNvPr id="835" name="楕円 834">
          <a:extLst>
            <a:ext uri="{FF2B5EF4-FFF2-40B4-BE49-F238E27FC236}">
              <a16:creationId xmlns:a16="http://schemas.microsoft.com/office/drawing/2014/main" id="{C6AAE4FD-2BEC-4DAC-BDF8-E2C3D25CE712}"/>
            </a:ext>
          </a:extLst>
        </xdr:cNvPr>
        <xdr:cNvSpPr/>
      </xdr:nvSpPr>
      <xdr:spPr>
        <a:xfrm>
          <a:off x="21272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32195</xdr:rowOff>
    </xdr:from>
    <xdr:to>
      <xdr:col>116</xdr:col>
      <xdr:colOff>63500</xdr:colOff>
      <xdr:row>107</xdr:row>
      <xdr:rowOff>35052</xdr:rowOff>
    </xdr:to>
    <xdr:cxnSp macro="">
      <xdr:nvCxnSpPr>
        <xdr:cNvPr id="836" name="直線コネクタ 835">
          <a:extLst>
            <a:ext uri="{FF2B5EF4-FFF2-40B4-BE49-F238E27FC236}">
              <a16:creationId xmlns:a16="http://schemas.microsoft.com/office/drawing/2014/main" id="{32234D0D-2922-4B99-AD47-A863DB52AF2A}"/>
            </a:ext>
          </a:extLst>
        </xdr:cNvPr>
        <xdr:cNvCxnSpPr/>
      </xdr:nvCxnSpPr>
      <xdr:spPr>
        <a:xfrm flipV="1">
          <a:off x="21323300" y="18377345"/>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157417</xdr:rowOff>
    </xdr:from>
    <xdr:to>
      <xdr:col>107</xdr:col>
      <xdr:colOff>101600</xdr:colOff>
      <xdr:row>107</xdr:row>
      <xdr:rowOff>87567</xdr:rowOff>
    </xdr:to>
    <xdr:sp macro="" textlink="">
      <xdr:nvSpPr>
        <xdr:cNvPr id="837" name="楕円 836">
          <a:extLst>
            <a:ext uri="{FF2B5EF4-FFF2-40B4-BE49-F238E27FC236}">
              <a16:creationId xmlns:a16="http://schemas.microsoft.com/office/drawing/2014/main" id="{F2FE7067-21BB-4441-A0F3-D86F1A05C5B0}"/>
            </a:ext>
          </a:extLst>
        </xdr:cNvPr>
        <xdr:cNvSpPr/>
      </xdr:nvSpPr>
      <xdr:spPr>
        <a:xfrm>
          <a:off x="20383500" y="183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35052</xdr:rowOff>
    </xdr:from>
    <xdr:to>
      <xdr:col>111</xdr:col>
      <xdr:colOff>177800</xdr:colOff>
      <xdr:row>107</xdr:row>
      <xdr:rowOff>36767</xdr:rowOff>
    </xdr:to>
    <xdr:cxnSp macro="">
      <xdr:nvCxnSpPr>
        <xdr:cNvPr id="838" name="直線コネクタ 837">
          <a:extLst>
            <a:ext uri="{FF2B5EF4-FFF2-40B4-BE49-F238E27FC236}">
              <a16:creationId xmlns:a16="http://schemas.microsoft.com/office/drawing/2014/main" id="{AD821B46-A1C6-405A-B703-BB88471EBC0C}"/>
            </a:ext>
          </a:extLst>
        </xdr:cNvPr>
        <xdr:cNvCxnSpPr/>
      </xdr:nvCxnSpPr>
      <xdr:spPr>
        <a:xfrm flipV="1">
          <a:off x="20434300" y="1838020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159131</xdr:rowOff>
    </xdr:from>
    <xdr:to>
      <xdr:col>102</xdr:col>
      <xdr:colOff>165100</xdr:colOff>
      <xdr:row>107</xdr:row>
      <xdr:rowOff>89281</xdr:rowOff>
    </xdr:to>
    <xdr:sp macro="" textlink="">
      <xdr:nvSpPr>
        <xdr:cNvPr id="839" name="楕円 838">
          <a:extLst>
            <a:ext uri="{FF2B5EF4-FFF2-40B4-BE49-F238E27FC236}">
              <a16:creationId xmlns:a16="http://schemas.microsoft.com/office/drawing/2014/main" id="{9FEDA19A-0C57-4C8A-B60F-83F673C55046}"/>
            </a:ext>
          </a:extLst>
        </xdr:cNvPr>
        <xdr:cNvSpPr/>
      </xdr:nvSpPr>
      <xdr:spPr>
        <a:xfrm>
          <a:off x="19494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36767</xdr:rowOff>
    </xdr:from>
    <xdr:to>
      <xdr:col>107</xdr:col>
      <xdr:colOff>50800</xdr:colOff>
      <xdr:row>107</xdr:row>
      <xdr:rowOff>38481</xdr:rowOff>
    </xdr:to>
    <xdr:cxnSp macro="">
      <xdr:nvCxnSpPr>
        <xdr:cNvPr id="840" name="直線コネクタ 839">
          <a:extLst>
            <a:ext uri="{FF2B5EF4-FFF2-40B4-BE49-F238E27FC236}">
              <a16:creationId xmlns:a16="http://schemas.microsoft.com/office/drawing/2014/main" id="{F23F200E-DA4A-430E-B95C-C501FDAED524}"/>
            </a:ext>
          </a:extLst>
        </xdr:cNvPr>
        <xdr:cNvCxnSpPr/>
      </xdr:nvCxnSpPr>
      <xdr:spPr>
        <a:xfrm flipV="1">
          <a:off x="19545300" y="1838191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160846</xdr:rowOff>
    </xdr:from>
    <xdr:to>
      <xdr:col>98</xdr:col>
      <xdr:colOff>38100</xdr:colOff>
      <xdr:row>107</xdr:row>
      <xdr:rowOff>90996</xdr:rowOff>
    </xdr:to>
    <xdr:sp macro="" textlink="">
      <xdr:nvSpPr>
        <xdr:cNvPr id="841" name="楕円 840">
          <a:extLst>
            <a:ext uri="{FF2B5EF4-FFF2-40B4-BE49-F238E27FC236}">
              <a16:creationId xmlns:a16="http://schemas.microsoft.com/office/drawing/2014/main" id="{8D859523-1254-4017-9C5F-830D1B0FAE81}"/>
            </a:ext>
          </a:extLst>
        </xdr:cNvPr>
        <xdr:cNvSpPr/>
      </xdr:nvSpPr>
      <xdr:spPr>
        <a:xfrm>
          <a:off x="18605500" y="183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38481</xdr:rowOff>
    </xdr:from>
    <xdr:to>
      <xdr:col>102</xdr:col>
      <xdr:colOff>114300</xdr:colOff>
      <xdr:row>107</xdr:row>
      <xdr:rowOff>40196</xdr:rowOff>
    </xdr:to>
    <xdr:cxnSp macro="">
      <xdr:nvCxnSpPr>
        <xdr:cNvPr id="842" name="直線コネクタ 841">
          <a:extLst>
            <a:ext uri="{FF2B5EF4-FFF2-40B4-BE49-F238E27FC236}">
              <a16:creationId xmlns:a16="http://schemas.microsoft.com/office/drawing/2014/main" id="{E879D4D9-E48E-4B45-838D-EF821C9F0D35}"/>
            </a:ext>
          </a:extLst>
        </xdr:cNvPr>
        <xdr:cNvCxnSpPr/>
      </xdr:nvCxnSpPr>
      <xdr:spPr>
        <a:xfrm flipV="1">
          <a:off x="18656300" y="1838363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843" name="n_1aveValue【公民館】&#10;一人当たり面積">
          <a:extLst>
            <a:ext uri="{FF2B5EF4-FFF2-40B4-BE49-F238E27FC236}">
              <a16:creationId xmlns:a16="http://schemas.microsoft.com/office/drawing/2014/main" id="{0263E566-FC94-4DEB-B35B-FDDCFEC3112D}"/>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844" name="n_2aveValue【公民館】&#10;一人当たり面積">
          <a:extLst>
            <a:ext uri="{FF2B5EF4-FFF2-40B4-BE49-F238E27FC236}">
              <a16:creationId xmlns:a16="http://schemas.microsoft.com/office/drawing/2014/main" id="{6AB30FB4-0CE1-47C1-9828-CA4F66B752BA}"/>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45" name="n_3aveValue【公民館】&#10;一人当たり面積">
          <a:extLst>
            <a:ext uri="{FF2B5EF4-FFF2-40B4-BE49-F238E27FC236}">
              <a16:creationId xmlns:a16="http://schemas.microsoft.com/office/drawing/2014/main" id="{3CB7739D-8D73-4AD3-B125-FF59C61A0E29}"/>
            </a:ext>
          </a:extLst>
        </xdr:cNvPr>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92663</xdr:rowOff>
    </xdr:from>
    <xdr:ext cx="469744" cy="259045"/>
    <xdr:sp macro="" textlink="">
      <xdr:nvSpPr>
        <xdr:cNvPr id="846" name="n_4aveValue【公民館】&#10;一人当たり面積">
          <a:extLst>
            <a:ext uri="{FF2B5EF4-FFF2-40B4-BE49-F238E27FC236}">
              <a16:creationId xmlns:a16="http://schemas.microsoft.com/office/drawing/2014/main" id="{9F920F58-E149-49F8-B3C9-59E5E100FAC0}"/>
            </a:ext>
          </a:extLst>
        </xdr:cNvPr>
        <xdr:cNvSpPr txBox="1"/>
      </xdr:nvSpPr>
      <xdr:spPr>
        <a:xfrm>
          <a:off x="18421427" y="1792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76979</xdr:rowOff>
    </xdr:from>
    <xdr:ext cx="469744" cy="259045"/>
    <xdr:sp macro="" textlink="">
      <xdr:nvSpPr>
        <xdr:cNvPr id="847" name="n_1mainValue【公民館】&#10;一人当たり面積">
          <a:extLst>
            <a:ext uri="{FF2B5EF4-FFF2-40B4-BE49-F238E27FC236}">
              <a16:creationId xmlns:a16="http://schemas.microsoft.com/office/drawing/2014/main" id="{3C83EBFB-A54C-49D1-ACE4-5968422D0EEB}"/>
            </a:ext>
          </a:extLst>
        </xdr:cNvPr>
        <xdr:cNvSpPr txBox="1"/>
      </xdr:nvSpPr>
      <xdr:spPr>
        <a:xfrm>
          <a:off x="210757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78694</xdr:rowOff>
    </xdr:from>
    <xdr:ext cx="469744" cy="259045"/>
    <xdr:sp macro="" textlink="">
      <xdr:nvSpPr>
        <xdr:cNvPr id="848" name="n_2mainValue【公民館】&#10;一人当たり面積">
          <a:extLst>
            <a:ext uri="{FF2B5EF4-FFF2-40B4-BE49-F238E27FC236}">
              <a16:creationId xmlns:a16="http://schemas.microsoft.com/office/drawing/2014/main" id="{5E5ADDE5-FE41-4A2E-9270-121B3F46E5C6}"/>
            </a:ext>
          </a:extLst>
        </xdr:cNvPr>
        <xdr:cNvSpPr txBox="1"/>
      </xdr:nvSpPr>
      <xdr:spPr>
        <a:xfrm>
          <a:off x="20199427" y="1842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80408</xdr:rowOff>
    </xdr:from>
    <xdr:ext cx="469744" cy="259045"/>
    <xdr:sp macro="" textlink="">
      <xdr:nvSpPr>
        <xdr:cNvPr id="849" name="n_3mainValue【公民館】&#10;一人当たり面積">
          <a:extLst>
            <a:ext uri="{FF2B5EF4-FFF2-40B4-BE49-F238E27FC236}">
              <a16:creationId xmlns:a16="http://schemas.microsoft.com/office/drawing/2014/main" id="{DE07C809-40F0-4A62-8BFE-8589350AF8E8}"/>
            </a:ext>
          </a:extLst>
        </xdr:cNvPr>
        <xdr:cNvSpPr txBox="1"/>
      </xdr:nvSpPr>
      <xdr:spPr>
        <a:xfrm>
          <a:off x="19310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82123</xdr:rowOff>
    </xdr:from>
    <xdr:ext cx="469744" cy="259045"/>
    <xdr:sp macro="" textlink="">
      <xdr:nvSpPr>
        <xdr:cNvPr id="850" name="n_4mainValue【公民館】&#10;一人当たり面積">
          <a:extLst>
            <a:ext uri="{FF2B5EF4-FFF2-40B4-BE49-F238E27FC236}">
              <a16:creationId xmlns:a16="http://schemas.microsoft.com/office/drawing/2014/main" id="{81FB0A43-2489-4855-9ED3-11099218553A}"/>
            </a:ext>
          </a:extLst>
        </xdr:cNvPr>
        <xdr:cNvSpPr txBox="1"/>
      </xdr:nvSpPr>
      <xdr:spPr>
        <a:xfrm>
          <a:off x="18421427" y="1842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D56EA9B3-DF40-4F0B-8B27-77882B7029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18D80EE-65AF-4FC0-9310-1C799D54B0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38F71BE7-9B43-416C-88B7-2F6E6BD26C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類似団体と比較して特に有形固定資産減価償却率が高くなっている施設は、認定こども園・幼稚園・保育所、学校施設、公営住宅であり、特に低くなっている施設は、児童館、公民館である。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年経過している幼稚園・保育所があり、老朽化が進行しているが、町内の児童数の減少もあり、今後の施設のあり方を検討する必要がある。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学校施設については、有形固定資産減価償却率が増加傾向にあるが、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多良木中学校の屋内運動場改修工事を令和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年度に実施しており、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中学校改築事業を計画しているため、有形固定資産減価償却率が減少することが考えられる。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公営住宅についても、公営住宅等長寿命化計画に基づき、令和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年度は口の坪団地の解体・新築を実施するなど、老朽化対策を順次進めている。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また、児童館については、平成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年度にかけて、学童保育施設の新規整備を実施しているため、有形固定資産減価償却率が低くなっている。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公民館については、町有で管理している施設が多くないものの、維持管理経費の推移に留意しつつ、今後の施設のあり方を検討する。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748C7E-D98F-49AA-A553-A7C2B37DCF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CE923A-E508-47A6-B92E-07D57232A5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B4B634-A433-4271-BCB2-C2F332B6A6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291AB9-05AD-4163-BAF4-257B07A5D9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48B76D-D83C-4E42-8A4E-4FA44B1636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C025D6-C8E0-4BE1-BA15-DB6A6E0EF6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25D308-CE19-490F-A1F6-DCBA913540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A7E35E-5102-4D21-84D2-BF141D54E4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894C27-5693-4BA6-BA37-200E8D7F72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5AD906-7C81-44A5-B828-CD6325D8C2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221BC2-A88A-49BF-A2CC-0E260EFE3A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C933AF-5C3B-4DFA-9254-3F5EB8387A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9A7F35-9E2C-4186-8663-804BAF70CC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D1EF87-8253-4E41-8ACB-CFB46D53C0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2E97EF-6008-422A-B59D-A68AAFCB71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32BE2E-C10F-4C38-85B8-36269914EF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B9D9EB-6F77-4CE3-9290-3053EA5FC2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4E225D-F0DC-45CA-AF76-062B612166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D160C4-8026-4733-934C-2483CBC3F9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E695AD-DAFF-42C9-BCCA-48550336D9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8F1ACE-B47E-49D0-8296-41BC5DCB33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F5A783-E0DE-4F37-B9AD-59B2615B15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44ED7A-4C0F-4D67-940A-35F2FF3375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210FDB-324C-4B26-AC5E-39D0AA4372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F77DBE-729E-4656-AF7A-9042CF0FA7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CBDE98-20E8-4AA1-AB73-FC4E87E74A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AFDF2B-F5EE-4E2E-A3EE-C127C24366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3DFA55-D262-4F69-A0DE-FF075AC22A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3F0C35-50FF-473C-982A-17C841B27E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4D8DF0-F0DF-4990-BBB9-DFC6C6388F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455FEA-2196-434F-91C3-807D117C80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F8B1C6-44ED-42FE-9082-F2D89B94C8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A66DD6-025A-49DA-AB6E-EC4C543A16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47A624-959C-4620-BDDC-922C511E0C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930296-D1EB-4AAC-98BF-910BDACAB62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140C4F-B9DE-46FE-AAAD-2397339E06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BB70AE-117F-443B-99E4-56C8769514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C17850-91CF-4053-9316-E101442B11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F0CADD-F24E-4071-B0DC-676F25FDC46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1A75535-936E-4E5A-A74F-4B900244AE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8995295-4EFA-4B0D-9178-20DE3CF445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A5DDD9A-0808-41FF-8F5E-B553437161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B3E0A7A-649F-4FFC-AA36-C6F8349706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AC7F729-13EA-4D8C-B09D-53666F9428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0A481A8-996A-43FD-B51F-894656B5F5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18D1929-08DE-42BC-8ACA-1EFF85905F2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9B65C33-B729-443B-B328-70D7B36E9E3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139BBF9-38CF-4777-A267-8BC9962A60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22518E7-D35A-42C1-8A03-6F561AFECC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9168820-6E28-43C9-8210-6F12067BCE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819AB82-B80C-4E98-B0BB-2B66777E09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B2F29A8-DCE7-492E-848E-9599C45AB5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94D598A-1376-4025-9198-926C88907B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ECBCC6F-C65E-4918-94FC-1A127789A6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198B8DB-A543-4CA5-8FC3-E7FE8DBD43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0865F65-70DB-4885-BE33-F1CF3E871D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CD963C9-5A17-42D3-BDF0-4D33717946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F2EA461-18FA-48DF-8F54-2583B51964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78C02B6B-3146-4496-AFE9-DB23D943AD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74C1B90-3E3C-411E-9363-9BB42685D7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32F854F-1BC3-460A-8ABE-7E6B34EDDEA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C7F2004-9138-4A07-8172-63D284EF50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735B274-BBC6-4225-9070-259CEC0A27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D72498D-EBFF-48FF-A155-B00A44DC81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7E510F0-D740-4FC6-A1DA-9819666CD4E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9AF189B-13A3-468C-A51B-12D6ACA8155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0014E48-3554-400C-AC19-81CC273960F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454858D-895C-448B-8EB8-E33380091A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A61449C-826B-48D0-8010-652AD57FE9F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0FDAB93-1551-478E-BC8D-B265F17639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300519F-2459-43ED-B72C-6A38187A03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2BA7F05-88FD-4026-B5BD-E55CCF65F4B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2842491-BB16-4E2E-A7D6-CEF503EF5A1A}"/>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74B9A97-DE98-40ED-A9A5-477E25DF99E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B400132-AF50-4A6B-9DDC-C4B833BE5A4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676EF3B-8457-4A62-885D-B44E64E59939}"/>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673870C-ED58-4635-AC50-F6623B67F0E6}"/>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517219B-10B9-4F8B-83D2-B07D41D62C26}"/>
            </a:ext>
          </a:extLst>
        </xdr:cNvPr>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D6FA879B-31CF-4522-83EA-31E123235734}"/>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A4F5C6F5-5F77-401E-B516-2A78B4044551}"/>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F324D632-EC79-430E-91E8-A00FA33660D9}"/>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3429B03F-2E41-4C0C-989B-88897338D2EE}"/>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1D1E5F98-C4AE-450B-9298-F3AB151B4D71}"/>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C400586-B43B-49BC-BF62-B858F0F7A86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4FD0DA8-8486-4C4A-B476-2D487C63E1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F76B96A-79AB-4D1D-A4AB-65FD281C8D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36EC296-8B65-423C-91C6-D867098E67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50BE6D1-D0D1-4FDA-BFF7-F015899822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90" name="楕円 89">
          <a:extLst>
            <a:ext uri="{FF2B5EF4-FFF2-40B4-BE49-F238E27FC236}">
              <a16:creationId xmlns:a16="http://schemas.microsoft.com/office/drawing/2014/main" id="{2A8BFA1C-D650-484A-8F5D-3F083C8C9608}"/>
            </a:ext>
          </a:extLst>
        </xdr:cNvPr>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32D6D6C-89B9-4450-8040-728D834DF7E7}"/>
            </a:ext>
          </a:extLst>
        </xdr:cNvPr>
        <xdr:cNvSpPr txBox="1"/>
      </xdr:nvSpPr>
      <xdr:spPr>
        <a:xfrm>
          <a:off x="4673600" y="1035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92" name="楕円 91">
          <a:extLst>
            <a:ext uri="{FF2B5EF4-FFF2-40B4-BE49-F238E27FC236}">
              <a16:creationId xmlns:a16="http://schemas.microsoft.com/office/drawing/2014/main" id="{FF5D4575-8531-4FB1-96BD-0BDABCBCF88B}"/>
            </a:ext>
          </a:extLst>
        </xdr:cNvPr>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97972</xdr:rowOff>
    </xdr:to>
    <xdr:cxnSp macro="">
      <xdr:nvCxnSpPr>
        <xdr:cNvPr id="93" name="直線コネクタ 92">
          <a:extLst>
            <a:ext uri="{FF2B5EF4-FFF2-40B4-BE49-F238E27FC236}">
              <a16:creationId xmlns:a16="http://schemas.microsoft.com/office/drawing/2014/main" id="{524AB515-716B-40B5-8A00-58D5653D66B9}"/>
            </a:ext>
          </a:extLst>
        </xdr:cNvPr>
        <xdr:cNvCxnSpPr/>
      </xdr:nvCxnSpPr>
      <xdr:spPr>
        <a:xfrm>
          <a:off x="3797300" y="105253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94" name="楕円 93">
          <a:extLst>
            <a:ext uri="{FF2B5EF4-FFF2-40B4-BE49-F238E27FC236}">
              <a16:creationId xmlns:a16="http://schemas.microsoft.com/office/drawing/2014/main" id="{74601711-1E79-4CED-A330-BF486016F0D3}"/>
            </a:ext>
          </a:extLst>
        </xdr:cNvPr>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66947</xdr:rowOff>
    </xdr:to>
    <xdr:cxnSp macro="">
      <xdr:nvCxnSpPr>
        <xdr:cNvPr id="95" name="直線コネクタ 94">
          <a:extLst>
            <a:ext uri="{FF2B5EF4-FFF2-40B4-BE49-F238E27FC236}">
              <a16:creationId xmlns:a16="http://schemas.microsoft.com/office/drawing/2014/main" id="{DDEE59F0-A678-48B1-9F91-C04E2CF95A0F}"/>
            </a:ext>
          </a:extLst>
        </xdr:cNvPr>
        <xdr:cNvCxnSpPr/>
      </xdr:nvCxnSpPr>
      <xdr:spPr>
        <a:xfrm>
          <a:off x="2908300" y="104829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94524</xdr:rowOff>
    </xdr:from>
    <xdr:to>
      <xdr:col>10</xdr:col>
      <xdr:colOff>165100</xdr:colOff>
      <xdr:row>62</xdr:row>
      <xdr:rowOff>24674</xdr:rowOff>
    </xdr:to>
    <xdr:sp macro="" textlink="">
      <xdr:nvSpPr>
        <xdr:cNvPr id="96" name="楕円 95">
          <a:extLst>
            <a:ext uri="{FF2B5EF4-FFF2-40B4-BE49-F238E27FC236}">
              <a16:creationId xmlns:a16="http://schemas.microsoft.com/office/drawing/2014/main" id="{5ADF5967-A630-424C-A395-375B8ED77757}"/>
            </a:ext>
          </a:extLst>
        </xdr:cNvPr>
        <xdr:cNvSpPr/>
      </xdr:nvSpPr>
      <xdr:spPr>
        <a:xfrm>
          <a:off x="1968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145324</xdr:rowOff>
    </xdr:to>
    <xdr:cxnSp macro="">
      <xdr:nvCxnSpPr>
        <xdr:cNvPr id="97" name="直線コネクタ 96">
          <a:extLst>
            <a:ext uri="{FF2B5EF4-FFF2-40B4-BE49-F238E27FC236}">
              <a16:creationId xmlns:a16="http://schemas.microsoft.com/office/drawing/2014/main" id="{932CD922-D950-4650-9EBA-BB5AEA07BADB}"/>
            </a:ext>
          </a:extLst>
        </xdr:cNvPr>
        <xdr:cNvCxnSpPr/>
      </xdr:nvCxnSpPr>
      <xdr:spPr>
        <a:xfrm flipV="1">
          <a:off x="2019300" y="104829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98" name="楕円 97">
          <a:extLst>
            <a:ext uri="{FF2B5EF4-FFF2-40B4-BE49-F238E27FC236}">
              <a16:creationId xmlns:a16="http://schemas.microsoft.com/office/drawing/2014/main" id="{A77F4450-4B35-4692-B2FC-999A6993D9D9}"/>
            </a:ext>
          </a:extLst>
        </xdr:cNvPr>
        <xdr:cNvSpPr/>
      </xdr:nvSpPr>
      <xdr:spPr>
        <a:xfrm>
          <a:off x="1079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111034</xdr:rowOff>
    </xdr:from>
    <xdr:to>
      <xdr:col>10</xdr:col>
      <xdr:colOff>114300</xdr:colOff>
      <xdr:row>61</xdr:row>
      <xdr:rowOff>145324</xdr:rowOff>
    </xdr:to>
    <xdr:cxnSp macro="">
      <xdr:nvCxnSpPr>
        <xdr:cNvPr id="99" name="直線コネクタ 98">
          <a:extLst>
            <a:ext uri="{FF2B5EF4-FFF2-40B4-BE49-F238E27FC236}">
              <a16:creationId xmlns:a16="http://schemas.microsoft.com/office/drawing/2014/main" id="{956960DF-0938-4890-8B0F-1CF52D0F435A}"/>
            </a:ext>
          </a:extLst>
        </xdr:cNvPr>
        <xdr:cNvCxnSpPr/>
      </xdr:nvCxnSpPr>
      <xdr:spPr>
        <a:xfrm>
          <a:off x="1130300" y="1056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9270</xdr:rowOff>
    </xdr:from>
    <xdr:ext cx="405111" cy="259045"/>
    <xdr:sp macro="" textlink="">
      <xdr:nvSpPr>
        <xdr:cNvPr id="100" name="n_1aveValue【体育館・プール】&#10;有形固定資産減価償却率">
          <a:extLst>
            <a:ext uri="{FF2B5EF4-FFF2-40B4-BE49-F238E27FC236}">
              <a16:creationId xmlns:a16="http://schemas.microsoft.com/office/drawing/2014/main" id="{69C75530-751F-4EAC-8045-165401D5D7B9}"/>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4B644E61-2B57-46C5-A8BA-E57D8A724B94}"/>
            </a:ext>
          </a:extLst>
        </xdr:cNvPr>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A50A7043-CB56-42FF-A698-6D2DE2B282F6}"/>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70B89153-F5B8-4292-9CB0-DD00770349A9}"/>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134274</xdr:rowOff>
    </xdr:from>
    <xdr:ext cx="405111" cy="259045"/>
    <xdr:sp macro="" textlink="">
      <xdr:nvSpPr>
        <xdr:cNvPr id="104" name="n_1mainValue【体育館・プール】&#10;有形固定資産減価償却率">
          <a:extLst>
            <a:ext uri="{FF2B5EF4-FFF2-40B4-BE49-F238E27FC236}">
              <a16:creationId xmlns:a16="http://schemas.microsoft.com/office/drawing/2014/main" id="{7D15EABC-7185-4A89-9F14-9B5050CBF77E}"/>
            </a:ext>
          </a:extLst>
        </xdr:cNvPr>
        <xdr:cNvSpPr txBox="1"/>
      </xdr:nvSpPr>
      <xdr:spPr>
        <a:xfrm>
          <a:off x="35820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105" name="n_2mainValue【体育館・プール】&#10;有形固定資産減価償却率">
          <a:extLst>
            <a:ext uri="{FF2B5EF4-FFF2-40B4-BE49-F238E27FC236}">
              <a16:creationId xmlns:a16="http://schemas.microsoft.com/office/drawing/2014/main" id="{172725BA-061C-4C7F-AE72-1A51576F3555}"/>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15801</xdr:rowOff>
    </xdr:from>
    <xdr:ext cx="405111" cy="259045"/>
    <xdr:sp macro="" textlink="">
      <xdr:nvSpPr>
        <xdr:cNvPr id="106" name="n_3mainValue【体育館・プール】&#10;有形固定資産減価償却率">
          <a:extLst>
            <a:ext uri="{FF2B5EF4-FFF2-40B4-BE49-F238E27FC236}">
              <a16:creationId xmlns:a16="http://schemas.microsoft.com/office/drawing/2014/main" id="{DB8DFFA5-0F17-45C2-B08A-79650BA98B9D}"/>
            </a:ext>
          </a:extLst>
        </xdr:cNvPr>
        <xdr:cNvSpPr txBox="1"/>
      </xdr:nvSpPr>
      <xdr:spPr>
        <a:xfrm>
          <a:off x="1816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07" name="n_4mainValue【体育館・プール】&#10;有形固定資産減価償却率">
          <a:extLst>
            <a:ext uri="{FF2B5EF4-FFF2-40B4-BE49-F238E27FC236}">
              <a16:creationId xmlns:a16="http://schemas.microsoft.com/office/drawing/2014/main" id="{6A5DAD96-D7BC-4C4C-BBAB-05E8C0D2B66C}"/>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6771748-6E0E-4CB8-B19B-5346C1DE36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F3F7734-E972-487A-9804-5D39C16128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94FE6D8-A93E-4AF0-9696-1C5D1554B7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094EB0E-FD51-404B-84C4-C5F78BE7A2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F747118-EEDF-46F4-8254-CFC79C9A45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ED4612A-11FD-46F8-AADC-A757CA5BF6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0B03E9E-E102-4B16-A57B-D189F5EE1C9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1721B91-8673-4E34-B7E3-6D30F93FEA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32564BC5-CEAE-4E1D-94ED-B37E9BFE6B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0BCE58C-E115-4D38-A848-0A5AA4C359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7087A1F4-2FAE-45B1-89F6-6FC8023329D8}"/>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473959EB-E017-4AD5-9F4C-A57C75738075}"/>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4BC2A07D-4989-4F06-84F4-34BB4961EC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30DA50-8BA3-4A61-BBDC-B02FD54F3A9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38BC4497-E650-4931-B6D6-D84D0EFB409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32353E4C-A53D-4901-A0A3-5E3B6085589E}"/>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E2706003-6B2D-4D2E-8FAB-30B240119D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46F81A12-9964-40D2-8A1C-0F59B93C602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176EB578-C016-4715-A234-1660774FDE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80107C5E-0262-443B-B2A4-0F42CC32CEEE}"/>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F009F2FA-275A-4434-AFE0-E87FF35AFE28}"/>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20A93D2-B3B1-4E06-A7BA-5346EC0C5B0F}"/>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78F44CCF-DE9E-44D9-B81C-C1667B19D623}"/>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C0222859-9EED-4575-B7FF-94D90F460B98}"/>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a:extLst>
            <a:ext uri="{FF2B5EF4-FFF2-40B4-BE49-F238E27FC236}">
              <a16:creationId xmlns:a16="http://schemas.microsoft.com/office/drawing/2014/main" id="{7AB98EB6-2FCF-4166-817F-788DA1E9D4D4}"/>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D3FFA07E-582C-4032-86C4-65CB87151394}"/>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29E6CE95-E762-446B-9CF6-064FBEE2D52E}"/>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12F305A5-BE61-49C0-AA88-78828507924F}"/>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9E90B0C3-B526-4A94-9574-52F9F5621777}"/>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9557E680-10AD-4C0B-AA91-46BF5C239E11}"/>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EA2398FC-5968-407F-B8A2-F4DF205A632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9063F0DE-C503-41B5-AD94-48E4D26F13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50D67D4-33E2-4CBB-8EFA-893824D780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49E6957-C648-4FFE-AE3A-DB079791D1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DBA37FF-0436-4406-B93D-20C70A4D4F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44069</xdr:rowOff>
    </xdr:from>
    <xdr:to>
      <xdr:col>55</xdr:col>
      <xdr:colOff>50800</xdr:colOff>
      <xdr:row>61</xdr:row>
      <xdr:rowOff>145669</xdr:rowOff>
    </xdr:to>
    <xdr:sp macro="" textlink="">
      <xdr:nvSpPr>
        <xdr:cNvPr id="143" name="楕円 142">
          <a:extLst>
            <a:ext uri="{FF2B5EF4-FFF2-40B4-BE49-F238E27FC236}">
              <a16:creationId xmlns:a16="http://schemas.microsoft.com/office/drawing/2014/main" id="{04BC9E95-50A8-4F12-9972-B29E54E3D279}"/>
            </a:ext>
          </a:extLst>
        </xdr:cNvPr>
        <xdr:cNvSpPr/>
      </xdr:nvSpPr>
      <xdr:spPr>
        <a:xfrm>
          <a:off x="104267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22496</xdr:rowOff>
    </xdr:from>
    <xdr:ext cx="469744" cy="259045"/>
    <xdr:sp macro="" textlink="">
      <xdr:nvSpPr>
        <xdr:cNvPr id="144" name="【体育館・プール】&#10;一人当たり面積該当値テキスト">
          <a:extLst>
            <a:ext uri="{FF2B5EF4-FFF2-40B4-BE49-F238E27FC236}">
              <a16:creationId xmlns:a16="http://schemas.microsoft.com/office/drawing/2014/main" id="{5CC4C8E4-2DFC-487D-A876-032F92EEB8E2}"/>
            </a:ext>
          </a:extLst>
        </xdr:cNvPr>
        <xdr:cNvSpPr txBox="1"/>
      </xdr:nvSpPr>
      <xdr:spPr>
        <a:xfrm>
          <a:off x="10515600" y="1048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55499</xdr:rowOff>
    </xdr:from>
    <xdr:to>
      <xdr:col>50</xdr:col>
      <xdr:colOff>165100</xdr:colOff>
      <xdr:row>61</xdr:row>
      <xdr:rowOff>157099</xdr:rowOff>
    </xdr:to>
    <xdr:sp macro="" textlink="">
      <xdr:nvSpPr>
        <xdr:cNvPr id="145" name="楕円 144">
          <a:extLst>
            <a:ext uri="{FF2B5EF4-FFF2-40B4-BE49-F238E27FC236}">
              <a16:creationId xmlns:a16="http://schemas.microsoft.com/office/drawing/2014/main" id="{6CE9B526-8D31-4490-9097-367878188A76}"/>
            </a:ext>
          </a:extLst>
        </xdr:cNvPr>
        <xdr:cNvSpPr/>
      </xdr:nvSpPr>
      <xdr:spPr>
        <a:xfrm>
          <a:off x="95885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94869</xdr:rowOff>
    </xdr:from>
    <xdr:to>
      <xdr:col>55</xdr:col>
      <xdr:colOff>0</xdr:colOff>
      <xdr:row>61</xdr:row>
      <xdr:rowOff>106299</xdr:rowOff>
    </xdr:to>
    <xdr:cxnSp macro="">
      <xdr:nvCxnSpPr>
        <xdr:cNvPr id="146" name="直線コネクタ 145">
          <a:extLst>
            <a:ext uri="{FF2B5EF4-FFF2-40B4-BE49-F238E27FC236}">
              <a16:creationId xmlns:a16="http://schemas.microsoft.com/office/drawing/2014/main" id="{BD13474D-9B81-4828-B7C9-E76FB68D3827}"/>
            </a:ext>
          </a:extLst>
        </xdr:cNvPr>
        <xdr:cNvCxnSpPr/>
      </xdr:nvCxnSpPr>
      <xdr:spPr>
        <a:xfrm flipV="1">
          <a:off x="9639300" y="105533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60643</xdr:rowOff>
    </xdr:from>
    <xdr:to>
      <xdr:col>46</xdr:col>
      <xdr:colOff>38100</xdr:colOff>
      <xdr:row>61</xdr:row>
      <xdr:rowOff>162243</xdr:rowOff>
    </xdr:to>
    <xdr:sp macro="" textlink="">
      <xdr:nvSpPr>
        <xdr:cNvPr id="147" name="楕円 146">
          <a:extLst>
            <a:ext uri="{FF2B5EF4-FFF2-40B4-BE49-F238E27FC236}">
              <a16:creationId xmlns:a16="http://schemas.microsoft.com/office/drawing/2014/main" id="{7C485DE3-8E3C-479E-8282-CBBA9D6CE32C}"/>
            </a:ext>
          </a:extLst>
        </xdr:cNvPr>
        <xdr:cNvSpPr/>
      </xdr:nvSpPr>
      <xdr:spPr>
        <a:xfrm>
          <a:off x="8699500" y="105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106299</xdr:rowOff>
    </xdr:from>
    <xdr:to>
      <xdr:col>50</xdr:col>
      <xdr:colOff>114300</xdr:colOff>
      <xdr:row>61</xdr:row>
      <xdr:rowOff>111443</xdr:rowOff>
    </xdr:to>
    <xdr:cxnSp macro="">
      <xdr:nvCxnSpPr>
        <xdr:cNvPr id="148" name="直線コネクタ 147">
          <a:extLst>
            <a:ext uri="{FF2B5EF4-FFF2-40B4-BE49-F238E27FC236}">
              <a16:creationId xmlns:a16="http://schemas.microsoft.com/office/drawing/2014/main" id="{D7A24D93-9B75-41A7-93DB-E46806CA712C}"/>
            </a:ext>
          </a:extLst>
        </xdr:cNvPr>
        <xdr:cNvCxnSpPr/>
      </xdr:nvCxnSpPr>
      <xdr:spPr>
        <a:xfrm flipV="1">
          <a:off x="8750300" y="1056474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66929</xdr:rowOff>
    </xdr:from>
    <xdr:to>
      <xdr:col>41</xdr:col>
      <xdr:colOff>101600</xdr:colOff>
      <xdr:row>61</xdr:row>
      <xdr:rowOff>168529</xdr:rowOff>
    </xdr:to>
    <xdr:sp macro="" textlink="">
      <xdr:nvSpPr>
        <xdr:cNvPr id="149" name="楕円 148">
          <a:extLst>
            <a:ext uri="{FF2B5EF4-FFF2-40B4-BE49-F238E27FC236}">
              <a16:creationId xmlns:a16="http://schemas.microsoft.com/office/drawing/2014/main" id="{D6596B7F-5031-4833-A266-F17849689750}"/>
            </a:ext>
          </a:extLst>
        </xdr:cNvPr>
        <xdr:cNvSpPr/>
      </xdr:nvSpPr>
      <xdr:spPr>
        <a:xfrm>
          <a:off x="7810500" y="105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111443</xdr:rowOff>
    </xdr:from>
    <xdr:to>
      <xdr:col>45</xdr:col>
      <xdr:colOff>177800</xdr:colOff>
      <xdr:row>61</xdr:row>
      <xdr:rowOff>117729</xdr:rowOff>
    </xdr:to>
    <xdr:cxnSp macro="">
      <xdr:nvCxnSpPr>
        <xdr:cNvPr id="150" name="直線コネクタ 149">
          <a:extLst>
            <a:ext uri="{FF2B5EF4-FFF2-40B4-BE49-F238E27FC236}">
              <a16:creationId xmlns:a16="http://schemas.microsoft.com/office/drawing/2014/main" id="{12C18E46-FCF5-4AA9-B630-E1F3EE27E501}"/>
            </a:ext>
          </a:extLst>
        </xdr:cNvPr>
        <xdr:cNvCxnSpPr/>
      </xdr:nvCxnSpPr>
      <xdr:spPr>
        <a:xfrm flipV="1">
          <a:off x="7861300" y="1056989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71501</xdr:rowOff>
    </xdr:from>
    <xdr:to>
      <xdr:col>36</xdr:col>
      <xdr:colOff>165100</xdr:colOff>
      <xdr:row>62</xdr:row>
      <xdr:rowOff>1651</xdr:rowOff>
    </xdr:to>
    <xdr:sp macro="" textlink="">
      <xdr:nvSpPr>
        <xdr:cNvPr id="151" name="楕円 150">
          <a:extLst>
            <a:ext uri="{FF2B5EF4-FFF2-40B4-BE49-F238E27FC236}">
              <a16:creationId xmlns:a16="http://schemas.microsoft.com/office/drawing/2014/main" id="{D66419DF-7885-4148-954C-964C564774AB}"/>
            </a:ext>
          </a:extLst>
        </xdr:cNvPr>
        <xdr:cNvSpPr/>
      </xdr:nvSpPr>
      <xdr:spPr>
        <a:xfrm>
          <a:off x="6921500" y="105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117729</xdr:rowOff>
    </xdr:from>
    <xdr:to>
      <xdr:col>41</xdr:col>
      <xdr:colOff>50800</xdr:colOff>
      <xdr:row>61</xdr:row>
      <xdr:rowOff>122301</xdr:rowOff>
    </xdr:to>
    <xdr:cxnSp macro="">
      <xdr:nvCxnSpPr>
        <xdr:cNvPr id="152" name="直線コネクタ 151">
          <a:extLst>
            <a:ext uri="{FF2B5EF4-FFF2-40B4-BE49-F238E27FC236}">
              <a16:creationId xmlns:a16="http://schemas.microsoft.com/office/drawing/2014/main" id="{7B2799CF-3259-4842-BD60-E0C446416117}"/>
            </a:ext>
          </a:extLst>
        </xdr:cNvPr>
        <xdr:cNvCxnSpPr/>
      </xdr:nvCxnSpPr>
      <xdr:spPr>
        <a:xfrm flipV="1">
          <a:off x="6972300" y="105761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a:extLst>
            <a:ext uri="{FF2B5EF4-FFF2-40B4-BE49-F238E27FC236}">
              <a16:creationId xmlns:a16="http://schemas.microsoft.com/office/drawing/2014/main" id="{3CE007FD-D990-4F0A-A9A4-367226F2CC13}"/>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54" name="n_2aveValue【体育館・プール】&#10;一人当たり面積">
          <a:extLst>
            <a:ext uri="{FF2B5EF4-FFF2-40B4-BE49-F238E27FC236}">
              <a16:creationId xmlns:a16="http://schemas.microsoft.com/office/drawing/2014/main" id="{649819DE-47EC-4CFB-AE39-925FBE64AEBA}"/>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55" name="n_3aveValue【体育館・プール】&#10;一人当たり面積">
          <a:extLst>
            <a:ext uri="{FF2B5EF4-FFF2-40B4-BE49-F238E27FC236}">
              <a16:creationId xmlns:a16="http://schemas.microsoft.com/office/drawing/2014/main" id="{ABB42A5C-CCF8-4B1A-8D60-3DE00AAF1D88}"/>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6" name="n_4aveValue【体育館・プール】&#10;一人当たり面積">
          <a:extLst>
            <a:ext uri="{FF2B5EF4-FFF2-40B4-BE49-F238E27FC236}">
              <a16:creationId xmlns:a16="http://schemas.microsoft.com/office/drawing/2014/main" id="{603D03C0-F297-418A-87BE-BB8CEFD41F2F}"/>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148226</xdr:rowOff>
    </xdr:from>
    <xdr:ext cx="469744" cy="259045"/>
    <xdr:sp macro="" textlink="">
      <xdr:nvSpPr>
        <xdr:cNvPr id="157" name="n_1mainValue【体育館・プール】&#10;一人当たり面積">
          <a:extLst>
            <a:ext uri="{FF2B5EF4-FFF2-40B4-BE49-F238E27FC236}">
              <a16:creationId xmlns:a16="http://schemas.microsoft.com/office/drawing/2014/main" id="{D0104B4B-8D7E-4A32-B56E-DDFCE6E1730B}"/>
            </a:ext>
          </a:extLst>
        </xdr:cNvPr>
        <xdr:cNvSpPr txBox="1"/>
      </xdr:nvSpPr>
      <xdr:spPr>
        <a:xfrm>
          <a:off x="9391727" y="106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153370</xdr:rowOff>
    </xdr:from>
    <xdr:ext cx="469744" cy="259045"/>
    <xdr:sp macro="" textlink="">
      <xdr:nvSpPr>
        <xdr:cNvPr id="158" name="n_2mainValue【体育館・プール】&#10;一人当たり面積">
          <a:extLst>
            <a:ext uri="{FF2B5EF4-FFF2-40B4-BE49-F238E27FC236}">
              <a16:creationId xmlns:a16="http://schemas.microsoft.com/office/drawing/2014/main" id="{D80FC14E-D896-4C48-ADEF-3010320BFDCE}"/>
            </a:ext>
          </a:extLst>
        </xdr:cNvPr>
        <xdr:cNvSpPr txBox="1"/>
      </xdr:nvSpPr>
      <xdr:spPr>
        <a:xfrm>
          <a:off x="8515427" y="1061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159656</xdr:rowOff>
    </xdr:from>
    <xdr:ext cx="469744" cy="259045"/>
    <xdr:sp macro="" textlink="">
      <xdr:nvSpPr>
        <xdr:cNvPr id="159" name="n_3mainValue【体育館・プール】&#10;一人当たり面積">
          <a:extLst>
            <a:ext uri="{FF2B5EF4-FFF2-40B4-BE49-F238E27FC236}">
              <a16:creationId xmlns:a16="http://schemas.microsoft.com/office/drawing/2014/main" id="{6B11E401-EED9-4BE6-B2E3-C927F178BBDF}"/>
            </a:ext>
          </a:extLst>
        </xdr:cNvPr>
        <xdr:cNvSpPr txBox="1"/>
      </xdr:nvSpPr>
      <xdr:spPr>
        <a:xfrm>
          <a:off x="7626427" y="1061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164228</xdr:rowOff>
    </xdr:from>
    <xdr:ext cx="469744" cy="259045"/>
    <xdr:sp macro="" textlink="">
      <xdr:nvSpPr>
        <xdr:cNvPr id="160" name="n_4mainValue【体育館・プール】&#10;一人当たり面積">
          <a:extLst>
            <a:ext uri="{FF2B5EF4-FFF2-40B4-BE49-F238E27FC236}">
              <a16:creationId xmlns:a16="http://schemas.microsoft.com/office/drawing/2014/main" id="{ED180E5B-7D19-483D-A8EA-E00F9A907B56}"/>
            </a:ext>
          </a:extLst>
        </xdr:cNvPr>
        <xdr:cNvSpPr txBox="1"/>
      </xdr:nvSpPr>
      <xdr:spPr>
        <a:xfrm>
          <a:off x="6737427" y="106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8085320F-5DFE-4235-9794-DE1CBEFEE3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31C03FB-D03B-41B1-8DB7-F3B6698912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86DA7F5B-EEEA-4DED-9801-22E6B9D007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C121C9BB-4973-4E54-BBB4-29E46B8202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2E9DD509-5A0A-49BE-952B-692F5CCC54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FF977EBA-506B-4578-B5CD-61690F5D3F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9E22618C-C4AF-44F4-9312-F952978D71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B34EE868-5244-4614-BF9C-C4FE1B9957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822E27D7-D264-4ED2-B6BD-B7C638DC153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B0CDC9F3-560E-40A2-B46E-C2031E061E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349772DC-6D53-4DE3-969E-9017726A59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211BBD77-1139-45B7-AF81-D9AD22D4B81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28AF79F5-5646-41A0-82E9-5B12ABEDF24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3A964886-0A74-4D6F-87DD-E3C11EFA596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13ED6B8-F5AB-4F9B-8DD7-BB85B3EF84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2FE11823-6B4D-41B5-9EC3-B0B4DB28433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C261946B-DEF7-4B0A-A761-4EE6D5E9D2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DC69E8D5-E1A5-407B-BC6B-BC0F3CD066B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2E3F4100-C978-4FB2-8156-3ACA70AE1F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29E27D7C-2304-4068-8277-06443D5D595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85F32A94-DFB6-4E0B-88A1-2B5EDAAD05E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86568E74-7DDF-421C-876E-78B3FBD164A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175E3DA4-A6C6-414E-8C5B-FBC076BF88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52EA34DF-E8B8-4521-9BA9-27A00617F4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CA5AF36C-E96C-491A-B468-1A06341F42BB}"/>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660382C2-2DE9-4E48-BA12-ECB1EB70AF1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16001714-490F-4F1A-971F-02BEECD1DA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E0B5CEEF-6231-4FA7-9574-D18E781A5BCB}"/>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4E36CF85-0E11-48E2-BB82-66FB72182219}"/>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DFF980BC-7567-436A-A1CF-DFFBE9EABFA7}"/>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E412ADD6-918F-4479-AACD-2C60694E1C2F}"/>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D744F0E1-099A-4E74-B5A7-4F113285F438}"/>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1DAE9A11-869E-460D-8944-1FD5AFDEE2CB}"/>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FD290385-4CCB-46D4-9077-183E4AC5E532}"/>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2C038514-EA70-46A4-B0C7-0B82158B91D4}"/>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9DC71C43-26D9-475E-A5E1-99F3B966AA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5AD0BA0-E1B7-4EBC-A8EC-BE8F4E6DC1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F43615E-C33C-4D72-990F-8D952E42C6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B744750-CB1A-4DDE-94EC-06FA9AAC83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E0171F9-78F5-423A-AC7A-45F8171C38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1" name="楕円 200">
          <a:extLst>
            <a:ext uri="{FF2B5EF4-FFF2-40B4-BE49-F238E27FC236}">
              <a16:creationId xmlns:a16="http://schemas.microsoft.com/office/drawing/2014/main" id="{C436B1B1-22CE-469B-BB01-7E28CC464AD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2" name="【福祉施設】&#10;有形固定資産減価償却率該当値テキスト">
          <a:extLst>
            <a:ext uri="{FF2B5EF4-FFF2-40B4-BE49-F238E27FC236}">
              <a16:creationId xmlns:a16="http://schemas.microsoft.com/office/drawing/2014/main" id="{D8995EBD-4A42-494B-AED0-7761AB3CCEE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3" name="楕円 202">
          <a:extLst>
            <a:ext uri="{FF2B5EF4-FFF2-40B4-BE49-F238E27FC236}">
              <a16:creationId xmlns:a16="http://schemas.microsoft.com/office/drawing/2014/main" id="{03C6BF48-C1C0-447E-9186-CB0B7AA90502}"/>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4" name="直線コネクタ 203">
          <a:extLst>
            <a:ext uri="{FF2B5EF4-FFF2-40B4-BE49-F238E27FC236}">
              <a16:creationId xmlns:a16="http://schemas.microsoft.com/office/drawing/2014/main" id="{C503B000-9777-42FA-8008-388AF966DF12}"/>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5" name="楕円 204">
          <a:extLst>
            <a:ext uri="{FF2B5EF4-FFF2-40B4-BE49-F238E27FC236}">
              <a16:creationId xmlns:a16="http://schemas.microsoft.com/office/drawing/2014/main" id="{942B0A6B-B11A-46ED-9503-24D837CA7BEE}"/>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6" name="直線コネクタ 205">
          <a:extLst>
            <a:ext uri="{FF2B5EF4-FFF2-40B4-BE49-F238E27FC236}">
              <a16:creationId xmlns:a16="http://schemas.microsoft.com/office/drawing/2014/main" id="{CE8F9C58-C916-419D-AACB-DAA7F920F894}"/>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7" name="楕円 206">
          <a:extLst>
            <a:ext uri="{FF2B5EF4-FFF2-40B4-BE49-F238E27FC236}">
              <a16:creationId xmlns:a16="http://schemas.microsoft.com/office/drawing/2014/main" id="{14AD9581-51D7-4B93-B58F-6215B683A572}"/>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8" name="直線コネクタ 207">
          <a:extLst>
            <a:ext uri="{FF2B5EF4-FFF2-40B4-BE49-F238E27FC236}">
              <a16:creationId xmlns:a16="http://schemas.microsoft.com/office/drawing/2014/main" id="{73465CF0-92EB-41C2-A7D4-2ED6481BF002}"/>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61595</xdr:rowOff>
    </xdr:from>
    <xdr:to>
      <xdr:col>6</xdr:col>
      <xdr:colOff>38100</xdr:colOff>
      <xdr:row>86</xdr:row>
      <xdr:rowOff>163195</xdr:rowOff>
    </xdr:to>
    <xdr:sp macro="" textlink="">
      <xdr:nvSpPr>
        <xdr:cNvPr id="209" name="楕円 208">
          <a:extLst>
            <a:ext uri="{FF2B5EF4-FFF2-40B4-BE49-F238E27FC236}">
              <a16:creationId xmlns:a16="http://schemas.microsoft.com/office/drawing/2014/main" id="{9FCFD3B5-CF57-49F9-A2C7-EEB791CD7D21}"/>
            </a:ext>
          </a:extLst>
        </xdr:cNvPr>
        <xdr:cNvSpPr/>
      </xdr:nvSpPr>
      <xdr:spPr>
        <a:xfrm>
          <a:off x="1079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112395</xdr:rowOff>
    </xdr:from>
    <xdr:to>
      <xdr:col>10</xdr:col>
      <xdr:colOff>114300</xdr:colOff>
      <xdr:row>86</xdr:row>
      <xdr:rowOff>114300</xdr:rowOff>
    </xdr:to>
    <xdr:cxnSp macro="">
      <xdr:nvCxnSpPr>
        <xdr:cNvPr id="210" name="直線コネクタ 209">
          <a:extLst>
            <a:ext uri="{FF2B5EF4-FFF2-40B4-BE49-F238E27FC236}">
              <a16:creationId xmlns:a16="http://schemas.microsoft.com/office/drawing/2014/main" id="{1D33B7E9-C71E-44BC-9026-B5E06D5B4DEC}"/>
            </a:ext>
          </a:extLst>
        </xdr:cNvPr>
        <xdr:cNvCxnSpPr/>
      </xdr:nvCxnSpPr>
      <xdr:spPr>
        <a:xfrm>
          <a:off x="1130300" y="1485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1" name="n_1aveValue【福祉施設】&#10;有形固定資産減価償却率">
          <a:extLst>
            <a:ext uri="{FF2B5EF4-FFF2-40B4-BE49-F238E27FC236}">
              <a16:creationId xmlns:a16="http://schemas.microsoft.com/office/drawing/2014/main" id="{F4E03FC0-4CB3-4CF1-9B36-9DBD4BD1CFBE}"/>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2" name="n_2aveValue【福祉施設】&#10;有形固定資産減価償却率">
          <a:extLst>
            <a:ext uri="{FF2B5EF4-FFF2-40B4-BE49-F238E27FC236}">
              <a16:creationId xmlns:a16="http://schemas.microsoft.com/office/drawing/2014/main" id="{053DEBAD-09C6-4192-A960-CC0EB8B9974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13" name="n_3aveValue【福祉施設】&#10;有形固定資産減価償却率">
          <a:extLst>
            <a:ext uri="{FF2B5EF4-FFF2-40B4-BE49-F238E27FC236}">
              <a16:creationId xmlns:a16="http://schemas.microsoft.com/office/drawing/2014/main" id="{DC556C8A-4A43-47DE-A594-8B6C4C5E71A4}"/>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214" name="n_4aveValue【福祉施設】&#10;有形固定資産減価償却率">
          <a:extLst>
            <a:ext uri="{FF2B5EF4-FFF2-40B4-BE49-F238E27FC236}">
              <a16:creationId xmlns:a16="http://schemas.microsoft.com/office/drawing/2014/main" id="{DC9B0A38-236E-46D8-A375-BF1ABD769ED5}"/>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5" name="n_1mainValue【福祉施設】&#10;有形固定資産減価償却率">
          <a:extLst>
            <a:ext uri="{FF2B5EF4-FFF2-40B4-BE49-F238E27FC236}">
              <a16:creationId xmlns:a16="http://schemas.microsoft.com/office/drawing/2014/main" id="{7B9CE04C-47EB-4FB5-8CCC-BB4F237D8BD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6" name="n_2mainValue【福祉施設】&#10;有形固定資産減価償却率">
          <a:extLst>
            <a:ext uri="{FF2B5EF4-FFF2-40B4-BE49-F238E27FC236}">
              <a16:creationId xmlns:a16="http://schemas.microsoft.com/office/drawing/2014/main" id="{52AF9C76-9F28-48BA-95DE-639C8F4E6252}"/>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7" name="n_3mainValue【福祉施設】&#10;有形固定資産減価償却率">
          <a:extLst>
            <a:ext uri="{FF2B5EF4-FFF2-40B4-BE49-F238E27FC236}">
              <a16:creationId xmlns:a16="http://schemas.microsoft.com/office/drawing/2014/main" id="{6FD924F8-AE6E-4A8E-A528-34FCA3848F39}"/>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154322</xdr:rowOff>
    </xdr:from>
    <xdr:ext cx="405111" cy="259045"/>
    <xdr:sp macro="" textlink="">
      <xdr:nvSpPr>
        <xdr:cNvPr id="218" name="n_4mainValue【福祉施設】&#10;有形固定資産減価償却率">
          <a:extLst>
            <a:ext uri="{FF2B5EF4-FFF2-40B4-BE49-F238E27FC236}">
              <a16:creationId xmlns:a16="http://schemas.microsoft.com/office/drawing/2014/main" id="{3D8441FD-1BD6-40A3-9B02-B0D26A795D30}"/>
            </a:ext>
          </a:extLst>
        </xdr:cNvPr>
        <xdr:cNvSpPr txBox="1"/>
      </xdr:nvSpPr>
      <xdr:spPr>
        <a:xfrm>
          <a:off x="9277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EA1157C7-64F2-49D5-8037-9E9F29F03A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9187D644-C945-4BE3-8498-2FF1AB25A7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2844813F-7F6C-4125-B0B1-FB397A6E78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7A2C1F2E-6045-4C40-AA89-2416495605F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708E9321-4FFF-47B5-8838-B78D7643D5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914B266E-A25D-4437-BFF8-1860F8E2B6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E7458D12-48E7-4721-98B3-E75C33102A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10763941-6F92-496D-9591-6D57E209FE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E31C6CB2-6D4E-4F3C-9347-8389C7D2B5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5FB8EFE3-0DC7-46D1-930E-C79AED01B1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2398F9BC-8A40-47D6-963F-068DB93D86F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C0C5E8CC-D0D5-4750-81F6-5C7375AA715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1863AFB7-9E81-406E-A348-E809AC630F4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C7107F86-45A7-4C05-B5D5-9982300567C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8F44D18B-78F1-401B-B9F9-5EB25765811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726EA44A-C90D-450F-AFA7-339442186C4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373F0428-178B-46ED-A466-C401755A138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B56B3146-637D-45C6-AED2-58F8939B15A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5D7B4A5D-3417-40DF-9BCE-EA71C62B76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8DF31D95-7F0D-4A71-A2F5-122B4B97FA1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9346F0E4-3DD6-4E70-B2F2-788E17B172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1F7191A7-7096-45AE-9177-442F716266F8}"/>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9F54ACCB-B7ED-448E-8592-8C6B919A83A3}"/>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E02B347-89A5-4A1F-AF2B-6AB7A3E4F09D}"/>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F2CBB866-E533-452B-B0D1-BAC64C6DDC4C}"/>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01CFE393-537E-4A0D-B1F8-053E513D8DB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a:extLst>
            <a:ext uri="{FF2B5EF4-FFF2-40B4-BE49-F238E27FC236}">
              <a16:creationId xmlns:a16="http://schemas.microsoft.com/office/drawing/2014/main" id="{73AD747A-A7AF-4B8F-BB04-7D8696DD5B54}"/>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E0808419-D198-4DBF-A420-9A296650AAA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D125FE39-DDD0-4E0C-8E75-FCE2980D491B}"/>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8A9E72A7-1B35-4D39-9B1D-E94BF533946E}"/>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93C78940-E60C-41E9-9EF4-30CDB55B1A88}"/>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6EBD9270-B343-405D-9601-F7A42C67E0F4}"/>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B9F33FA-B2CE-464B-AC2D-5718126810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648207F7-C360-49F3-A06D-58DCD2B2C5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592B9A8-22EE-49EC-B321-4A172522CA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FF85101-E560-4BC5-8324-F7FEA9D484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BD263CC-FE2C-47A4-9D88-903BFEB28D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121717</xdr:rowOff>
    </xdr:from>
    <xdr:to>
      <xdr:col>55</xdr:col>
      <xdr:colOff>50800</xdr:colOff>
      <xdr:row>86</xdr:row>
      <xdr:rowOff>51867</xdr:rowOff>
    </xdr:to>
    <xdr:sp macro="" textlink="">
      <xdr:nvSpPr>
        <xdr:cNvPr id="256" name="楕円 255">
          <a:extLst>
            <a:ext uri="{FF2B5EF4-FFF2-40B4-BE49-F238E27FC236}">
              <a16:creationId xmlns:a16="http://schemas.microsoft.com/office/drawing/2014/main" id="{BCEE9B9C-FDF8-4B23-99D8-EEA3E6060DB6}"/>
            </a:ext>
          </a:extLst>
        </xdr:cNvPr>
        <xdr:cNvSpPr/>
      </xdr:nvSpPr>
      <xdr:spPr>
        <a:xfrm>
          <a:off x="10426700" y="146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36644</xdr:rowOff>
    </xdr:from>
    <xdr:ext cx="469744" cy="259045"/>
    <xdr:sp macro="" textlink="">
      <xdr:nvSpPr>
        <xdr:cNvPr id="257" name="【福祉施設】&#10;一人当たり面積該当値テキスト">
          <a:extLst>
            <a:ext uri="{FF2B5EF4-FFF2-40B4-BE49-F238E27FC236}">
              <a16:creationId xmlns:a16="http://schemas.microsoft.com/office/drawing/2014/main" id="{5C39D099-8445-4589-8C6E-0B5B7BA67DD1}"/>
            </a:ext>
          </a:extLst>
        </xdr:cNvPr>
        <xdr:cNvSpPr txBox="1"/>
      </xdr:nvSpPr>
      <xdr:spPr>
        <a:xfrm>
          <a:off x="10515600" y="1460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122631</xdr:rowOff>
    </xdr:from>
    <xdr:to>
      <xdr:col>50</xdr:col>
      <xdr:colOff>165100</xdr:colOff>
      <xdr:row>86</xdr:row>
      <xdr:rowOff>52781</xdr:rowOff>
    </xdr:to>
    <xdr:sp macro="" textlink="">
      <xdr:nvSpPr>
        <xdr:cNvPr id="258" name="楕円 257">
          <a:extLst>
            <a:ext uri="{FF2B5EF4-FFF2-40B4-BE49-F238E27FC236}">
              <a16:creationId xmlns:a16="http://schemas.microsoft.com/office/drawing/2014/main" id="{1EC46263-138A-4879-9DC5-6C9B8CA7C62C}"/>
            </a:ext>
          </a:extLst>
        </xdr:cNvPr>
        <xdr:cNvSpPr/>
      </xdr:nvSpPr>
      <xdr:spPr>
        <a:xfrm>
          <a:off x="9588500" y="146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1067</xdr:rowOff>
    </xdr:from>
    <xdr:to>
      <xdr:col>55</xdr:col>
      <xdr:colOff>0</xdr:colOff>
      <xdr:row>86</xdr:row>
      <xdr:rowOff>1981</xdr:rowOff>
    </xdr:to>
    <xdr:cxnSp macro="">
      <xdr:nvCxnSpPr>
        <xdr:cNvPr id="259" name="直線コネクタ 258">
          <a:extLst>
            <a:ext uri="{FF2B5EF4-FFF2-40B4-BE49-F238E27FC236}">
              <a16:creationId xmlns:a16="http://schemas.microsoft.com/office/drawing/2014/main" id="{7C1465E8-0313-4126-8C16-73D56FC1863C}"/>
            </a:ext>
          </a:extLst>
        </xdr:cNvPr>
        <xdr:cNvCxnSpPr/>
      </xdr:nvCxnSpPr>
      <xdr:spPr>
        <a:xfrm flipV="1">
          <a:off x="9639300" y="1474576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123089</xdr:rowOff>
    </xdr:from>
    <xdr:to>
      <xdr:col>46</xdr:col>
      <xdr:colOff>38100</xdr:colOff>
      <xdr:row>86</xdr:row>
      <xdr:rowOff>53239</xdr:rowOff>
    </xdr:to>
    <xdr:sp macro="" textlink="">
      <xdr:nvSpPr>
        <xdr:cNvPr id="260" name="楕円 259">
          <a:extLst>
            <a:ext uri="{FF2B5EF4-FFF2-40B4-BE49-F238E27FC236}">
              <a16:creationId xmlns:a16="http://schemas.microsoft.com/office/drawing/2014/main" id="{C63790CE-11B4-42A8-ACE0-EA374F30AF03}"/>
            </a:ext>
          </a:extLst>
        </xdr:cNvPr>
        <xdr:cNvSpPr/>
      </xdr:nvSpPr>
      <xdr:spPr>
        <a:xfrm>
          <a:off x="86995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1981</xdr:rowOff>
    </xdr:from>
    <xdr:to>
      <xdr:col>50</xdr:col>
      <xdr:colOff>114300</xdr:colOff>
      <xdr:row>86</xdr:row>
      <xdr:rowOff>2439</xdr:rowOff>
    </xdr:to>
    <xdr:cxnSp macro="">
      <xdr:nvCxnSpPr>
        <xdr:cNvPr id="261" name="直線コネクタ 260">
          <a:extLst>
            <a:ext uri="{FF2B5EF4-FFF2-40B4-BE49-F238E27FC236}">
              <a16:creationId xmlns:a16="http://schemas.microsoft.com/office/drawing/2014/main" id="{80FB6064-AC35-4723-979C-26BB0E523C36}"/>
            </a:ext>
          </a:extLst>
        </xdr:cNvPr>
        <xdr:cNvCxnSpPr/>
      </xdr:nvCxnSpPr>
      <xdr:spPr>
        <a:xfrm flipV="1">
          <a:off x="8750300" y="1474668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124003</xdr:rowOff>
    </xdr:from>
    <xdr:to>
      <xdr:col>41</xdr:col>
      <xdr:colOff>101600</xdr:colOff>
      <xdr:row>86</xdr:row>
      <xdr:rowOff>54153</xdr:rowOff>
    </xdr:to>
    <xdr:sp macro="" textlink="">
      <xdr:nvSpPr>
        <xdr:cNvPr id="262" name="楕円 261">
          <a:extLst>
            <a:ext uri="{FF2B5EF4-FFF2-40B4-BE49-F238E27FC236}">
              <a16:creationId xmlns:a16="http://schemas.microsoft.com/office/drawing/2014/main" id="{79C5408E-C37F-46A2-A5A7-0194DD33C347}"/>
            </a:ext>
          </a:extLst>
        </xdr:cNvPr>
        <xdr:cNvSpPr/>
      </xdr:nvSpPr>
      <xdr:spPr>
        <a:xfrm>
          <a:off x="7810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2439</xdr:rowOff>
    </xdr:from>
    <xdr:to>
      <xdr:col>45</xdr:col>
      <xdr:colOff>177800</xdr:colOff>
      <xdr:row>86</xdr:row>
      <xdr:rowOff>3353</xdr:rowOff>
    </xdr:to>
    <xdr:cxnSp macro="">
      <xdr:nvCxnSpPr>
        <xdr:cNvPr id="263" name="直線コネクタ 262">
          <a:extLst>
            <a:ext uri="{FF2B5EF4-FFF2-40B4-BE49-F238E27FC236}">
              <a16:creationId xmlns:a16="http://schemas.microsoft.com/office/drawing/2014/main" id="{1856D20E-E58A-4730-A806-699C7B3BD8AA}"/>
            </a:ext>
          </a:extLst>
        </xdr:cNvPr>
        <xdr:cNvCxnSpPr/>
      </xdr:nvCxnSpPr>
      <xdr:spPr>
        <a:xfrm flipV="1">
          <a:off x="7861300" y="1474713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64" name="楕円 263">
          <a:extLst>
            <a:ext uri="{FF2B5EF4-FFF2-40B4-BE49-F238E27FC236}">
              <a16:creationId xmlns:a16="http://schemas.microsoft.com/office/drawing/2014/main" id="{3593A5F5-E98D-4010-9237-7B4562EE42E7}"/>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3353</xdr:rowOff>
    </xdr:from>
    <xdr:to>
      <xdr:col>41</xdr:col>
      <xdr:colOff>50800</xdr:colOff>
      <xdr:row>86</xdr:row>
      <xdr:rowOff>3811</xdr:rowOff>
    </xdr:to>
    <xdr:cxnSp macro="">
      <xdr:nvCxnSpPr>
        <xdr:cNvPr id="265" name="直線コネクタ 264">
          <a:extLst>
            <a:ext uri="{FF2B5EF4-FFF2-40B4-BE49-F238E27FC236}">
              <a16:creationId xmlns:a16="http://schemas.microsoft.com/office/drawing/2014/main" id="{2381EB26-29BD-4FB8-AC6B-29E7C0418C71}"/>
            </a:ext>
          </a:extLst>
        </xdr:cNvPr>
        <xdr:cNvCxnSpPr/>
      </xdr:nvCxnSpPr>
      <xdr:spPr>
        <a:xfrm flipV="1">
          <a:off x="6972300" y="1474805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a:extLst>
            <a:ext uri="{FF2B5EF4-FFF2-40B4-BE49-F238E27FC236}">
              <a16:creationId xmlns:a16="http://schemas.microsoft.com/office/drawing/2014/main" id="{E9309FB6-7C2B-4004-968C-AA8445CA2D31}"/>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a:extLst>
            <a:ext uri="{FF2B5EF4-FFF2-40B4-BE49-F238E27FC236}">
              <a16:creationId xmlns:a16="http://schemas.microsoft.com/office/drawing/2014/main" id="{9F39C477-515D-4474-80F9-FDA556A8BE56}"/>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68" name="n_3aveValue【福祉施設】&#10;一人当たり面積">
          <a:extLst>
            <a:ext uri="{FF2B5EF4-FFF2-40B4-BE49-F238E27FC236}">
              <a16:creationId xmlns:a16="http://schemas.microsoft.com/office/drawing/2014/main" id="{A773A8C6-2188-4155-8C97-F5CB73D128AE}"/>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69" name="n_4aveValue【福祉施設】&#10;一人当たり面積">
          <a:extLst>
            <a:ext uri="{FF2B5EF4-FFF2-40B4-BE49-F238E27FC236}">
              <a16:creationId xmlns:a16="http://schemas.microsoft.com/office/drawing/2014/main" id="{1EDB4685-CB43-4C2B-8199-505226EBA358}"/>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43908</xdr:rowOff>
    </xdr:from>
    <xdr:ext cx="469744" cy="259045"/>
    <xdr:sp macro="" textlink="">
      <xdr:nvSpPr>
        <xdr:cNvPr id="270" name="n_1mainValue【福祉施設】&#10;一人当たり面積">
          <a:extLst>
            <a:ext uri="{FF2B5EF4-FFF2-40B4-BE49-F238E27FC236}">
              <a16:creationId xmlns:a16="http://schemas.microsoft.com/office/drawing/2014/main" id="{D104A554-0355-466B-B17D-F1BF889F433E}"/>
            </a:ext>
          </a:extLst>
        </xdr:cNvPr>
        <xdr:cNvSpPr txBox="1"/>
      </xdr:nvSpPr>
      <xdr:spPr>
        <a:xfrm>
          <a:off x="9391727" y="1478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44366</xdr:rowOff>
    </xdr:from>
    <xdr:ext cx="469744" cy="259045"/>
    <xdr:sp macro="" textlink="">
      <xdr:nvSpPr>
        <xdr:cNvPr id="271" name="n_2mainValue【福祉施設】&#10;一人当たり面積">
          <a:extLst>
            <a:ext uri="{FF2B5EF4-FFF2-40B4-BE49-F238E27FC236}">
              <a16:creationId xmlns:a16="http://schemas.microsoft.com/office/drawing/2014/main" id="{F889950A-FF44-456D-934A-32EB302E3DB5}"/>
            </a:ext>
          </a:extLst>
        </xdr:cNvPr>
        <xdr:cNvSpPr txBox="1"/>
      </xdr:nvSpPr>
      <xdr:spPr>
        <a:xfrm>
          <a:off x="85154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45280</xdr:rowOff>
    </xdr:from>
    <xdr:ext cx="469744" cy="259045"/>
    <xdr:sp macro="" textlink="">
      <xdr:nvSpPr>
        <xdr:cNvPr id="272" name="n_3mainValue【福祉施設】&#10;一人当たり面積">
          <a:extLst>
            <a:ext uri="{FF2B5EF4-FFF2-40B4-BE49-F238E27FC236}">
              <a16:creationId xmlns:a16="http://schemas.microsoft.com/office/drawing/2014/main" id="{4E217D5C-D69B-44B4-992A-8C78BB688320}"/>
            </a:ext>
          </a:extLst>
        </xdr:cNvPr>
        <xdr:cNvSpPr txBox="1"/>
      </xdr:nvSpPr>
      <xdr:spPr>
        <a:xfrm>
          <a:off x="7626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3" name="n_4mainValue【福祉施設】&#10;一人当たり面積">
          <a:extLst>
            <a:ext uri="{FF2B5EF4-FFF2-40B4-BE49-F238E27FC236}">
              <a16:creationId xmlns:a16="http://schemas.microsoft.com/office/drawing/2014/main" id="{9F6E4B3D-F522-4E28-BF31-DDE14D26DC54}"/>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FF09625E-3DE1-450A-8272-3C4C914A24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963C81F3-C2AC-4E15-AD8E-7F3D041FED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759898C8-52C1-4442-A102-82D142E0D6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D86EBB0C-49D3-48AE-8CED-9819DF8BDE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4A4E1DF6-B080-4896-B417-1959A69D4D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FE0AFBB4-6523-4928-B766-5A212900BF5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FEA970E-9DF3-426F-A55F-48B379A928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3B371CF2-64F5-481C-AE9F-A926A6D42EB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DA94E743-01BF-4871-B1E4-CCA7154AF27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A630A7D7-46E2-4590-873F-94CB463FFE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BBC7BC1F-07D8-440D-866D-3E44BA5387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8145E30F-5DEB-4C37-88C0-960821E2EF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126F6CD9-CEF1-4685-9BE8-444F694172E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BBBCBC45-0E49-4144-B225-4EE57C1EDE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E677B361-F305-438F-9906-19858B73A3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C83D2AC0-16C8-40C2-A757-50B178A6884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F94D1B29-9176-447D-B52B-10982FC2D4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5C6BC400-F93A-4897-94EB-92070F5C36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EA9CD852-6DCC-4ADF-B0DB-8CD6E123FC0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9DF79026-B46F-4FD7-B8E8-0567304CA1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6BE47FCB-B364-426F-BA6A-4DB9581BE8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2271E5DB-61BA-4BA3-AE4C-F171F73CC4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1114AFF0-2F9D-465D-B211-E544DF0F7F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EA881BC2-CBA1-4962-8324-E1DD486F25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624520D2-64ED-4ACD-9566-7ED3AC3C1E6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E0AB69D3-7545-4822-A36D-9A8CA73995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E8C45216-5B36-4C57-BA12-942D43B503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C9C9CF72-95E6-4CC7-983E-51DF9F22A46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C29D54BF-1E15-48CA-9718-90096ED3F52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5EF7455F-9096-4907-A426-FBBA23EDB9A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D6C5F645-CE1B-4983-BD43-F74A26C03E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6CDEEA94-EB54-43D4-B620-84A6AEE301C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5534805F-80DD-4E29-97E4-BB689B34B31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DD8EC867-A8A0-4120-ABD9-4707CA2C23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FC57DED1-87C0-4BAC-9AEB-DBE61936245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FD3A7AF6-B65A-4B75-A615-A3A1AAAB326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a:extLst>
            <a:ext uri="{FF2B5EF4-FFF2-40B4-BE49-F238E27FC236}">
              <a16:creationId xmlns:a16="http://schemas.microsoft.com/office/drawing/2014/main" id="{1B92B12D-1698-49B5-8233-83B4EDDBE7A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31F4B04D-CCF7-4677-9BD7-AC3277CBAD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a:extLst>
            <a:ext uri="{FF2B5EF4-FFF2-40B4-BE49-F238E27FC236}">
              <a16:creationId xmlns:a16="http://schemas.microsoft.com/office/drawing/2014/main" id="{20EC6BE3-99EF-41CC-B560-2307816DB8B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EF2C6D81-CFC3-488F-A47E-3351BC4D09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a:extLst>
            <a:ext uri="{FF2B5EF4-FFF2-40B4-BE49-F238E27FC236}">
              <a16:creationId xmlns:a16="http://schemas.microsoft.com/office/drawing/2014/main" id="{329EF4FB-FA4C-4A1D-B3E5-8E599B876BAC}"/>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a:extLst>
            <a:ext uri="{FF2B5EF4-FFF2-40B4-BE49-F238E27FC236}">
              <a16:creationId xmlns:a16="http://schemas.microsoft.com/office/drawing/2014/main" id="{C04A1D24-3318-4896-B5C7-09EB5812B93B}"/>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a:extLst>
            <a:ext uri="{FF2B5EF4-FFF2-40B4-BE49-F238E27FC236}">
              <a16:creationId xmlns:a16="http://schemas.microsoft.com/office/drawing/2014/main" id="{F0559487-3F78-4B75-8DFD-023183E430CD}"/>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a:extLst>
            <a:ext uri="{FF2B5EF4-FFF2-40B4-BE49-F238E27FC236}">
              <a16:creationId xmlns:a16="http://schemas.microsoft.com/office/drawing/2014/main" id="{B97DE076-D04F-4723-A796-E4D4DA395DAC}"/>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a:extLst>
            <a:ext uri="{FF2B5EF4-FFF2-40B4-BE49-F238E27FC236}">
              <a16:creationId xmlns:a16="http://schemas.microsoft.com/office/drawing/2014/main" id="{8289BFE4-8916-4C93-8FBC-1595058618F1}"/>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20C84871-CCBE-472C-857E-743E57B4CAAC}"/>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a:extLst>
            <a:ext uri="{FF2B5EF4-FFF2-40B4-BE49-F238E27FC236}">
              <a16:creationId xmlns:a16="http://schemas.microsoft.com/office/drawing/2014/main" id="{50C700DF-C1A3-45F6-AD89-AFBC0D2BCCA7}"/>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a:extLst>
            <a:ext uri="{FF2B5EF4-FFF2-40B4-BE49-F238E27FC236}">
              <a16:creationId xmlns:a16="http://schemas.microsoft.com/office/drawing/2014/main" id="{FD1E207D-AA5B-4A61-8CD2-D76375D050F6}"/>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a:extLst>
            <a:ext uri="{FF2B5EF4-FFF2-40B4-BE49-F238E27FC236}">
              <a16:creationId xmlns:a16="http://schemas.microsoft.com/office/drawing/2014/main" id="{DA9F7AB9-7834-4DDF-8BF7-EFCA4B6A8F59}"/>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3" name="フローチャート: 判断 322">
          <a:extLst>
            <a:ext uri="{FF2B5EF4-FFF2-40B4-BE49-F238E27FC236}">
              <a16:creationId xmlns:a16="http://schemas.microsoft.com/office/drawing/2014/main" id="{88A36BBB-7A93-4D3B-9A19-A0868CA6F7A3}"/>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4" name="フローチャート: 判断 323">
          <a:extLst>
            <a:ext uri="{FF2B5EF4-FFF2-40B4-BE49-F238E27FC236}">
              <a16:creationId xmlns:a16="http://schemas.microsoft.com/office/drawing/2014/main" id="{0D3D0B69-3920-4156-801E-F6E21D673AB7}"/>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8C054C19-E53E-4487-A62E-83F60B3AE4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68CFBA99-F450-4037-8B7E-973EE33DD3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8A294F64-7949-45B3-BF31-877C127F1A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7E35312A-2CFF-48BC-89AE-9EA458B1DD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91BBDDF-D872-49DE-9851-AFBF4A0D1C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30" name="楕円 329">
          <a:extLst>
            <a:ext uri="{FF2B5EF4-FFF2-40B4-BE49-F238E27FC236}">
              <a16:creationId xmlns:a16="http://schemas.microsoft.com/office/drawing/2014/main" id="{144CCCF8-4F2A-45CE-9652-BBE6A72EF5D4}"/>
            </a:ext>
          </a:extLst>
        </xdr:cNvPr>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DA0E196F-C60D-494A-A04A-22E40414DBE8}"/>
            </a:ext>
          </a:extLst>
        </xdr:cNvPr>
        <xdr:cNvSpPr txBox="1"/>
      </xdr:nvSpPr>
      <xdr:spPr>
        <a:xfrm>
          <a:off x="16357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332" name="楕円 331">
          <a:extLst>
            <a:ext uri="{FF2B5EF4-FFF2-40B4-BE49-F238E27FC236}">
              <a16:creationId xmlns:a16="http://schemas.microsoft.com/office/drawing/2014/main" id="{9700F3D3-A11C-4AFC-B35B-87C0CA08B609}"/>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1905</xdr:rowOff>
    </xdr:to>
    <xdr:cxnSp macro="">
      <xdr:nvCxnSpPr>
        <xdr:cNvPr id="333" name="直線コネクタ 332">
          <a:extLst>
            <a:ext uri="{FF2B5EF4-FFF2-40B4-BE49-F238E27FC236}">
              <a16:creationId xmlns:a16="http://schemas.microsoft.com/office/drawing/2014/main" id="{81D2F7BC-2BD4-49CE-8F3D-6BA0FC6C9525}"/>
            </a:ext>
          </a:extLst>
        </xdr:cNvPr>
        <xdr:cNvCxnSpPr/>
      </xdr:nvCxnSpPr>
      <xdr:spPr>
        <a:xfrm>
          <a:off x="15481300" y="6294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19685</xdr:rowOff>
    </xdr:from>
    <xdr:to>
      <xdr:col>76</xdr:col>
      <xdr:colOff>165100</xdr:colOff>
      <xdr:row>36</xdr:row>
      <xdr:rowOff>121285</xdr:rowOff>
    </xdr:to>
    <xdr:sp macro="" textlink="">
      <xdr:nvSpPr>
        <xdr:cNvPr id="334" name="楕円 333">
          <a:extLst>
            <a:ext uri="{FF2B5EF4-FFF2-40B4-BE49-F238E27FC236}">
              <a16:creationId xmlns:a16="http://schemas.microsoft.com/office/drawing/2014/main" id="{F3AA13FB-0667-4B42-8D59-EE1699B37AE3}"/>
            </a:ext>
          </a:extLst>
        </xdr:cNvPr>
        <xdr:cNvSpPr/>
      </xdr:nvSpPr>
      <xdr:spPr>
        <a:xfrm>
          <a:off x="14541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70485</xdr:rowOff>
    </xdr:from>
    <xdr:to>
      <xdr:col>81</xdr:col>
      <xdr:colOff>50800</xdr:colOff>
      <xdr:row>36</xdr:row>
      <xdr:rowOff>121920</xdr:rowOff>
    </xdr:to>
    <xdr:cxnSp macro="">
      <xdr:nvCxnSpPr>
        <xdr:cNvPr id="335" name="直線コネクタ 334">
          <a:extLst>
            <a:ext uri="{FF2B5EF4-FFF2-40B4-BE49-F238E27FC236}">
              <a16:creationId xmlns:a16="http://schemas.microsoft.com/office/drawing/2014/main" id="{195DE611-24B9-423E-8E6A-E902934AE8C8}"/>
            </a:ext>
          </a:extLst>
        </xdr:cNvPr>
        <xdr:cNvCxnSpPr/>
      </xdr:nvCxnSpPr>
      <xdr:spPr>
        <a:xfrm>
          <a:off x="14592300" y="6242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336" name="楕円 335">
          <a:extLst>
            <a:ext uri="{FF2B5EF4-FFF2-40B4-BE49-F238E27FC236}">
              <a16:creationId xmlns:a16="http://schemas.microsoft.com/office/drawing/2014/main" id="{BAF5DD4B-C4C1-4AC8-B105-9CB48DFEFB6A}"/>
            </a:ext>
          </a:extLst>
        </xdr:cNvPr>
        <xdr:cNvSpPr/>
      </xdr:nvSpPr>
      <xdr:spPr>
        <a:xfrm>
          <a:off x="13652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70485</xdr:rowOff>
    </xdr:to>
    <xdr:cxnSp macro="">
      <xdr:nvCxnSpPr>
        <xdr:cNvPr id="337" name="直線コネクタ 336">
          <a:extLst>
            <a:ext uri="{FF2B5EF4-FFF2-40B4-BE49-F238E27FC236}">
              <a16:creationId xmlns:a16="http://schemas.microsoft.com/office/drawing/2014/main" id="{4F03283E-CAA0-4F16-946D-57C417C07ECF}"/>
            </a:ext>
          </a:extLst>
        </xdr:cNvPr>
        <xdr:cNvCxnSpPr/>
      </xdr:nvCxnSpPr>
      <xdr:spPr>
        <a:xfrm>
          <a:off x="13703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38735</xdr:rowOff>
    </xdr:from>
    <xdr:to>
      <xdr:col>67</xdr:col>
      <xdr:colOff>101600</xdr:colOff>
      <xdr:row>35</xdr:row>
      <xdr:rowOff>140335</xdr:rowOff>
    </xdr:to>
    <xdr:sp macro="" textlink="">
      <xdr:nvSpPr>
        <xdr:cNvPr id="338" name="楕円 337">
          <a:extLst>
            <a:ext uri="{FF2B5EF4-FFF2-40B4-BE49-F238E27FC236}">
              <a16:creationId xmlns:a16="http://schemas.microsoft.com/office/drawing/2014/main" id="{ACC03819-246F-419E-B3F9-2562F992AA38}"/>
            </a:ext>
          </a:extLst>
        </xdr:cNvPr>
        <xdr:cNvSpPr/>
      </xdr:nvSpPr>
      <xdr:spPr>
        <a:xfrm>
          <a:off x="12763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89535</xdr:rowOff>
    </xdr:from>
    <xdr:to>
      <xdr:col>71</xdr:col>
      <xdr:colOff>177800</xdr:colOff>
      <xdr:row>36</xdr:row>
      <xdr:rowOff>20955</xdr:rowOff>
    </xdr:to>
    <xdr:cxnSp macro="">
      <xdr:nvCxnSpPr>
        <xdr:cNvPr id="339" name="直線コネクタ 338">
          <a:extLst>
            <a:ext uri="{FF2B5EF4-FFF2-40B4-BE49-F238E27FC236}">
              <a16:creationId xmlns:a16="http://schemas.microsoft.com/office/drawing/2014/main" id="{5A24B3AC-844B-4F96-AE21-57046E651554}"/>
            </a:ext>
          </a:extLst>
        </xdr:cNvPr>
        <xdr:cNvCxnSpPr/>
      </xdr:nvCxnSpPr>
      <xdr:spPr>
        <a:xfrm>
          <a:off x="12814300" y="60902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EE3B63D4-7ACB-4442-9D65-39140EDDBDEE}"/>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717F9602-DE3B-4207-A344-53B96DEC8013}"/>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B609DD36-AFB7-43AB-B514-D5A7339CE9AC}"/>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5F4D59ED-7723-4ED5-81AA-89B90983D0DB}"/>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F3281EBD-7ADC-409E-8C27-3C2EA7CBB307}"/>
            </a:ext>
          </a:extLst>
        </xdr:cNvPr>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137812</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8F74655A-8BFA-420E-9F51-24EAD8EC8AFD}"/>
            </a:ext>
          </a:extLst>
        </xdr:cNvPr>
        <xdr:cNvSpPr txBox="1"/>
      </xdr:nvSpPr>
      <xdr:spPr>
        <a:xfrm>
          <a:off x="14389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57CD6C8C-7371-4616-89B2-6273317363C2}"/>
            </a:ext>
          </a:extLst>
        </xdr:cNvPr>
        <xdr:cNvSpPr txBox="1"/>
      </xdr:nvSpPr>
      <xdr:spPr>
        <a:xfrm>
          <a:off x="13500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156862</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DE7265E0-B595-4DB1-8DA9-567B231A0951}"/>
            </a:ext>
          </a:extLst>
        </xdr:cNvPr>
        <xdr:cNvSpPr txBox="1"/>
      </xdr:nvSpPr>
      <xdr:spPr>
        <a:xfrm>
          <a:off x="12611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8A527BCC-2E92-499C-9908-DECC4D8BFE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761FB0DC-4429-440B-A8CC-CBFC4A2438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CA8E02AD-EBB3-4C27-97B7-628F7FB14A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80896944-F34B-44D3-9FEC-899D89EC77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147D592E-7314-48A3-97F0-902340980B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1A9BD890-C78E-43D8-9D7F-EFF52954C9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907BC750-C4EA-4269-BB9C-DCC44968FF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8B4EEAAA-05D8-4950-9CFB-6DA2BACE0E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8D814ADB-C5BB-4008-B186-77F28F7204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004B7DCF-8DB2-4659-94B5-13C08E5132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a:extLst>
            <a:ext uri="{FF2B5EF4-FFF2-40B4-BE49-F238E27FC236}">
              <a16:creationId xmlns:a16="http://schemas.microsoft.com/office/drawing/2014/main" id="{A6952CDC-6326-48AA-902B-CB25B5B0A32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a:extLst>
            <a:ext uri="{FF2B5EF4-FFF2-40B4-BE49-F238E27FC236}">
              <a16:creationId xmlns:a16="http://schemas.microsoft.com/office/drawing/2014/main" id="{016DD9B1-D889-4BA7-8430-96E48981A92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a:extLst>
            <a:ext uri="{FF2B5EF4-FFF2-40B4-BE49-F238E27FC236}">
              <a16:creationId xmlns:a16="http://schemas.microsoft.com/office/drawing/2014/main" id="{586DF9B4-A11F-4CE8-8C03-350C07306FD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a:extLst>
            <a:ext uri="{FF2B5EF4-FFF2-40B4-BE49-F238E27FC236}">
              <a16:creationId xmlns:a16="http://schemas.microsoft.com/office/drawing/2014/main" id="{E0A1E508-3402-45F4-B236-70B90CAC5BF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4DB7FFE3-EE1A-4D6A-9A18-B3D39861198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4CD5A7D1-77AB-4708-9EE8-7AD7ED3DDA2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a:extLst>
            <a:ext uri="{FF2B5EF4-FFF2-40B4-BE49-F238E27FC236}">
              <a16:creationId xmlns:a16="http://schemas.microsoft.com/office/drawing/2014/main" id="{56106071-3E2B-4D0D-848D-BCC1C40B9C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a:extLst>
            <a:ext uri="{FF2B5EF4-FFF2-40B4-BE49-F238E27FC236}">
              <a16:creationId xmlns:a16="http://schemas.microsoft.com/office/drawing/2014/main" id="{5FD3C176-A5EB-401B-B00D-F4B4C91481B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a:extLst>
            <a:ext uri="{FF2B5EF4-FFF2-40B4-BE49-F238E27FC236}">
              <a16:creationId xmlns:a16="http://schemas.microsoft.com/office/drawing/2014/main" id="{ECE2C6FF-2766-472A-BB94-DEE258EE65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7" name="テキスト ボックス 366">
          <a:extLst>
            <a:ext uri="{FF2B5EF4-FFF2-40B4-BE49-F238E27FC236}">
              <a16:creationId xmlns:a16="http://schemas.microsoft.com/office/drawing/2014/main" id="{74E71DF0-329A-4A01-A30D-2E1E6D7C081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99FECDC0-E3D2-401A-AF28-A6D07C76AF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807280EE-8351-4F70-AD70-A2E14CE8592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3684D888-C7DE-47C6-BA45-2DC24A2BB7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1" name="直線コネクタ 370">
          <a:extLst>
            <a:ext uri="{FF2B5EF4-FFF2-40B4-BE49-F238E27FC236}">
              <a16:creationId xmlns:a16="http://schemas.microsoft.com/office/drawing/2014/main" id="{AD7A687B-88F9-44E4-BAE9-1A5D83933F13}"/>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5B90BFB0-4DE8-4948-878D-1F0A6E419584}"/>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3" name="直線コネクタ 372">
          <a:extLst>
            <a:ext uri="{FF2B5EF4-FFF2-40B4-BE49-F238E27FC236}">
              <a16:creationId xmlns:a16="http://schemas.microsoft.com/office/drawing/2014/main" id="{E847F630-5D0B-4C02-AECE-40E5CCBA88C4}"/>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AB7B47B0-7728-4879-A7FF-905B3E6E1D44}"/>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5" name="直線コネクタ 374">
          <a:extLst>
            <a:ext uri="{FF2B5EF4-FFF2-40B4-BE49-F238E27FC236}">
              <a16:creationId xmlns:a16="http://schemas.microsoft.com/office/drawing/2014/main" id="{29CA452C-C326-41ED-B3EB-70F9D3EB47FF}"/>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D3DCC8F4-B19E-4439-B21B-825592DB173A}"/>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7" name="フローチャート: 判断 376">
          <a:extLst>
            <a:ext uri="{FF2B5EF4-FFF2-40B4-BE49-F238E27FC236}">
              <a16:creationId xmlns:a16="http://schemas.microsoft.com/office/drawing/2014/main" id="{7A8ED5C2-94C0-405B-B5AF-C4FF15E29A9C}"/>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8" name="フローチャート: 判断 377">
          <a:extLst>
            <a:ext uri="{FF2B5EF4-FFF2-40B4-BE49-F238E27FC236}">
              <a16:creationId xmlns:a16="http://schemas.microsoft.com/office/drawing/2014/main" id="{421D1081-954E-4010-B5F0-C60E226F1D0E}"/>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79" name="フローチャート: 判断 378">
          <a:extLst>
            <a:ext uri="{FF2B5EF4-FFF2-40B4-BE49-F238E27FC236}">
              <a16:creationId xmlns:a16="http://schemas.microsoft.com/office/drawing/2014/main" id="{98FE84AE-D8A2-4F50-B51E-4629A46788C9}"/>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80" name="フローチャート: 判断 379">
          <a:extLst>
            <a:ext uri="{FF2B5EF4-FFF2-40B4-BE49-F238E27FC236}">
              <a16:creationId xmlns:a16="http://schemas.microsoft.com/office/drawing/2014/main" id="{7394A431-FDA2-4190-8DF4-C688D197F472}"/>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81" name="フローチャート: 判断 380">
          <a:extLst>
            <a:ext uri="{FF2B5EF4-FFF2-40B4-BE49-F238E27FC236}">
              <a16:creationId xmlns:a16="http://schemas.microsoft.com/office/drawing/2014/main" id="{0BEDEB58-5AB8-4CFC-B8D1-6104C8391D13}"/>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427FC1C7-1DE1-4FAA-A59F-1D82D8686F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2FD216B-97FA-4820-96A4-AC6CA7F3A4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0994397-A484-43B8-8596-E8CC2AD847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1FAC301-F229-43B6-9952-DAA0CE1E8E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BEBDD7D-9D10-4F6A-A032-57C94EAE70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115295</xdr:rowOff>
    </xdr:from>
    <xdr:to>
      <xdr:col>116</xdr:col>
      <xdr:colOff>114300</xdr:colOff>
      <xdr:row>41</xdr:row>
      <xdr:rowOff>45445</xdr:rowOff>
    </xdr:to>
    <xdr:sp macro="" textlink="">
      <xdr:nvSpPr>
        <xdr:cNvPr id="387" name="楕円 386">
          <a:extLst>
            <a:ext uri="{FF2B5EF4-FFF2-40B4-BE49-F238E27FC236}">
              <a16:creationId xmlns:a16="http://schemas.microsoft.com/office/drawing/2014/main" id="{71C10E33-E887-4001-B3A2-FDB41BBCC46A}"/>
            </a:ext>
          </a:extLst>
        </xdr:cNvPr>
        <xdr:cNvSpPr/>
      </xdr:nvSpPr>
      <xdr:spPr>
        <a:xfrm>
          <a:off x="22110700" y="69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93722</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F00173A6-2445-47FE-AC91-375758E0C4F4}"/>
            </a:ext>
          </a:extLst>
        </xdr:cNvPr>
        <xdr:cNvSpPr txBox="1"/>
      </xdr:nvSpPr>
      <xdr:spPr>
        <a:xfrm>
          <a:off x="22199600" y="695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127235</xdr:rowOff>
    </xdr:from>
    <xdr:to>
      <xdr:col>112</xdr:col>
      <xdr:colOff>38100</xdr:colOff>
      <xdr:row>41</xdr:row>
      <xdr:rowOff>57385</xdr:rowOff>
    </xdr:to>
    <xdr:sp macro="" textlink="">
      <xdr:nvSpPr>
        <xdr:cNvPr id="389" name="楕円 388">
          <a:extLst>
            <a:ext uri="{FF2B5EF4-FFF2-40B4-BE49-F238E27FC236}">
              <a16:creationId xmlns:a16="http://schemas.microsoft.com/office/drawing/2014/main" id="{0183B18A-4F1C-4599-BF10-951E32A49857}"/>
            </a:ext>
          </a:extLst>
        </xdr:cNvPr>
        <xdr:cNvSpPr/>
      </xdr:nvSpPr>
      <xdr:spPr>
        <a:xfrm>
          <a:off x="21272500" y="69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166095</xdr:rowOff>
    </xdr:from>
    <xdr:to>
      <xdr:col>116</xdr:col>
      <xdr:colOff>63500</xdr:colOff>
      <xdr:row>41</xdr:row>
      <xdr:rowOff>6585</xdr:rowOff>
    </xdr:to>
    <xdr:cxnSp macro="">
      <xdr:nvCxnSpPr>
        <xdr:cNvPr id="390" name="直線コネクタ 389">
          <a:extLst>
            <a:ext uri="{FF2B5EF4-FFF2-40B4-BE49-F238E27FC236}">
              <a16:creationId xmlns:a16="http://schemas.microsoft.com/office/drawing/2014/main" id="{AE5A6987-0F10-4504-A684-62BCB38F68AA}"/>
            </a:ext>
          </a:extLst>
        </xdr:cNvPr>
        <xdr:cNvCxnSpPr/>
      </xdr:nvCxnSpPr>
      <xdr:spPr>
        <a:xfrm flipV="1">
          <a:off x="21323300" y="7024095"/>
          <a:ext cx="8382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126290</xdr:rowOff>
    </xdr:from>
    <xdr:to>
      <xdr:col>107</xdr:col>
      <xdr:colOff>101600</xdr:colOff>
      <xdr:row>41</xdr:row>
      <xdr:rowOff>56440</xdr:rowOff>
    </xdr:to>
    <xdr:sp macro="" textlink="">
      <xdr:nvSpPr>
        <xdr:cNvPr id="391" name="楕円 390">
          <a:extLst>
            <a:ext uri="{FF2B5EF4-FFF2-40B4-BE49-F238E27FC236}">
              <a16:creationId xmlns:a16="http://schemas.microsoft.com/office/drawing/2014/main" id="{8BCF39A4-2A2D-488A-B21C-3E553491B898}"/>
            </a:ext>
          </a:extLst>
        </xdr:cNvPr>
        <xdr:cNvSpPr/>
      </xdr:nvSpPr>
      <xdr:spPr>
        <a:xfrm>
          <a:off x="20383500" y="69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5640</xdr:rowOff>
    </xdr:from>
    <xdr:to>
      <xdr:col>111</xdr:col>
      <xdr:colOff>177800</xdr:colOff>
      <xdr:row>41</xdr:row>
      <xdr:rowOff>6585</xdr:rowOff>
    </xdr:to>
    <xdr:cxnSp macro="">
      <xdr:nvCxnSpPr>
        <xdr:cNvPr id="392" name="直線コネクタ 391">
          <a:extLst>
            <a:ext uri="{FF2B5EF4-FFF2-40B4-BE49-F238E27FC236}">
              <a16:creationId xmlns:a16="http://schemas.microsoft.com/office/drawing/2014/main" id="{A03FEE0C-CB45-4BC5-9AEC-54375D7BB1E8}"/>
            </a:ext>
          </a:extLst>
        </xdr:cNvPr>
        <xdr:cNvCxnSpPr/>
      </xdr:nvCxnSpPr>
      <xdr:spPr>
        <a:xfrm>
          <a:off x="20434300" y="7035090"/>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134307</xdr:rowOff>
    </xdr:from>
    <xdr:to>
      <xdr:col>102</xdr:col>
      <xdr:colOff>165100</xdr:colOff>
      <xdr:row>41</xdr:row>
      <xdr:rowOff>64457</xdr:rowOff>
    </xdr:to>
    <xdr:sp macro="" textlink="">
      <xdr:nvSpPr>
        <xdr:cNvPr id="393" name="楕円 392">
          <a:extLst>
            <a:ext uri="{FF2B5EF4-FFF2-40B4-BE49-F238E27FC236}">
              <a16:creationId xmlns:a16="http://schemas.microsoft.com/office/drawing/2014/main" id="{1A0F82C1-F879-4562-B773-FAEEE5DDD902}"/>
            </a:ext>
          </a:extLst>
        </xdr:cNvPr>
        <xdr:cNvSpPr/>
      </xdr:nvSpPr>
      <xdr:spPr>
        <a:xfrm>
          <a:off x="19494500" y="69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5640</xdr:rowOff>
    </xdr:from>
    <xdr:to>
      <xdr:col>107</xdr:col>
      <xdr:colOff>50800</xdr:colOff>
      <xdr:row>41</xdr:row>
      <xdr:rowOff>13657</xdr:rowOff>
    </xdr:to>
    <xdr:cxnSp macro="">
      <xdr:nvCxnSpPr>
        <xdr:cNvPr id="394" name="直線コネクタ 393">
          <a:extLst>
            <a:ext uri="{FF2B5EF4-FFF2-40B4-BE49-F238E27FC236}">
              <a16:creationId xmlns:a16="http://schemas.microsoft.com/office/drawing/2014/main" id="{2C64E1CC-EF71-410C-94DD-5E89CDDE6AA2}"/>
            </a:ext>
          </a:extLst>
        </xdr:cNvPr>
        <xdr:cNvCxnSpPr/>
      </xdr:nvCxnSpPr>
      <xdr:spPr>
        <a:xfrm flipV="1">
          <a:off x="19545300" y="7035090"/>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167269</xdr:rowOff>
    </xdr:from>
    <xdr:to>
      <xdr:col>98</xdr:col>
      <xdr:colOff>38100</xdr:colOff>
      <xdr:row>41</xdr:row>
      <xdr:rowOff>97419</xdr:rowOff>
    </xdr:to>
    <xdr:sp macro="" textlink="">
      <xdr:nvSpPr>
        <xdr:cNvPr id="395" name="楕円 394">
          <a:extLst>
            <a:ext uri="{FF2B5EF4-FFF2-40B4-BE49-F238E27FC236}">
              <a16:creationId xmlns:a16="http://schemas.microsoft.com/office/drawing/2014/main" id="{522EE9FE-D53A-4142-BD55-D45B48D328BF}"/>
            </a:ext>
          </a:extLst>
        </xdr:cNvPr>
        <xdr:cNvSpPr/>
      </xdr:nvSpPr>
      <xdr:spPr>
        <a:xfrm>
          <a:off x="18605500" y="70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13657</xdr:rowOff>
    </xdr:from>
    <xdr:to>
      <xdr:col>102</xdr:col>
      <xdr:colOff>114300</xdr:colOff>
      <xdr:row>41</xdr:row>
      <xdr:rowOff>46619</xdr:rowOff>
    </xdr:to>
    <xdr:cxnSp macro="">
      <xdr:nvCxnSpPr>
        <xdr:cNvPr id="396" name="直線コネクタ 395">
          <a:extLst>
            <a:ext uri="{FF2B5EF4-FFF2-40B4-BE49-F238E27FC236}">
              <a16:creationId xmlns:a16="http://schemas.microsoft.com/office/drawing/2014/main" id="{9EA65A93-A467-4469-BCE0-90CD7C3D6804}"/>
            </a:ext>
          </a:extLst>
        </xdr:cNvPr>
        <xdr:cNvCxnSpPr/>
      </xdr:nvCxnSpPr>
      <xdr:spPr>
        <a:xfrm flipV="1">
          <a:off x="18656300" y="7043107"/>
          <a:ext cx="8890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542D8F7A-CFDD-4F24-85A8-F446CC7FA67E}"/>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6B04B1EC-FF11-4F23-B6CF-782BA3318178}"/>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F1BBA872-B6AC-4C17-97FE-4802A41826D3}"/>
            </a:ext>
          </a:extLst>
        </xdr:cNvPr>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676DBF3E-573B-4E7E-B411-F0872151A167}"/>
            </a:ext>
          </a:extLst>
        </xdr:cNvPr>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48512</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135AAB78-63DF-4E9F-9102-2E310DEC8E8C}"/>
            </a:ext>
          </a:extLst>
        </xdr:cNvPr>
        <xdr:cNvSpPr txBox="1"/>
      </xdr:nvSpPr>
      <xdr:spPr>
        <a:xfrm>
          <a:off x="21011095" y="707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47567</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6E6542E6-FC0A-4DB0-BCD8-343BF8E2E42E}"/>
            </a:ext>
          </a:extLst>
        </xdr:cNvPr>
        <xdr:cNvSpPr txBox="1"/>
      </xdr:nvSpPr>
      <xdr:spPr>
        <a:xfrm>
          <a:off x="20134795" y="707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55584</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A9BBCD2D-B590-42DC-ACAF-E54EDA3C653E}"/>
            </a:ext>
          </a:extLst>
        </xdr:cNvPr>
        <xdr:cNvSpPr txBox="1"/>
      </xdr:nvSpPr>
      <xdr:spPr>
        <a:xfrm>
          <a:off x="19245795" y="708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88546</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66BF432B-C007-4A9A-A534-5AB8D06D0575}"/>
            </a:ext>
          </a:extLst>
        </xdr:cNvPr>
        <xdr:cNvSpPr txBox="1"/>
      </xdr:nvSpPr>
      <xdr:spPr>
        <a:xfrm>
          <a:off x="18356795" y="711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57CBCFB6-98C4-45D7-9A2A-A06B2FA9731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810F93BF-2996-41FC-9FB5-2409E51972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961FD668-6DDE-40BE-80B3-1B5149A5F8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B88BCD56-7BDC-4269-BE4B-A187568BE32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2083D8AF-7899-48FC-A4BF-5F857A6726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137CC8AB-068F-43F2-9BF8-9E0DA1CBEF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9EB8D721-670B-4FF4-91EA-E0421A2C4E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F2DD8548-CDE9-469C-A606-66796B8803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65871B4D-5802-48F9-8896-307312CD5E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A6454669-F5BE-4B3E-9CEB-DBAB29CCB4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FA4E8DBE-83CB-4262-B942-618D1017FF5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C5B9B8D2-F704-40EB-9AE9-3A45729385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7C4637A2-3422-424E-9C97-8396EF59F7A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8C0B4352-08A5-4DDC-8A70-C1E446CD720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EE558AEA-C29A-4196-801B-416861F3272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861389D7-9117-4197-87EB-B472D6986B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E076C264-01B4-4C65-9F91-5094EC5E27E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C4E3342A-0768-4E45-9E2F-2EDF20E0232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47B533DE-9DCB-4141-98C6-8DA5BAD8344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D4D606C5-E263-44DA-A517-F492A4E3D71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F65B704F-FE88-463C-B728-956471CE98D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E896AA7A-96ED-4C55-BA3A-AA5138488B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0A26E9F8-DFA0-480D-A9C2-FEB1AAD6D8D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3E87F1FF-972E-4687-9D5D-B9DABD2EC0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29" name="直線コネクタ 428">
          <a:extLst>
            <a:ext uri="{FF2B5EF4-FFF2-40B4-BE49-F238E27FC236}">
              <a16:creationId xmlns:a16="http://schemas.microsoft.com/office/drawing/2014/main" id="{863C9525-79ED-4173-B026-31AD3E7B2D53}"/>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保健センター・保健所】&#10;有形固定資産減価償却率最小値テキスト">
          <a:extLst>
            <a:ext uri="{FF2B5EF4-FFF2-40B4-BE49-F238E27FC236}">
              <a16:creationId xmlns:a16="http://schemas.microsoft.com/office/drawing/2014/main" id="{AE9A075E-1102-4623-85D8-C0BC6A7318A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a:extLst>
            <a:ext uri="{FF2B5EF4-FFF2-40B4-BE49-F238E27FC236}">
              <a16:creationId xmlns:a16="http://schemas.microsoft.com/office/drawing/2014/main" id="{D2F37052-231E-42D7-B1D4-F6F8C284A9C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214B82C9-8014-4387-BA4E-4C383A6E105D}"/>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33" name="直線コネクタ 432">
          <a:extLst>
            <a:ext uri="{FF2B5EF4-FFF2-40B4-BE49-F238E27FC236}">
              <a16:creationId xmlns:a16="http://schemas.microsoft.com/office/drawing/2014/main" id="{FD292700-4C8F-44C9-BFE6-548641B00739}"/>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6BBCBE77-3344-4743-A455-13EA41D5CCBD}"/>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35" name="フローチャート: 判断 434">
          <a:extLst>
            <a:ext uri="{FF2B5EF4-FFF2-40B4-BE49-F238E27FC236}">
              <a16:creationId xmlns:a16="http://schemas.microsoft.com/office/drawing/2014/main" id="{91D131AF-2067-4B80-8D12-9242D216DD7B}"/>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6" name="フローチャート: 判断 435">
          <a:extLst>
            <a:ext uri="{FF2B5EF4-FFF2-40B4-BE49-F238E27FC236}">
              <a16:creationId xmlns:a16="http://schemas.microsoft.com/office/drawing/2014/main" id="{38607732-8222-4E68-9D57-F67EB2443D52}"/>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7" name="フローチャート: 判断 436">
          <a:extLst>
            <a:ext uri="{FF2B5EF4-FFF2-40B4-BE49-F238E27FC236}">
              <a16:creationId xmlns:a16="http://schemas.microsoft.com/office/drawing/2014/main" id="{8202DFC7-CB97-4E6A-AD39-C480FA5090B1}"/>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438" name="フローチャート: 判断 437">
          <a:extLst>
            <a:ext uri="{FF2B5EF4-FFF2-40B4-BE49-F238E27FC236}">
              <a16:creationId xmlns:a16="http://schemas.microsoft.com/office/drawing/2014/main" id="{85C31D13-F5AD-4573-918A-A0BE52A23A0E}"/>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439" name="フローチャート: 判断 438">
          <a:extLst>
            <a:ext uri="{FF2B5EF4-FFF2-40B4-BE49-F238E27FC236}">
              <a16:creationId xmlns:a16="http://schemas.microsoft.com/office/drawing/2014/main" id="{6A1DE798-89B4-4664-B317-6D857DC9334E}"/>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9634DCCB-5CCC-480B-B36C-6F5D46925E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64D006E-87B9-426C-92C1-73CDB40A6D9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F848BABD-29CC-4FEF-849C-99EAC494AE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9E65F91-4DD8-4C86-89D7-6B7546D1E98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28D93C5E-A3B0-40F8-BFD9-13FCA34910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90170</xdr:rowOff>
    </xdr:from>
    <xdr:to>
      <xdr:col>85</xdr:col>
      <xdr:colOff>177800</xdr:colOff>
      <xdr:row>62</xdr:row>
      <xdr:rowOff>20320</xdr:rowOff>
    </xdr:to>
    <xdr:sp macro="" textlink="">
      <xdr:nvSpPr>
        <xdr:cNvPr id="445" name="楕円 444">
          <a:extLst>
            <a:ext uri="{FF2B5EF4-FFF2-40B4-BE49-F238E27FC236}">
              <a16:creationId xmlns:a16="http://schemas.microsoft.com/office/drawing/2014/main" id="{14D3607D-387E-4550-8A26-B368A48EB471}"/>
            </a:ext>
          </a:extLst>
        </xdr:cNvPr>
        <xdr:cNvSpPr/>
      </xdr:nvSpPr>
      <xdr:spPr>
        <a:xfrm>
          <a:off x="16268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68597</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61EECE8E-33F0-434F-97BF-E3E62E44ACB1}"/>
            </a:ext>
          </a:extLst>
        </xdr:cNvPr>
        <xdr:cNvSpPr txBox="1"/>
      </xdr:nvSpPr>
      <xdr:spPr>
        <a:xfrm>
          <a:off x="16357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447" name="楕円 446">
          <a:extLst>
            <a:ext uri="{FF2B5EF4-FFF2-40B4-BE49-F238E27FC236}">
              <a16:creationId xmlns:a16="http://schemas.microsoft.com/office/drawing/2014/main" id="{19987F9F-B85B-42A4-8256-9407326165F9}"/>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114300</xdr:rowOff>
    </xdr:to>
    <xdr:cxnSp macro="">
      <xdr:nvCxnSpPr>
        <xdr:cNvPr id="448" name="直線コネクタ 447">
          <a:extLst>
            <a:ext uri="{FF2B5EF4-FFF2-40B4-BE49-F238E27FC236}">
              <a16:creationId xmlns:a16="http://schemas.microsoft.com/office/drawing/2014/main" id="{2EE58662-FEE6-4A04-A2E0-A0885476C804}"/>
            </a:ext>
          </a:extLst>
        </xdr:cNvPr>
        <xdr:cNvCxnSpPr/>
      </xdr:nvCxnSpPr>
      <xdr:spPr>
        <a:xfrm flipV="1">
          <a:off x="15481300" y="10599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154940</xdr:rowOff>
    </xdr:from>
    <xdr:to>
      <xdr:col>76</xdr:col>
      <xdr:colOff>165100</xdr:colOff>
      <xdr:row>62</xdr:row>
      <xdr:rowOff>85090</xdr:rowOff>
    </xdr:to>
    <xdr:sp macro="" textlink="">
      <xdr:nvSpPr>
        <xdr:cNvPr id="449" name="楕円 448">
          <a:extLst>
            <a:ext uri="{FF2B5EF4-FFF2-40B4-BE49-F238E27FC236}">
              <a16:creationId xmlns:a16="http://schemas.microsoft.com/office/drawing/2014/main" id="{5049C98F-A28B-4CDC-A0CC-F3019935E60B}"/>
            </a:ext>
          </a:extLst>
        </xdr:cNvPr>
        <xdr:cNvSpPr/>
      </xdr:nvSpPr>
      <xdr:spPr>
        <a:xfrm>
          <a:off x="1454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34290</xdr:rowOff>
    </xdr:from>
    <xdr:to>
      <xdr:col>81</xdr:col>
      <xdr:colOff>50800</xdr:colOff>
      <xdr:row>62</xdr:row>
      <xdr:rowOff>114300</xdr:rowOff>
    </xdr:to>
    <xdr:cxnSp macro="">
      <xdr:nvCxnSpPr>
        <xdr:cNvPr id="450" name="直線コネクタ 449">
          <a:extLst>
            <a:ext uri="{FF2B5EF4-FFF2-40B4-BE49-F238E27FC236}">
              <a16:creationId xmlns:a16="http://schemas.microsoft.com/office/drawing/2014/main" id="{45B9E273-A777-4666-AB08-BCE9F494E2D1}"/>
            </a:ext>
          </a:extLst>
        </xdr:cNvPr>
        <xdr:cNvCxnSpPr/>
      </xdr:nvCxnSpPr>
      <xdr:spPr>
        <a:xfrm>
          <a:off x="14592300" y="106641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451" name="楕円 450">
          <a:extLst>
            <a:ext uri="{FF2B5EF4-FFF2-40B4-BE49-F238E27FC236}">
              <a16:creationId xmlns:a16="http://schemas.microsoft.com/office/drawing/2014/main" id="{5C7367E6-A181-4287-BDD2-7F05248BE7A2}"/>
            </a:ext>
          </a:extLst>
        </xdr:cNvPr>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62</xdr:row>
      <xdr:rowOff>34290</xdr:rowOff>
    </xdr:to>
    <xdr:cxnSp macro="">
      <xdr:nvCxnSpPr>
        <xdr:cNvPr id="452" name="直線コネクタ 451">
          <a:extLst>
            <a:ext uri="{FF2B5EF4-FFF2-40B4-BE49-F238E27FC236}">
              <a16:creationId xmlns:a16="http://schemas.microsoft.com/office/drawing/2014/main" id="{6335F556-4C62-434D-902C-0AA4F3754337}"/>
            </a:ext>
          </a:extLst>
        </xdr:cNvPr>
        <xdr:cNvCxnSpPr/>
      </xdr:nvCxnSpPr>
      <xdr:spPr>
        <a:xfrm>
          <a:off x="13703300" y="105841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453" name="楕円 452">
          <a:extLst>
            <a:ext uri="{FF2B5EF4-FFF2-40B4-BE49-F238E27FC236}">
              <a16:creationId xmlns:a16="http://schemas.microsoft.com/office/drawing/2014/main" id="{9C87963D-F591-404B-836E-C2BF4E2C8A0F}"/>
            </a:ext>
          </a:extLst>
        </xdr:cNvPr>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125730</xdr:rowOff>
    </xdr:to>
    <xdr:cxnSp macro="">
      <xdr:nvCxnSpPr>
        <xdr:cNvPr id="454" name="直線コネクタ 453">
          <a:extLst>
            <a:ext uri="{FF2B5EF4-FFF2-40B4-BE49-F238E27FC236}">
              <a16:creationId xmlns:a16="http://schemas.microsoft.com/office/drawing/2014/main" id="{75F8B016-AA9A-4F8B-8010-EEEDE9DBF87B}"/>
            </a:ext>
          </a:extLst>
        </xdr:cNvPr>
        <xdr:cNvCxnSpPr/>
      </xdr:nvCxnSpPr>
      <xdr:spPr>
        <a:xfrm>
          <a:off x="12814300" y="10504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EC1CF67A-1F92-41FF-9E72-DAE2CBE1D4E4}"/>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43EE5E9E-1697-4965-9E84-67B92B6C8979}"/>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80C09E5B-5C7C-47F1-BCF4-9F73F2633089}"/>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C0EB17C7-FCDD-42F6-8B75-ACA5F6919B8B}"/>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99436590-9F0A-4079-89C8-7A94120BECA2}"/>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76217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43DB0FB7-6800-4F14-8E38-33E482F0158F}"/>
            </a:ext>
          </a:extLst>
        </xdr:cNvPr>
        <xdr:cNvSpPr txBox="1"/>
      </xdr:nvSpPr>
      <xdr:spPr>
        <a:xfrm>
          <a:off x="14389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B4692896-065F-436C-A98A-202E1617D610}"/>
            </a:ext>
          </a:extLst>
        </xdr:cNvPr>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960E1CEF-F084-4EAD-BAE4-0641D2CCCCCF}"/>
            </a:ext>
          </a:extLst>
        </xdr:cNvPr>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3FEA4B56-2423-4D9E-97D6-37872E1286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31F13CA-E4F6-4316-8E9A-B02CC22061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C65469CF-F113-4F5A-9EFF-8ECB8C69B8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8945B47C-78FB-487E-B173-72B8922AD8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1564B81E-6475-4310-A84A-8B7CA07B5D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653DA4B9-CBD3-4789-B4A2-05F9AB9EA1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5EE8B8DC-43C6-4D3B-9C10-12D24AF5F8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869A3BC8-3103-42EE-8FE9-00B53E6061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147BD3F6-E2EB-4149-92FE-5ECE3A4122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5C11CCB4-5837-4426-9652-BD8EFCD3FB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9B94BB90-7896-498D-8DB2-E74216E9AF4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13BD1D41-AD98-455B-8D19-37BB735B5FD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54FE2D19-F051-4D1F-9CCF-3E8802FF753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1EDD9665-6814-4C95-ADF7-10EECEE335C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4EB902AA-707A-40AA-8787-80E3DBC6C3A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DAA0252F-3F5D-4255-81DD-DC35BC3E971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DB70694B-12BF-455A-9148-EE78BCBFDB9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A35F2567-41F6-4A4D-8B0E-BDD42EEFEB0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9FB8230C-9A14-4B59-97E2-FA1CEA9557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D6642754-C90A-4CCA-85AA-C6F7F9E2AF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BF57E0E5-FBBD-4416-9953-82C9F380E8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84" name="直線コネクタ 483">
          <a:extLst>
            <a:ext uri="{FF2B5EF4-FFF2-40B4-BE49-F238E27FC236}">
              <a16:creationId xmlns:a16="http://schemas.microsoft.com/office/drawing/2014/main" id="{E6669CDD-C2C8-47AB-927D-4C803A7C423C}"/>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793DFAB6-71FC-4DF9-9D19-5EDE08015303}"/>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6" name="直線コネクタ 485">
          <a:extLst>
            <a:ext uri="{FF2B5EF4-FFF2-40B4-BE49-F238E27FC236}">
              <a16:creationId xmlns:a16="http://schemas.microsoft.com/office/drawing/2014/main" id="{4E9FA413-03A9-4E62-94F7-A5D196F66CCA}"/>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BD92453C-0B96-4FFF-A636-6370A5D70DCB}"/>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88" name="直線コネクタ 487">
          <a:extLst>
            <a:ext uri="{FF2B5EF4-FFF2-40B4-BE49-F238E27FC236}">
              <a16:creationId xmlns:a16="http://schemas.microsoft.com/office/drawing/2014/main" id="{E993E3FB-E286-444A-B7A1-51BA86051F37}"/>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C8D02A78-58F2-4BC4-B624-6FC0B47D4E24}"/>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0" name="フローチャート: 判断 489">
          <a:extLst>
            <a:ext uri="{FF2B5EF4-FFF2-40B4-BE49-F238E27FC236}">
              <a16:creationId xmlns:a16="http://schemas.microsoft.com/office/drawing/2014/main" id="{E0783E3A-8E7D-4612-9A82-4C8CA0D18461}"/>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1" name="フローチャート: 判断 490">
          <a:extLst>
            <a:ext uri="{FF2B5EF4-FFF2-40B4-BE49-F238E27FC236}">
              <a16:creationId xmlns:a16="http://schemas.microsoft.com/office/drawing/2014/main" id="{B594A0F3-935F-4441-A93E-3B29AE19B9E5}"/>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2" name="フローチャート: 判断 491">
          <a:extLst>
            <a:ext uri="{FF2B5EF4-FFF2-40B4-BE49-F238E27FC236}">
              <a16:creationId xmlns:a16="http://schemas.microsoft.com/office/drawing/2014/main" id="{87C1EE82-435C-4C87-A6EA-D6ADA7C1DD89}"/>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93" name="フローチャート: 判断 492">
          <a:extLst>
            <a:ext uri="{FF2B5EF4-FFF2-40B4-BE49-F238E27FC236}">
              <a16:creationId xmlns:a16="http://schemas.microsoft.com/office/drawing/2014/main" id="{455E5322-56EF-4585-8BAD-FEA606B672D2}"/>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94" name="フローチャート: 判断 493">
          <a:extLst>
            <a:ext uri="{FF2B5EF4-FFF2-40B4-BE49-F238E27FC236}">
              <a16:creationId xmlns:a16="http://schemas.microsoft.com/office/drawing/2014/main" id="{0438E22E-DC1F-4728-8B2D-0BE816F9FC15}"/>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69E9038B-696D-46F1-B885-F579041B51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3CDB009D-B97A-424D-8AD4-CB213034B0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232E9801-E491-4338-8C9E-B99D69B43C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0DA493A-4005-406B-90AC-051E8F52CB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BB7F1FD-DA50-4707-B43E-9FDACD50D2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00" name="楕円 499">
          <a:extLst>
            <a:ext uri="{FF2B5EF4-FFF2-40B4-BE49-F238E27FC236}">
              <a16:creationId xmlns:a16="http://schemas.microsoft.com/office/drawing/2014/main" id="{3D8AF027-0C3A-4B0E-8966-6E055FB68804}"/>
            </a:ext>
          </a:extLst>
        </xdr:cNvPr>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5179BDB5-8E15-4DEE-A71E-C351949CA6EC}"/>
            </a:ext>
          </a:extLst>
        </xdr:cNvPr>
        <xdr:cNvSpPr txBox="1"/>
      </xdr:nvSpPr>
      <xdr:spPr>
        <a:xfrm>
          <a:off x="22199600" y="106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02" name="楕円 501">
          <a:extLst>
            <a:ext uri="{FF2B5EF4-FFF2-40B4-BE49-F238E27FC236}">
              <a16:creationId xmlns:a16="http://schemas.microsoft.com/office/drawing/2014/main" id="{E59D279E-FE13-4063-89E8-E37D0EF6812D}"/>
            </a:ext>
          </a:extLst>
        </xdr:cNvPr>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137160</xdr:rowOff>
    </xdr:to>
    <xdr:cxnSp macro="">
      <xdr:nvCxnSpPr>
        <xdr:cNvPr id="503" name="直線コネクタ 502">
          <a:extLst>
            <a:ext uri="{FF2B5EF4-FFF2-40B4-BE49-F238E27FC236}">
              <a16:creationId xmlns:a16="http://schemas.microsoft.com/office/drawing/2014/main" id="{6FC5F326-139F-4C91-9C1A-0BAB24C62444}"/>
            </a:ext>
          </a:extLst>
        </xdr:cNvPr>
        <xdr:cNvCxnSpPr/>
      </xdr:nvCxnSpPr>
      <xdr:spPr>
        <a:xfrm flipV="1">
          <a:off x="21323300" y="1076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90932</xdr:rowOff>
    </xdr:from>
    <xdr:to>
      <xdr:col>107</xdr:col>
      <xdr:colOff>101600</xdr:colOff>
      <xdr:row>63</xdr:row>
      <xdr:rowOff>21082</xdr:rowOff>
    </xdr:to>
    <xdr:sp macro="" textlink="">
      <xdr:nvSpPr>
        <xdr:cNvPr id="504" name="楕円 503">
          <a:extLst>
            <a:ext uri="{FF2B5EF4-FFF2-40B4-BE49-F238E27FC236}">
              <a16:creationId xmlns:a16="http://schemas.microsoft.com/office/drawing/2014/main" id="{AA0FE446-853C-4227-9E73-E32D1ACC61D9}"/>
            </a:ext>
          </a:extLst>
        </xdr:cNvPr>
        <xdr:cNvSpPr/>
      </xdr:nvSpPr>
      <xdr:spPr>
        <a:xfrm>
          <a:off x="2038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141732</xdr:rowOff>
    </xdr:to>
    <xdr:cxnSp macro="">
      <xdr:nvCxnSpPr>
        <xdr:cNvPr id="505" name="直線コネクタ 504">
          <a:extLst>
            <a:ext uri="{FF2B5EF4-FFF2-40B4-BE49-F238E27FC236}">
              <a16:creationId xmlns:a16="http://schemas.microsoft.com/office/drawing/2014/main" id="{B1773042-5E2C-4DC3-83BE-2957977DC93B}"/>
            </a:ext>
          </a:extLst>
        </xdr:cNvPr>
        <xdr:cNvCxnSpPr/>
      </xdr:nvCxnSpPr>
      <xdr:spPr>
        <a:xfrm flipV="1">
          <a:off x="20434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93218</xdr:rowOff>
    </xdr:from>
    <xdr:to>
      <xdr:col>102</xdr:col>
      <xdr:colOff>165100</xdr:colOff>
      <xdr:row>63</xdr:row>
      <xdr:rowOff>23368</xdr:rowOff>
    </xdr:to>
    <xdr:sp macro="" textlink="">
      <xdr:nvSpPr>
        <xdr:cNvPr id="506" name="楕円 505">
          <a:extLst>
            <a:ext uri="{FF2B5EF4-FFF2-40B4-BE49-F238E27FC236}">
              <a16:creationId xmlns:a16="http://schemas.microsoft.com/office/drawing/2014/main" id="{42D9BCAE-15FC-4445-AD58-B724B353157F}"/>
            </a:ext>
          </a:extLst>
        </xdr:cNvPr>
        <xdr:cNvSpPr/>
      </xdr:nvSpPr>
      <xdr:spPr>
        <a:xfrm>
          <a:off x="19494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62</xdr:row>
      <xdr:rowOff>144018</xdr:rowOff>
    </xdr:to>
    <xdr:cxnSp macro="">
      <xdr:nvCxnSpPr>
        <xdr:cNvPr id="507" name="直線コネクタ 506">
          <a:extLst>
            <a:ext uri="{FF2B5EF4-FFF2-40B4-BE49-F238E27FC236}">
              <a16:creationId xmlns:a16="http://schemas.microsoft.com/office/drawing/2014/main" id="{7D83C8F1-77FC-4566-AEEB-437E6327EE16}"/>
            </a:ext>
          </a:extLst>
        </xdr:cNvPr>
        <xdr:cNvCxnSpPr/>
      </xdr:nvCxnSpPr>
      <xdr:spPr>
        <a:xfrm flipV="1">
          <a:off x="19545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508" name="楕円 507">
          <a:extLst>
            <a:ext uri="{FF2B5EF4-FFF2-40B4-BE49-F238E27FC236}">
              <a16:creationId xmlns:a16="http://schemas.microsoft.com/office/drawing/2014/main" id="{AD762709-9533-4B6B-8C50-7B201A6B4063}"/>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144018</xdr:rowOff>
    </xdr:from>
    <xdr:to>
      <xdr:col>102</xdr:col>
      <xdr:colOff>114300</xdr:colOff>
      <xdr:row>62</xdr:row>
      <xdr:rowOff>148590</xdr:rowOff>
    </xdr:to>
    <xdr:cxnSp macro="">
      <xdr:nvCxnSpPr>
        <xdr:cNvPr id="509" name="直線コネクタ 508">
          <a:extLst>
            <a:ext uri="{FF2B5EF4-FFF2-40B4-BE49-F238E27FC236}">
              <a16:creationId xmlns:a16="http://schemas.microsoft.com/office/drawing/2014/main" id="{ACA6590F-1BF5-454A-B2B4-A1CA45D28160}"/>
            </a:ext>
          </a:extLst>
        </xdr:cNvPr>
        <xdr:cNvCxnSpPr/>
      </xdr:nvCxnSpPr>
      <xdr:spPr>
        <a:xfrm flipV="1">
          <a:off x="18656300" y="107739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0" name="n_1aveValue【保健センター・保健所】&#10;一人当たり面積">
          <a:extLst>
            <a:ext uri="{FF2B5EF4-FFF2-40B4-BE49-F238E27FC236}">
              <a16:creationId xmlns:a16="http://schemas.microsoft.com/office/drawing/2014/main" id="{7CB370A7-EB4E-4928-BF99-E6C2AA345C46}"/>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11" name="n_2aveValue【保健センター・保健所】&#10;一人当たり面積">
          <a:extLst>
            <a:ext uri="{FF2B5EF4-FFF2-40B4-BE49-F238E27FC236}">
              <a16:creationId xmlns:a16="http://schemas.microsoft.com/office/drawing/2014/main" id="{E0B89D3B-81F7-4D82-A5B0-0FF9C59A9040}"/>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512" name="n_3aveValue【保健センター・保健所】&#10;一人当たり面積">
          <a:extLst>
            <a:ext uri="{FF2B5EF4-FFF2-40B4-BE49-F238E27FC236}">
              <a16:creationId xmlns:a16="http://schemas.microsoft.com/office/drawing/2014/main" id="{1A44447A-38A6-4C08-8544-8279C97421FC}"/>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513" name="n_4aveValue【保健センター・保健所】&#10;一人当たり面積">
          <a:extLst>
            <a:ext uri="{FF2B5EF4-FFF2-40B4-BE49-F238E27FC236}">
              <a16:creationId xmlns:a16="http://schemas.microsoft.com/office/drawing/2014/main" id="{36F03215-31C2-4492-913F-9390B1824E94}"/>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514" name="n_1mainValue【保健センター・保健所】&#10;一人当たり面積">
          <a:extLst>
            <a:ext uri="{FF2B5EF4-FFF2-40B4-BE49-F238E27FC236}">
              <a16:creationId xmlns:a16="http://schemas.microsoft.com/office/drawing/2014/main" id="{2B0A9E15-5316-4609-871E-4A47632E10E3}"/>
            </a:ext>
          </a:extLst>
        </xdr:cNvPr>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515" name="n_2mainValue【保健センター・保健所】&#10;一人当たり面積">
          <a:extLst>
            <a:ext uri="{FF2B5EF4-FFF2-40B4-BE49-F238E27FC236}">
              <a16:creationId xmlns:a16="http://schemas.microsoft.com/office/drawing/2014/main" id="{30F62149-2844-40FE-A4C3-FE9E3E562A52}"/>
            </a:ext>
          </a:extLst>
        </xdr:cNvPr>
        <xdr:cNvSpPr txBox="1"/>
      </xdr:nvSpPr>
      <xdr:spPr>
        <a:xfrm>
          <a:off x="20199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14495</xdr:rowOff>
    </xdr:from>
    <xdr:ext cx="469744" cy="259045"/>
    <xdr:sp macro="" textlink="">
      <xdr:nvSpPr>
        <xdr:cNvPr id="516" name="n_3mainValue【保健センター・保健所】&#10;一人当たり面積">
          <a:extLst>
            <a:ext uri="{FF2B5EF4-FFF2-40B4-BE49-F238E27FC236}">
              <a16:creationId xmlns:a16="http://schemas.microsoft.com/office/drawing/2014/main" id="{655A910E-B267-4074-AACE-BB187DF2C97A}"/>
            </a:ext>
          </a:extLst>
        </xdr:cNvPr>
        <xdr:cNvSpPr txBox="1"/>
      </xdr:nvSpPr>
      <xdr:spPr>
        <a:xfrm>
          <a:off x="19310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517" name="n_4mainValue【保健センター・保健所】&#10;一人当たり面積">
          <a:extLst>
            <a:ext uri="{FF2B5EF4-FFF2-40B4-BE49-F238E27FC236}">
              <a16:creationId xmlns:a16="http://schemas.microsoft.com/office/drawing/2014/main" id="{8E1045B5-E79E-4162-BA0E-C54D11B5E582}"/>
            </a:ext>
          </a:extLst>
        </xdr:cNvPr>
        <xdr:cNvSpPr txBox="1"/>
      </xdr:nvSpPr>
      <xdr:spPr>
        <a:xfrm>
          <a:off x="18421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92FE3F00-49A0-4533-AE4A-EAD60909A9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C79CCAE9-EF2D-4D22-802E-0D3EE8B56B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721863C1-3C97-4920-8588-8AAA18A02E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DA096834-34AD-4AA4-B753-F98D713689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BC7D6EC9-F47B-48AA-A45D-8A254DE762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FCC607CF-A857-450D-BFAC-CFAAA3DEF8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381BEBCC-BB42-49D8-989B-AAA22C1E0A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11318AE4-FAA6-42B0-9CFC-2D15440F08E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31E407CE-CA58-4667-BA8B-8207221CCE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712927A9-94D3-4393-9DDD-1EA378533D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BE74964A-ACA6-4962-AEE2-32E59333114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7F52F24C-CB4F-45AC-9B49-89617D2934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a:extLst>
            <a:ext uri="{FF2B5EF4-FFF2-40B4-BE49-F238E27FC236}">
              <a16:creationId xmlns:a16="http://schemas.microsoft.com/office/drawing/2014/main" id="{17DAA09A-65D0-412E-811E-3E63C6A641A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3001B22E-5826-4C72-93BE-480AB2E5A7D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136880BF-257D-45D0-9948-8880C029E09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E551B23C-8A56-4838-9D5A-C426BC91E0A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0533B5F4-95A4-4602-AB8D-18745D444B7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00E197A2-78E8-422D-9C40-EF1316C9153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E3B75F97-AF0D-408A-8078-EF165DB3E5F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C2AA65DF-D3F1-40E0-88B6-391838C0549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752840BE-CD27-4CB6-B77F-2B37EEE30F9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D232C58C-AB30-461C-9106-3020B3A67DC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a:extLst>
            <a:ext uri="{FF2B5EF4-FFF2-40B4-BE49-F238E27FC236}">
              <a16:creationId xmlns:a16="http://schemas.microsoft.com/office/drawing/2014/main" id="{FE88B95C-E659-4CF8-A583-F3DBA7A8986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B559832F-47F4-4239-AFA9-0666100CAAD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BC0470E1-F36D-4AC4-8001-D84DDDF8CF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43" name="直線コネクタ 542">
          <a:extLst>
            <a:ext uri="{FF2B5EF4-FFF2-40B4-BE49-F238E27FC236}">
              <a16:creationId xmlns:a16="http://schemas.microsoft.com/office/drawing/2014/main" id="{CBE7CD80-0DDF-4783-AE89-E6484AA7E50D}"/>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FFC64756-113D-4B9D-99E0-03DA2C2A768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a:extLst>
            <a:ext uri="{FF2B5EF4-FFF2-40B4-BE49-F238E27FC236}">
              <a16:creationId xmlns:a16="http://schemas.microsoft.com/office/drawing/2014/main" id="{72B03F87-99EA-4A16-8E23-57EC7CB4E3C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E68B8EBF-64FE-4ECE-BF18-E45134ABFF64}"/>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47" name="直線コネクタ 546">
          <a:extLst>
            <a:ext uri="{FF2B5EF4-FFF2-40B4-BE49-F238E27FC236}">
              <a16:creationId xmlns:a16="http://schemas.microsoft.com/office/drawing/2014/main" id="{E9485C58-8698-4B3A-AAAF-CA1E53CFCA6C}"/>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69D0C326-7D62-4E55-A8F5-1D6A65595922}"/>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49" name="フローチャート: 判断 548">
          <a:extLst>
            <a:ext uri="{FF2B5EF4-FFF2-40B4-BE49-F238E27FC236}">
              <a16:creationId xmlns:a16="http://schemas.microsoft.com/office/drawing/2014/main" id="{4380A6E6-8164-4862-BB2A-CA689F603BAB}"/>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0" name="フローチャート: 判断 549">
          <a:extLst>
            <a:ext uri="{FF2B5EF4-FFF2-40B4-BE49-F238E27FC236}">
              <a16:creationId xmlns:a16="http://schemas.microsoft.com/office/drawing/2014/main" id="{311D469E-E80F-460E-B155-01C7C9E790DC}"/>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1" name="フローチャート: 判断 550">
          <a:extLst>
            <a:ext uri="{FF2B5EF4-FFF2-40B4-BE49-F238E27FC236}">
              <a16:creationId xmlns:a16="http://schemas.microsoft.com/office/drawing/2014/main" id="{75D277E3-4808-4555-806E-5993F4AC3E84}"/>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2" name="フローチャート: 判断 551">
          <a:extLst>
            <a:ext uri="{FF2B5EF4-FFF2-40B4-BE49-F238E27FC236}">
              <a16:creationId xmlns:a16="http://schemas.microsoft.com/office/drawing/2014/main" id="{2DE9086A-42A7-4441-9EF3-F21316EF0C11}"/>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3" name="フローチャート: 判断 552">
          <a:extLst>
            <a:ext uri="{FF2B5EF4-FFF2-40B4-BE49-F238E27FC236}">
              <a16:creationId xmlns:a16="http://schemas.microsoft.com/office/drawing/2014/main" id="{1524A3BF-7F39-453E-B9E7-BE0052453345}"/>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732A68BC-3E09-40B1-BEF0-B38C661B1A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7794D740-5F5E-4753-8A79-DC527AEB02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2DF9A02-343F-4544-8D18-D23E6C7080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A79A6334-32EC-4A70-B26A-F06DE7D0441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86F34C61-90F8-4ECE-BA43-B9789FB2F1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157118</xdr:rowOff>
    </xdr:from>
    <xdr:to>
      <xdr:col>85</xdr:col>
      <xdr:colOff>177800</xdr:colOff>
      <xdr:row>81</xdr:row>
      <xdr:rowOff>87268</xdr:rowOff>
    </xdr:to>
    <xdr:sp macro="" textlink="">
      <xdr:nvSpPr>
        <xdr:cNvPr id="559" name="楕円 558">
          <a:extLst>
            <a:ext uri="{FF2B5EF4-FFF2-40B4-BE49-F238E27FC236}">
              <a16:creationId xmlns:a16="http://schemas.microsoft.com/office/drawing/2014/main" id="{074CE65F-1975-4E88-921C-A36CC7BBFE34}"/>
            </a:ext>
          </a:extLst>
        </xdr:cNvPr>
        <xdr:cNvSpPr/>
      </xdr:nvSpPr>
      <xdr:spPr>
        <a:xfrm>
          <a:off x="162687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8545</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90BAB476-1D97-4D13-AD1A-6B52B5131D99}"/>
            </a:ext>
          </a:extLst>
        </xdr:cNvPr>
        <xdr:cNvSpPr txBox="1"/>
      </xdr:nvSpPr>
      <xdr:spPr>
        <a:xfrm>
          <a:off x="16357600" y="1372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41184</xdr:rowOff>
    </xdr:from>
    <xdr:to>
      <xdr:col>81</xdr:col>
      <xdr:colOff>101600</xdr:colOff>
      <xdr:row>82</xdr:row>
      <xdr:rowOff>142784</xdr:rowOff>
    </xdr:to>
    <xdr:sp macro="" textlink="">
      <xdr:nvSpPr>
        <xdr:cNvPr id="561" name="楕円 560">
          <a:extLst>
            <a:ext uri="{FF2B5EF4-FFF2-40B4-BE49-F238E27FC236}">
              <a16:creationId xmlns:a16="http://schemas.microsoft.com/office/drawing/2014/main" id="{23EA2823-FC09-438D-AE6D-FFB766A67698}"/>
            </a:ext>
          </a:extLst>
        </xdr:cNvPr>
        <xdr:cNvSpPr/>
      </xdr:nvSpPr>
      <xdr:spPr>
        <a:xfrm>
          <a:off x="15430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36468</xdr:rowOff>
    </xdr:from>
    <xdr:to>
      <xdr:col>85</xdr:col>
      <xdr:colOff>127000</xdr:colOff>
      <xdr:row>82</xdr:row>
      <xdr:rowOff>91984</xdr:rowOff>
    </xdr:to>
    <xdr:cxnSp macro="">
      <xdr:nvCxnSpPr>
        <xdr:cNvPr id="562" name="直線コネクタ 561">
          <a:extLst>
            <a:ext uri="{FF2B5EF4-FFF2-40B4-BE49-F238E27FC236}">
              <a16:creationId xmlns:a16="http://schemas.microsoft.com/office/drawing/2014/main" id="{10F66EFB-A46C-4646-8201-9A85C3C87808}"/>
            </a:ext>
          </a:extLst>
        </xdr:cNvPr>
        <xdr:cNvCxnSpPr/>
      </xdr:nvCxnSpPr>
      <xdr:spPr>
        <a:xfrm flipV="1">
          <a:off x="15481300" y="13923918"/>
          <a:ext cx="8382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19957</xdr:rowOff>
    </xdr:from>
    <xdr:to>
      <xdr:col>76</xdr:col>
      <xdr:colOff>165100</xdr:colOff>
      <xdr:row>80</xdr:row>
      <xdr:rowOff>121557</xdr:rowOff>
    </xdr:to>
    <xdr:sp macro="" textlink="">
      <xdr:nvSpPr>
        <xdr:cNvPr id="563" name="楕円 562">
          <a:extLst>
            <a:ext uri="{FF2B5EF4-FFF2-40B4-BE49-F238E27FC236}">
              <a16:creationId xmlns:a16="http://schemas.microsoft.com/office/drawing/2014/main" id="{A8241FE2-09CF-4A03-A91A-788DA0CB9E7A}"/>
            </a:ext>
          </a:extLst>
        </xdr:cNvPr>
        <xdr:cNvSpPr/>
      </xdr:nvSpPr>
      <xdr:spPr>
        <a:xfrm>
          <a:off x="14541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70757</xdr:rowOff>
    </xdr:from>
    <xdr:to>
      <xdr:col>81</xdr:col>
      <xdr:colOff>50800</xdr:colOff>
      <xdr:row>82</xdr:row>
      <xdr:rowOff>91984</xdr:rowOff>
    </xdr:to>
    <xdr:cxnSp macro="">
      <xdr:nvCxnSpPr>
        <xdr:cNvPr id="564" name="直線コネクタ 563">
          <a:extLst>
            <a:ext uri="{FF2B5EF4-FFF2-40B4-BE49-F238E27FC236}">
              <a16:creationId xmlns:a16="http://schemas.microsoft.com/office/drawing/2014/main" id="{4589CDE8-95DB-467C-87EA-10C71619AE59}"/>
            </a:ext>
          </a:extLst>
        </xdr:cNvPr>
        <xdr:cNvCxnSpPr/>
      </xdr:nvCxnSpPr>
      <xdr:spPr>
        <a:xfrm>
          <a:off x="14592300" y="13786757"/>
          <a:ext cx="8890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162016</xdr:rowOff>
    </xdr:from>
    <xdr:to>
      <xdr:col>72</xdr:col>
      <xdr:colOff>38100</xdr:colOff>
      <xdr:row>80</xdr:row>
      <xdr:rowOff>92166</xdr:rowOff>
    </xdr:to>
    <xdr:sp macro="" textlink="">
      <xdr:nvSpPr>
        <xdr:cNvPr id="565" name="楕円 564">
          <a:extLst>
            <a:ext uri="{FF2B5EF4-FFF2-40B4-BE49-F238E27FC236}">
              <a16:creationId xmlns:a16="http://schemas.microsoft.com/office/drawing/2014/main" id="{5A085B6F-BC79-4E3E-B015-08F53578532A}"/>
            </a:ext>
          </a:extLst>
        </xdr:cNvPr>
        <xdr:cNvSpPr/>
      </xdr:nvSpPr>
      <xdr:spPr>
        <a:xfrm>
          <a:off x="13652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41366</xdr:rowOff>
    </xdr:from>
    <xdr:to>
      <xdr:col>76</xdr:col>
      <xdr:colOff>114300</xdr:colOff>
      <xdr:row>80</xdr:row>
      <xdr:rowOff>70757</xdr:rowOff>
    </xdr:to>
    <xdr:cxnSp macro="">
      <xdr:nvCxnSpPr>
        <xdr:cNvPr id="566" name="直線コネクタ 565">
          <a:extLst>
            <a:ext uri="{FF2B5EF4-FFF2-40B4-BE49-F238E27FC236}">
              <a16:creationId xmlns:a16="http://schemas.microsoft.com/office/drawing/2014/main" id="{5F73BC4A-EDF0-4516-9028-E509ADA06B56}"/>
            </a:ext>
          </a:extLst>
        </xdr:cNvPr>
        <xdr:cNvCxnSpPr/>
      </xdr:nvCxnSpPr>
      <xdr:spPr>
        <a:xfrm>
          <a:off x="13703300" y="137573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5262</xdr:rowOff>
    </xdr:from>
    <xdr:to>
      <xdr:col>67</xdr:col>
      <xdr:colOff>101600</xdr:colOff>
      <xdr:row>83</xdr:row>
      <xdr:rowOff>106862</xdr:rowOff>
    </xdr:to>
    <xdr:sp macro="" textlink="">
      <xdr:nvSpPr>
        <xdr:cNvPr id="567" name="楕円 566">
          <a:extLst>
            <a:ext uri="{FF2B5EF4-FFF2-40B4-BE49-F238E27FC236}">
              <a16:creationId xmlns:a16="http://schemas.microsoft.com/office/drawing/2014/main" id="{975B8287-CA4E-4FE0-BF34-AA62B3A62C93}"/>
            </a:ext>
          </a:extLst>
        </xdr:cNvPr>
        <xdr:cNvSpPr/>
      </xdr:nvSpPr>
      <xdr:spPr>
        <a:xfrm>
          <a:off x="12763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41366</xdr:rowOff>
    </xdr:from>
    <xdr:to>
      <xdr:col>71</xdr:col>
      <xdr:colOff>177800</xdr:colOff>
      <xdr:row>83</xdr:row>
      <xdr:rowOff>56062</xdr:rowOff>
    </xdr:to>
    <xdr:cxnSp macro="">
      <xdr:nvCxnSpPr>
        <xdr:cNvPr id="568" name="直線コネクタ 567">
          <a:extLst>
            <a:ext uri="{FF2B5EF4-FFF2-40B4-BE49-F238E27FC236}">
              <a16:creationId xmlns:a16="http://schemas.microsoft.com/office/drawing/2014/main" id="{30005580-F532-4633-B97F-895B4FCDED2C}"/>
            </a:ext>
          </a:extLst>
        </xdr:cNvPr>
        <xdr:cNvCxnSpPr/>
      </xdr:nvCxnSpPr>
      <xdr:spPr>
        <a:xfrm flipV="1">
          <a:off x="12814300" y="13757366"/>
          <a:ext cx="889000" cy="5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69" name="n_1aveValue【消防施設】&#10;有形固定資産減価償却率">
          <a:extLst>
            <a:ext uri="{FF2B5EF4-FFF2-40B4-BE49-F238E27FC236}">
              <a16:creationId xmlns:a16="http://schemas.microsoft.com/office/drawing/2014/main" id="{07629588-2C79-473D-8FDB-A04D96B415F7}"/>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570" name="n_2aveValue【消防施設】&#10;有形固定資産減価償却率">
          <a:extLst>
            <a:ext uri="{FF2B5EF4-FFF2-40B4-BE49-F238E27FC236}">
              <a16:creationId xmlns:a16="http://schemas.microsoft.com/office/drawing/2014/main" id="{4D23ACA5-F3A6-49F7-8F24-133F495E48D7}"/>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571" name="n_3aveValue【消防施設】&#10;有形固定資産減価償却率">
          <a:extLst>
            <a:ext uri="{FF2B5EF4-FFF2-40B4-BE49-F238E27FC236}">
              <a16:creationId xmlns:a16="http://schemas.microsoft.com/office/drawing/2014/main" id="{93710A28-482C-4B4B-85DF-02672C021526}"/>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572" name="n_4aveValue【消防施設】&#10;有形固定資産減価償却率">
          <a:extLst>
            <a:ext uri="{FF2B5EF4-FFF2-40B4-BE49-F238E27FC236}">
              <a16:creationId xmlns:a16="http://schemas.microsoft.com/office/drawing/2014/main" id="{DA886381-4051-4387-BE5C-8CFBBB8D2F6C}"/>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159311</xdr:rowOff>
    </xdr:from>
    <xdr:ext cx="405111" cy="259045"/>
    <xdr:sp macro="" textlink="">
      <xdr:nvSpPr>
        <xdr:cNvPr id="573" name="n_1mainValue【消防施設】&#10;有形固定資産減価償却率">
          <a:extLst>
            <a:ext uri="{FF2B5EF4-FFF2-40B4-BE49-F238E27FC236}">
              <a16:creationId xmlns:a16="http://schemas.microsoft.com/office/drawing/2014/main" id="{238FCB08-28F6-479C-9EBB-DAC2E1C2B7ED}"/>
            </a:ext>
          </a:extLst>
        </xdr:cNvPr>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138084</xdr:rowOff>
    </xdr:from>
    <xdr:ext cx="405111" cy="259045"/>
    <xdr:sp macro="" textlink="">
      <xdr:nvSpPr>
        <xdr:cNvPr id="574" name="n_2mainValue【消防施設】&#10;有形固定資産減価償却率">
          <a:extLst>
            <a:ext uri="{FF2B5EF4-FFF2-40B4-BE49-F238E27FC236}">
              <a16:creationId xmlns:a16="http://schemas.microsoft.com/office/drawing/2014/main" id="{7CF81F2E-6994-4A4E-A94C-C8CC43DFEF3C}"/>
            </a:ext>
          </a:extLst>
        </xdr:cNvPr>
        <xdr:cNvSpPr txBox="1"/>
      </xdr:nvSpPr>
      <xdr:spPr>
        <a:xfrm>
          <a:off x="14389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108693</xdr:rowOff>
    </xdr:from>
    <xdr:ext cx="405111" cy="259045"/>
    <xdr:sp macro="" textlink="">
      <xdr:nvSpPr>
        <xdr:cNvPr id="575" name="n_3mainValue【消防施設】&#10;有形固定資産減価償却率">
          <a:extLst>
            <a:ext uri="{FF2B5EF4-FFF2-40B4-BE49-F238E27FC236}">
              <a16:creationId xmlns:a16="http://schemas.microsoft.com/office/drawing/2014/main" id="{9644ACB8-7708-4976-AEB1-C08369246411}"/>
            </a:ext>
          </a:extLst>
        </xdr:cNvPr>
        <xdr:cNvSpPr txBox="1"/>
      </xdr:nvSpPr>
      <xdr:spPr>
        <a:xfrm>
          <a:off x="13500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576" name="n_4mainValue【消防施設】&#10;有形固定資産減価償却率">
          <a:extLst>
            <a:ext uri="{FF2B5EF4-FFF2-40B4-BE49-F238E27FC236}">
              <a16:creationId xmlns:a16="http://schemas.microsoft.com/office/drawing/2014/main" id="{0893A3E4-6706-43CA-B248-B7279A5AD2EA}"/>
            </a:ext>
          </a:extLst>
        </xdr:cNvPr>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D60F15DE-C41A-4C7D-B31A-643CE8B30D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C01C0C6A-2CE1-43C5-B0DA-8D2B8790D7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9C08B144-BAF2-4AFF-BAF9-42AE9C5E2B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25A0059C-0CF8-4F91-8EC3-5395E2B8F9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0739AD87-A0EA-4934-B8EF-8F36D77475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2769A130-1568-4905-B09F-BFF34CA9A1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51D0E6B9-A410-4FDB-8592-E86F6C27E3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E2A3508B-21BB-4A5E-8354-BD7A186A4B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C129C600-79FC-40E5-B4DA-41EE6BC2F8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657C0E5D-41FC-45E0-B198-9F4C1AF907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a:extLst>
            <a:ext uri="{FF2B5EF4-FFF2-40B4-BE49-F238E27FC236}">
              <a16:creationId xmlns:a16="http://schemas.microsoft.com/office/drawing/2014/main" id="{86C7758F-2BCF-4D14-BA73-0D4DFB4C6AA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a:extLst>
            <a:ext uri="{FF2B5EF4-FFF2-40B4-BE49-F238E27FC236}">
              <a16:creationId xmlns:a16="http://schemas.microsoft.com/office/drawing/2014/main" id="{F205CD2E-C640-4751-8A7C-F5120348DB0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a:extLst>
            <a:ext uri="{FF2B5EF4-FFF2-40B4-BE49-F238E27FC236}">
              <a16:creationId xmlns:a16="http://schemas.microsoft.com/office/drawing/2014/main" id="{62D249BD-37EF-4EBC-ABEB-3DFDE1A7F02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a:extLst>
            <a:ext uri="{FF2B5EF4-FFF2-40B4-BE49-F238E27FC236}">
              <a16:creationId xmlns:a16="http://schemas.microsoft.com/office/drawing/2014/main" id="{BFABA17B-93C0-40D9-AF0E-16CB86AEEBF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a:extLst>
            <a:ext uri="{FF2B5EF4-FFF2-40B4-BE49-F238E27FC236}">
              <a16:creationId xmlns:a16="http://schemas.microsoft.com/office/drawing/2014/main" id="{EB28781D-E7A4-4797-AC4E-749B84329EA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a:extLst>
            <a:ext uri="{FF2B5EF4-FFF2-40B4-BE49-F238E27FC236}">
              <a16:creationId xmlns:a16="http://schemas.microsoft.com/office/drawing/2014/main" id="{ABF3CFA6-9025-42E5-846A-1CD9C2BA5B6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a:extLst>
            <a:ext uri="{FF2B5EF4-FFF2-40B4-BE49-F238E27FC236}">
              <a16:creationId xmlns:a16="http://schemas.microsoft.com/office/drawing/2014/main" id="{160DED43-C84E-4570-BCFA-8FE7161FAEC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a:extLst>
            <a:ext uri="{FF2B5EF4-FFF2-40B4-BE49-F238E27FC236}">
              <a16:creationId xmlns:a16="http://schemas.microsoft.com/office/drawing/2014/main" id="{131B5312-31B8-4969-9101-DCB64C009B3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a:extLst>
            <a:ext uri="{FF2B5EF4-FFF2-40B4-BE49-F238E27FC236}">
              <a16:creationId xmlns:a16="http://schemas.microsoft.com/office/drawing/2014/main" id="{6E87DEA8-75D5-40C2-A9D9-84363A90A6D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a:extLst>
            <a:ext uri="{FF2B5EF4-FFF2-40B4-BE49-F238E27FC236}">
              <a16:creationId xmlns:a16="http://schemas.microsoft.com/office/drawing/2014/main" id="{0E9FBDFC-4766-4AD4-A007-90880C0492A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a:extLst>
            <a:ext uri="{FF2B5EF4-FFF2-40B4-BE49-F238E27FC236}">
              <a16:creationId xmlns:a16="http://schemas.microsoft.com/office/drawing/2014/main" id="{CE9BC0D9-47C1-4C71-8EB3-A30B6980CA9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49CE48C0-4260-4F84-A171-7F5A8DD5970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F30EB078-8B1E-4553-9AE0-B3067B3247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ABC7865A-9A2C-4BC2-8A8F-0784A60E6E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BB0E61FC-C8CB-4293-9465-71866DD4C4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02" name="直線コネクタ 601">
          <a:extLst>
            <a:ext uri="{FF2B5EF4-FFF2-40B4-BE49-F238E27FC236}">
              <a16:creationId xmlns:a16="http://schemas.microsoft.com/office/drawing/2014/main" id="{EC6A88FD-65B9-4FE5-80D8-11B1B84892CA}"/>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03" name="【消防施設】&#10;一人当たり面積最小値テキスト">
          <a:extLst>
            <a:ext uri="{FF2B5EF4-FFF2-40B4-BE49-F238E27FC236}">
              <a16:creationId xmlns:a16="http://schemas.microsoft.com/office/drawing/2014/main" id="{72BE9096-1DE8-42C2-9B43-18ED89576DB4}"/>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04" name="直線コネクタ 603">
          <a:extLst>
            <a:ext uri="{FF2B5EF4-FFF2-40B4-BE49-F238E27FC236}">
              <a16:creationId xmlns:a16="http://schemas.microsoft.com/office/drawing/2014/main" id="{5450F0DB-194F-4468-B5AC-9DDDA01941F9}"/>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05" name="【消防施設】&#10;一人当たり面積最大値テキスト">
          <a:extLst>
            <a:ext uri="{FF2B5EF4-FFF2-40B4-BE49-F238E27FC236}">
              <a16:creationId xmlns:a16="http://schemas.microsoft.com/office/drawing/2014/main" id="{1FE0C250-1F32-43CB-A3CB-055B0142B69B}"/>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06" name="直線コネクタ 605">
          <a:extLst>
            <a:ext uri="{FF2B5EF4-FFF2-40B4-BE49-F238E27FC236}">
              <a16:creationId xmlns:a16="http://schemas.microsoft.com/office/drawing/2014/main" id="{83DE9C47-F654-4655-9373-7A38E9C689F1}"/>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607" name="【消防施設】&#10;一人当たり面積平均値テキスト">
          <a:extLst>
            <a:ext uri="{FF2B5EF4-FFF2-40B4-BE49-F238E27FC236}">
              <a16:creationId xmlns:a16="http://schemas.microsoft.com/office/drawing/2014/main" id="{4E92651A-C0FD-4EDA-8E15-84F098B3C13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08" name="フローチャート: 判断 607">
          <a:extLst>
            <a:ext uri="{FF2B5EF4-FFF2-40B4-BE49-F238E27FC236}">
              <a16:creationId xmlns:a16="http://schemas.microsoft.com/office/drawing/2014/main" id="{2942F027-5D2B-45A0-A2E6-68F4D6A82F51}"/>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09" name="フローチャート: 判断 608">
          <a:extLst>
            <a:ext uri="{FF2B5EF4-FFF2-40B4-BE49-F238E27FC236}">
              <a16:creationId xmlns:a16="http://schemas.microsoft.com/office/drawing/2014/main" id="{037A6E37-8159-4A76-8964-C34A0AB0D8B3}"/>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10" name="フローチャート: 判断 609">
          <a:extLst>
            <a:ext uri="{FF2B5EF4-FFF2-40B4-BE49-F238E27FC236}">
              <a16:creationId xmlns:a16="http://schemas.microsoft.com/office/drawing/2014/main" id="{91F38879-C6EB-4C7C-B27B-A26359C7F9CE}"/>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11" name="フローチャート: 判断 610">
          <a:extLst>
            <a:ext uri="{FF2B5EF4-FFF2-40B4-BE49-F238E27FC236}">
              <a16:creationId xmlns:a16="http://schemas.microsoft.com/office/drawing/2014/main" id="{9828A68F-441E-4F55-A929-656CF028440B}"/>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612" name="フローチャート: 判断 611">
          <a:extLst>
            <a:ext uri="{FF2B5EF4-FFF2-40B4-BE49-F238E27FC236}">
              <a16:creationId xmlns:a16="http://schemas.microsoft.com/office/drawing/2014/main" id="{EF2911DA-745E-4443-81B9-E2316BD4E2E3}"/>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76E53014-B0CB-453C-9751-C6024F51A70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0DC54DF-DE1D-4C5E-A51B-482BB455AD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832AAF67-3326-4B98-A096-1B7AF63ED81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5E85D67-BE31-498B-A1AE-585EE2783D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67DD4C2-83AD-4B7B-8EA4-9F04105581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25944</xdr:rowOff>
    </xdr:from>
    <xdr:to>
      <xdr:col>116</xdr:col>
      <xdr:colOff>114300</xdr:colOff>
      <xdr:row>85</xdr:row>
      <xdr:rowOff>127544</xdr:rowOff>
    </xdr:to>
    <xdr:sp macro="" textlink="">
      <xdr:nvSpPr>
        <xdr:cNvPr id="618" name="楕円 617">
          <a:extLst>
            <a:ext uri="{FF2B5EF4-FFF2-40B4-BE49-F238E27FC236}">
              <a16:creationId xmlns:a16="http://schemas.microsoft.com/office/drawing/2014/main" id="{9FBCD0AC-BACA-4433-9ACC-1549D39E3C26}"/>
            </a:ext>
          </a:extLst>
        </xdr:cNvPr>
        <xdr:cNvSpPr/>
      </xdr:nvSpPr>
      <xdr:spPr>
        <a:xfrm>
          <a:off x="22110700" y="145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4371</xdr:rowOff>
    </xdr:from>
    <xdr:ext cx="469744" cy="259045"/>
    <xdr:sp macro="" textlink="">
      <xdr:nvSpPr>
        <xdr:cNvPr id="619" name="【消防施設】&#10;一人当たり面積該当値テキスト">
          <a:extLst>
            <a:ext uri="{FF2B5EF4-FFF2-40B4-BE49-F238E27FC236}">
              <a16:creationId xmlns:a16="http://schemas.microsoft.com/office/drawing/2014/main" id="{89BEC8DC-65AB-427C-82C6-D83E9E219F24}"/>
            </a:ext>
          </a:extLst>
        </xdr:cNvPr>
        <xdr:cNvSpPr txBox="1"/>
      </xdr:nvSpPr>
      <xdr:spPr>
        <a:xfrm>
          <a:off x="22199600" y="1457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33564</xdr:rowOff>
    </xdr:from>
    <xdr:to>
      <xdr:col>112</xdr:col>
      <xdr:colOff>38100</xdr:colOff>
      <xdr:row>85</xdr:row>
      <xdr:rowOff>135164</xdr:rowOff>
    </xdr:to>
    <xdr:sp macro="" textlink="">
      <xdr:nvSpPr>
        <xdr:cNvPr id="620" name="楕円 619">
          <a:extLst>
            <a:ext uri="{FF2B5EF4-FFF2-40B4-BE49-F238E27FC236}">
              <a16:creationId xmlns:a16="http://schemas.microsoft.com/office/drawing/2014/main" id="{2F3E0325-A7EF-43F4-A8DB-4FACE511B007}"/>
            </a:ext>
          </a:extLst>
        </xdr:cNvPr>
        <xdr:cNvSpPr/>
      </xdr:nvSpPr>
      <xdr:spPr>
        <a:xfrm>
          <a:off x="21272500" y="146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76744</xdr:rowOff>
    </xdr:from>
    <xdr:to>
      <xdr:col>116</xdr:col>
      <xdr:colOff>63500</xdr:colOff>
      <xdr:row>85</xdr:row>
      <xdr:rowOff>84364</xdr:rowOff>
    </xdr:to>
    <xdr:cxnSp macro="">
      <xdr:nvCxnSpPr>
        <xdr:cNvPr id="621" name="直線コネクタ 620">
          <a:extLst>
            <a:ext uri="{FF2B5EF4-FFF2-40B4-BE49-F238E27FC236}">
              <a16:creationId xmlns:a16="http://schemas.microsoft.com/office/drawing/2014/main" id="{4E44409F-E2D7-48BA-AF1D-419DC9701370}"/>
            </a:ext>
          </a:extLst>
        </xdr:cNvPr>
        <xdr:cNvCxnSpPr/>
      </xdr:nvCxnSpPr>
      <xdr:spPr>
        <a:xfrm flipV="1">
          <a:off x="21323300" y="1464999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622" name="楕円 621">
          <a:extLst>
            <a:ext uri="{FF2B5EF4-FFF2-40B4-BE49-F238E27FC236}">
              <a16:creationId xmlns:a16="http://schemas.microsoft.com/office/drawing/2014/main" id="{09DECF06-26BC-43C6-8552-1C18B7E61DC3}"/>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84364</xdr:rowOff>
    </xdr:from>
    <xdr:to>
      <xdr:col>111</xdr:col>
      <xdr:colOff>177800</xdr:colOff>
      <xdr:row>85</xdr:row>
      <xdr:rowOff>87630</xdr:rowOff>
    </xdr:to>
    <xdr:cxnSp macro="">
      <xdr:nvCxnSpPr>
        <xdr:cNvPr id="623" name="直線コネクタ 622">
          <a:extLst>
            <a:ext uri="{FF2B5EF4-FFF2-40B4-BE49-F238E27FC236}">
              <a16:creationId xmlns:a16="http://schemas.microsoft.com/office/drawing/2014/main" id="{6F96E0F5-7D79-4626-8762-544A8153AC29}"/>
            </a:ext>
          </a:extLst>
        </xdr:cNvPr>
        <xdr:cNvCxnSpPr/>
      </xdr:nvCxnSpPr>
      <xdr:spPr>
        <a:xfrm flipV="1">
          <a:off x="20434300" y="146576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62956</xdr:rowOff>
    </xdr:from>
    <xdr:to>
      <xdr:col>102</xdr:col>
      <xdr:colOff>165100</xdr:colOff>
      <xdr:row>85</xdr:row>
      <xdr:rowOff>164556</xdr:rowOff>
    </xdr:to>
    <xdr:sp macro="" textlink="">
      <xdr:nvSpPr>
        <xdr:cNvPr id="624" name="楕円 623">
          <a:extLst>
            <a:ext uri="{FF2B5EF4-FFF2-40B4-BE49-F238E27FC236}">
              <a16:creationId xmlns:a16="http://schemas.microsoft.com/office/drawing/2014/main" id="{F5255FAC-DE49-43DE-AA3B-F4683D83FC22}"/>
            </a:ext>
          </a:extLst>
        </xdr:cNvPr>
        <xdr:cNvSpPr/>
      </xdr:nvSpPr>
      <xdr:spPr>
        <a:xfrm>
          <a:off x="19494500" y="14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113756</xdr:rowOff>
    </xdr:to>
    <xdr:cxnSp macro="">
      <xdr:nvCxnSpPr>
        <xdr:cNvPr id="625" name="直線コネクタ 624">
          <a:extLst>
            <a:ext uri="{FF2B5EF4-FFF2-40B4-BE49-F238E27FC236}">
              <a16:creationId xmlns:a16="http://schemas.microsoft.com/office/drawing/2014/main" id="{89F8952C-80CB-4303-BD31-63C74F4701C2}"/>
            </a:ext>
          </a:extLst>
        </xdr:cNvPr>
        <xdr:cNvCxnSpPr/>
      </xdr:nvCxnSpPr>
      <xdr:spPr>
        <a:xfrm flipV="1">
          <a:off x="19545300" y="14660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99968</xdr:rowOff>
    </xdr:from>
    <xdr:to>
      <xdr:col>98</xdr:col>
      <xdr:colOff>38100</xdr:colOff>
      <xdr:row>86</xdr:row>
      <xdr:rowOff>30118</xdr:rowOff>
    </xdr:to>
    <xdr:sp macro="" textlink="">
      <xdr:nvSpPr>
        <xdr:cNvPr id="626" name="楕円 625">
          <a:extLst>
            <a:ext uri="{FF2B5EF4-FFF2-40B4-BE49-F238E27FC236}">
              <a16:creationId xmlns:a16="http://schemas.microsoft.com/office/drawing/2014/main" id="{0AB4E3E8-A7A7-4402-A083-B84E603461EC}"/>
            </a:ext>
          </a:extLst>
        </xdr:cNvPr>
        <xdr:cNvSpPr/>
      </xdr:nvSpPr>
      <xdr:spPr>
        <a:xfrm>
          <a:off x="18605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113756</xdr:rowOff>
    </xdr:from>
    <xdr:to>
      <xdr:col>102</xdr:col>
      <xdr:colOff>114300</xdr:colOff>
      <xdr:row>85</xdr:row>
      <xdr:rowOff>150768</xdr:rowOff>
    </xdr:to>
    <xdr:cxnSp macro="">
      <xdr:nvCxnSpPr>
        <xdr:cNvPr id="627" name="直線コネクタ 626">
          <a:extLst>
            <a:ext uri="{FF2B5EF4-FFF2-40B4-BE49-F238E27FC236}">
              <a16:creationId xmlns:a16="http://schemas.microsoft.com/office/drawing/2014/main" id="{3044A952-4B97-47D5-B31E-A7150B515CF0}"/>
            </a:ext>
          </a:extLst>
        </xdr:cNvPr>
        <xdr:cNvCxnSpPr/>
      </xdr:nvCxnSpPr>
      <xdr:spPr>
        <a:xfrm flipV="1">
          <a:off x="18656300" y="14687006"/>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628" name="n_1aveValue【消防施設】&#10;一人当たり面積">
          <a:extLst>
            <a:ext uri="{FF2B5EF4-FFF2-40B4-BE49-F238E27FC236}">
              <a16:creationId xmlns:a16="http://schemas.microsoft.com/office/drawing/2014/main" id="{B61A0FE7-5220-46B1-A30A-43CAF137405E}"/>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629" name="n_2aveValue【消防施設】&#10;一人当たり面積">
          <a:extLst>
            <a:ext uri="{FF2B5EF4-FFF2-40B4-BE49-F238E27FC236}">
              <a16:creationId xmlns:a16="http://schemas.microsoft.com/office/drawing/2014/main" id="{2A24AFCF-5688-4BC0-8D3E-A013A328208D}"/>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630" name="n_3aveValue【消防施設】&#10;一人当たり面積">
          <a:extLst>
            <a:ext uri="{FF2B5EF4-FFF2-40B4-BE49-F238E27FC236}">
              <a16:creationId xmlns:a16="http://schemas.microsoft.com/office/drawing/2014/main" id="{F1F3A0BD-346F-4AE0-BFAC-3F3602F68FB9}"/>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631" name="n_4aveValue【消防施設】&#10;一人当たり面積">
          <a:extLst>
            <a:ext uri="{FF2B5EF4-FFF2-40B4-BE49-F238E27FC236}">
              <a16:creationId xmlns:a16="http://schemas.microsoft.com/office/drawing/2014/main" id="{1F850879-091A-404D-BF05-850992F70CA6}"/>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126291</xdr:rowOff>
    </xdr:from>
    <xdr:ext cx="469744" cy="259045"/>
    <xdr:sp macro="" textlink="">
      <xdr:nvSpPr>
        <xdr:cNvPr id="632" name="n_1mainValue【消防施設】&#10;一人当たり面積">
          <a:extLst>
            <a:ext uri="{FF2B5EF4-FFF2-40B4-BE49-F238E27FC236}">
              <a16:creationId xmlns:a16="http://schemas.microsoft.com/office/drawing/2014/main" id="{FA260F8C-0210-4FE4-9D18-74D26C44D139}"/>
            </a:ext>
          </a:extLst>
        </xdr:cNvPr>
        <xdr:cNvSpPr txBox="1"/>
      </xdr:nvSpPr>
      <xdr:spPr>
        <a:xfrm>
          <a:off x="21075727"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633" name="n_2mainValue【消防施設】&#10;一人当たり面積">
          <a:extLst>
            <a:ext uri="{FF2B5EF4-FFF2-40B4-BE49-F238E27FC236}">
              <a16:creationId xmlns:a16="http://schemas.microsoft.com/office/drawing/2014/main" id="{70F275DA-91E6-4C14-BD2A-04AF490F4667}"/>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155683</xdr:rowOff>
    </xdr:from>
    <xdr:ext cx="469744" cy="259045"/>
    <xdr:sp macro="" textlink="">
      <xdr:nvSpPr>
        <xdr:cNvPr id="634" name="n_3mainValue【消防施設】&#10;一人当たり面積">
          <a:extLst>
            <a:ext uri="{FF2B5EF4-FFF2-40B4-BE49-F238E27FC236}">
              <a16:creationId xmlns:a16="http://schemas.microsoft.com/office/drawing/2014/main" id="{617BD973-5A7C-4816-99D9-E548A6D18312}"/>
            </a:ext>
          </a:extLst>
        </xdr:cNvPr>
        <xdr:cNvSpPr txBox="1"/>
      </xdr:nvSpPr>
      <xdr:spPr>
        <a:xfrm>
          <a:off x="19310427" y="1472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21245</xdr:rowOff>
    </xdr:from>
    <xdr:ext cx="469744" cy="259045"/>
    <xdr:sp macro="" textlink="">
      <xdr:nvSpPr>
        <xdr:cNvPr id="635" name="n_4mainValue【消防施設】&#10;一人当たり面積">
          <a:extLst>
            <a:ext uri="{FF2B5EF4-FFF2-40B4-BE49-F238E27FC236}">
              <a16:creationId xmlns:a16="http://schemas.microsoft.com/office/drawing/2014/main" id="{C8C4BAC7-DF37-42F9-AAE1-99AC995BA14A}"/>
            </a:ext>
          </a:extLst>
        </xdr:cNvPr>
        <xdr:cNvSpPr txBox="1"/>
      </xdr:nvSpPr>
      <xdr:spPr>
        <a:xfrm>
          <a:off x="18421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275F3D45-6548-4F16-9882-0D8E329220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70E39F04-7E7F-42C7-91B7-79E495CE3A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D547033D-9F2B-4F14-9EA4-1E1187370B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CC21600B-8329-45B5-8B3C-21B242DEBD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4A09F7C4-A0E5-4738-A6AC-D23E04C8A9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2459AA5-7C65-4267-8F90-91F73CF1D7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A0B3FBB2-B6F3-4D70-941F-342A8E172A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9C17A424-33B9-428A-ABFB-1E37EE8B35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FB9298DC-122C-4E5B-927C-614A926C92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7FE7E53F-E69C-491C-B8C9-6D1831F32C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E14984E3-BED9-4C57-90CA-605D35D450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ABC811D4-CF3B-4838-A834-3EE4B68AD5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4E3DB2D9-DFFB-445B-A89C-1E391177839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E659961D-26D6-418C-9EDA-711AA9D03A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20D3F2A2-7FF2-46AC-B708-C1920EC0AC5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A5640A7D-E83F-4354-8D56-3C5607070D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96F9B555-A099-4364-A603-B21346B785F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9C0A5AB9-7219-445B-A244-D6C9DF012E5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CD155026-FC08-412C-B821-A32FEC9659B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A779E6CD-EE1D-4C64-8FD5-8AA3F71B514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A22458C-06D5-4562-BF9B-3AC3D95EC6E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9AB89CA2-E8E9-4152-87DE-49409CC4E83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37C87D68-DD1D-4DE3-8CE6-6EDF3E2E819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20EC21E3-9794-4057-B848-4D7372CB005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F9A26BA8-3069-4771-8754-E8C1D03BDC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C9CE57F5-6788-43AD-B7E7-163A509B1296}"/>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3849A0A2-9AC8-4D4A-9CC6-7C192006702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2BA57536-D65E-41C4-832E-C59E8B0CD2D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4" name="【庁舎】&#10;有形固定資産減価償却率最大値テキスト">
          <a:extLst>
            <a:ext uri="{FF2B5EF4-FFF2-40B4-BE49-F238E27FC236}">
              <a16:creationId xmlns:a16="http://schemas.microsoft.com/office/drawing/2014/main" id="{EE176BB4-87AA-4F79-A32D-39521290648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5" name="直線コネクタ 664">
          <a:extLst>
            <a:ext uri="{FF2B5EF4-FFF2-40B4-BE49-F238E27FC236}">
              <a16:creationId xmlns:a16="http://schemas.microsoft.com/office/drawing/2014/main" id="{9F012A06-A12F-4758-A18E-B51B41291074}"/>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66" name="【庁舎】&#10;有形固定資産減価償却率平均値テキスト">
          <a:extLst>
            <a:ext uri="{FF2B5EF4-FFF2-40B4-BE49-F238E27FC236}">
              <a16:creationId xmlns:a16="http://schemas.microsoft.com/office/drawing/2014/main" id="{D91257FD-2987-4770-9E8A-2B5715F3EBED}"/>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67" name="フローチャート: 判断 666">
          <a:extLst>
            <a:ext uri="{FF2B5EF4-FFF2-40B4-BE49-F238E27FC236}">
              <a16:creationId xmlns:a16="http://schemas.microsoft.com/office/drawing/2014/main" id="{BB0A9DC9-CBEF-41D8-8D43-40E87E9041B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68" name="フローチャート: 判断 667">
          <a:extLst>
            <a:ext uri="{FF2B5EF4-FFF2-40B4-BE49-F238E27FC236}">
              <a16:creationId xmlns:a16="http://schemas.microsoft.com/office/drawing/2014/main" id="{28143DF4-EBF7-4AE4-AD65-47A385DB671C}"/>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9" name="フローチャート: 判断 668">
          <a:extLst>
            <a:ext uri="{FF2B5EF4-FFF2-40B4-BE49-F238E27FC236}">
              <a16:creationId xmlns:a16="http://schemas.microsoft.com/office/drawing/2014/main" id="{DD6A9F92-F2F9-4224-9EC0-D59495B23C7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70" name="フローチャート: 判断 669">
          <a:extLst>
            <a:ext uri="{FF2B5EF4-FFF2-40B4-BE49-F238E27FC236}">
              <a16:creationId xmlns:a16="http://schemas.microsoft.com/office/drawing/2014/main" id="{C3BFE44F-E215-43EA-80DD-F7F5A46E8FF7}"/>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71" name="フローチャート: 判断 670">
          <a:extLst>
            <a:ext uri="{FF2B5EF4-FFF2-40B4-BE49-F238E27FC236}">
              <a16:creationId xmlns:a16="http://schemas.microsoft.com/office/drawing/2014/main" id="{5597F2A8-E6E7-43F4-A1BD-1A2391472AC3}"/>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F308D4FF-FFF0-4206-BD8F-599F0FB378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DEFC5BB-CFAA-46DF-B510-27D6C102ED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F7F6A53-BF66-4E59-A2E1-0CC1C93B74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A19380A-6713-4A32-AF50-6D7829D934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DAFF680-A07F-4EAC-90DA-0DD3F76630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xdr:rowOff>
    </xdr:from>
    <xdr:to>
      <xdr:col>85</xdr:col>
      <xdr:colOff>177800</xdr:colOff>
      <xdr:row>105</xdr:row>
      <xdr:rowOff>113937</xdr:rowOff>
    </xdr:to>
    <xdr:sp macro="" textlink="">
      <xdr:nvSpPr>
        <xdr:cNvPr id="677" name="楕円 676">
          <a:extLst>
            <a:ext uri="{FF2B5EF4-FFF2-40B4-BE49-F238E27FC236}">
              <a16:creationId xmlns:a16="http://schemas.microsoft.com/office/drawing/2014/main" id="{B6506614-1ECE-4DB4-8290-6B5DD2D3B52F}"/>
            </a:ext>
          </a:extLst>
        </xdr:cNvPr>
        <xdr:cNvSpPr/>
      </xdr:nvSpPr>
      <xdr:spPr>
        <a:xfrm>
          <a:off x="16268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162214</xdr:rowOff>
    </xdr:from>
    <xdr:ext cx="405111" cy="259045"/>
    <xdr:sp macro="" textlink="">
      <xdr:nvSpPr>
        <xdr:cNvPr id="678" name="【庁舎】&#10;有形固定資産減価償却率該当値テキスト">
          <a:extLst>
            <a:ext uri="{FF2B5EF4-FFF2-40B4-BE49-F238E27FC236}">
              <a16:creationId xmlns:a16="http://schemas.microsoft.com/office/drawing/2014/main" id="{149E03AA-9BD9-4D74-88E1-E956EDFE3C24}"/>
            </a:ext>
          </a:extLst>
        </xdr:cNvPr>
        <xdr:cNvSpPr txBox="1"/>
      </xdr:nvSpPr>
      <xdr:spPr>
        <a:xfrm>
          <a:off x="16357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679" name="楕円 678">
          <a:extLst>
            <a:ext uri="{FF2B5EF4-FFF2-40B4-BE49-F238E27FC236}">
              <a16:creationId xmlns:a16="http://schemas.microsoft.com/office/drawing/2014/main" id="{9799BE73-30A8-4BC6-8D92-5CD978721C94}"/>
            </a:ext>
          </a:extLst>
        </xdr:cNvPr>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63137</xdr:rowOff>
    </xdr:to>
    <xdr:cxnSp macro="">
      <xdr:nvCxnSpPr>
        <xdr:cNvPr id="680" name="直線コネクタ 679">
          <a:extLst>
            <a:ext uri="{FF2B5EF4-FFF2-40B4-BE49-F238E27FC236}">
              <a16:creationId xmlns:a16="http://schemas.microsoft.com/office/drawing/2014/main" id="{49675D54-CC5D-4F44-8299-89D86F121BC6}"/>
            </a:ext>
          </a:extLst>
        </xdr:cNvPr>
        <xdr:cNvCxnSpPr/>
      </xdr:nvCxnSpPr>
      <xdr:spPr>
        <a:xfrm>
          <a:off x="15481300" y="1802946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84182</xdr:rowOff>
    </xdr:from>
    <xdr:to>
      <xdr:col>76</xdr:col>
      <xdr:colOff>165100</xdr:colOff>
      <xdr:row>106</xdr:row>
      <xdr:rowOff>14332</xdr:rowOff>
    </xdr:to>
    <xdr:sp macro="" textlink="">
      <xdr:nvSpPr>
        <xdr:cNvPr id="681" name="楕円 680">
          <a:extLst>
            <a:ext uri="{FF2B5EF4-FFF2-40B4-BE49-F238E27FC236}">
              <a16:creationId xmlns:a16="http://schemas.microsoft.com/office/drawing/2014/main" id="{197DEF89-FF84-47C5-A929-F79A27C1EB04}"/>
            </a:ext>
          </a:extLst>
        </xdr:cNvPr>
        <xdr:cNvSpPr/>
      </xdr:nvSpPr>
      <xdr:spPr>
        <a:xfrm>
          <a:off x="14541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134982</xdr:rowOff>
    </xdr:to>
    <xdr:cxnSp macro="">
      <xdr:nvCxnSpPr>
        <xdr:cNvPr id="682" name="直線コネクタ 681">
          <a:extLst>
            <a:ext uri="{FF2B5EF4-FFF2-40B4-BE49-F238E27FC236}">
              <a16:creationId xmlns:a16="http://schemas.microsoft.com/office/drawing/2014/main" id="{0E85CE19-E109-492A-82D1-569EC072B2AF}"/>
            </a:ext>
          </a:extLst>
        </xdr:cNvPr>
        <xdr:cNvCxnSpPr/>
      </xdr:nvCxnSpPr>
      <xdr:spPr>
        <a:xfrm flipV="1">
          <a:off x="14592300" y="18029464"/>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683" name="楕円 682">
          <a:extLst>
            <a:ext uri="{FF2B5EF4-FFF2-40B4-BE49-F238E27FC236}">
              <a16:creationId xmlns:a16="http://schemas.microsoft.com/office/drawing/2014/main" id="{B6D020AA-8ADF-4982-97D5-D7E001914591}"/>
            </a:ext>
          </a:extLst>
        </xdr:cNvPr>
        <xdr:cNvSpPr/>
      </xdr:nvSpPr>
      <xdr:spPr>
        <a:xfrm>
          <a:off x="13652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102326</xdr:rowOff>
    </xdr:from>
    <xdr:to>
      <xdr:col>76</xdr:col>
      <xdr:colOff>114300</xdr:colOff>
      <xdr:row>105</xdr:row>
      <xdr:rowOff>134982</xdr:rowOff>
    </xdr:to>
    <xdr:cxnSp macro="">
      <xdr:nvCxnSpPr>
        <xdr:cNvPr id="684" name="直線コネクタ 683">
          <a:extLst>
            <a:ext uri="{FF2B5EF4-FFF2-40B4-BE49-F238E27FC236}">
              <a16:creationId xmlns:a16="http://schemas.microsoft.com/office/drawing/2014/main" id="{8838DF7A-1D3E-4964-B402-45BA36C100A3}"/>
            </a:ext>
          </a:extLst>
        </xdr:cNvPr>
        <xdr:cNvCxnSpPr/>
      </xdr:nvCxnSpPr>
      <xdr:spPr>
        <a:xfrm>
          <a:off x="13703300" y="181045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685" name="楕円 684">
          <a:extLst>
            <a:ext uri="{FF2B5EF4-FFF2-40B4-BE49-F238E27FC236}">
              <a16:creationId xmlns:a16="http://schemas.microsoft.com/office/drawing/2014/main" id="{505DC49F-95E6-4912-8C8A-2AA3ED2E6429}"/>
            </a:ext>
          </a:extLst>
        </xdr:cNvPr>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102326</xdr:rowOff>
    </xdr:to>
    <xdr:cxnSp macro="">
      <xdr:nvCxnSpPr>
        <xdr:cNvPr id="686" name="直線コネクタ 685">
          <a:extLst>
            <a:ext uri="{FF2B5EF4-FFF2-40B4-BE49-F238E27FC236}">
              <a16:creationId xmlns:a16="http://schemas.microsoft.com/office/drawing/2014/main" id="{349D0898-098C-4FF5-BE95-5C2AA2104EA9}"/>
            </a:ext>
          </a:extLst>
        </xdr:cNvPr>
        <xdr:cNvCxnSpPr/>
      </xdr:nvCxnSpPr>
      <xdr:spPr>
        <a:xfrm>
          <a:off x="12814300" y="180719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87" name="n_1aveValue【庁舎】&#10;有形固定資産減価償却率">
          <a:extLst>
            <a:ext uri="{FF2B5EF4-FFF2-40B4-BE49-F238E27FC236}">
              <a16:creationId xmlns:a16="http://schemas.microsoft.com/office/drawing/2014/main" id="{127D4A0D-0B7E-4C96-A1A0-4057D51EB549}"/>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8" name="n_2aveValue【庁舎】&#10;有形固定資産減価償却率">
          <a:extLst>
            <a:ext uri="{FF2B5EF4-FFF2-40B4-BE49-F238E27FC236}">
              <a16:creationId xmlns:a16="http://schemas.microsoft.com/office/drawing/2014/main" id="{7BD07F7E-90FA-459C-B0EA-2C758E96837B}"/>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89" name="n_3aveValue【庁舎】&#10;有形固定資産減価償却率">
          <a:extLst>
            <a:ext uri="{FF2B5EF4-FFF2-40B4-BE49-F238E27FC236}">
              <a16:creationId xmlns:a16="http://schemas.microsoft.com/office/drawing/2014/main" id="{CD3B64A9-72D9-4BB6-BA0C-BBDB2ED2F089}"/>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690" name="n_4aveValue【庁舎】&#10;有形固定資産減価償却率">
          <a:extLst>
            <a:ext uri="{FF2B5EF4-FFF2-40B4-BE49-F238E27FC236}">
              <a16:creationId xmlns:a16="http://schemas.microsoft.com/office/drawing/2014/main" id="{C692F401-B77F-4C15-836C-945C12E00B8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691" name="n_1mainValue【庁舎】&#10;有形固定資産減価償却率">
          <a:extLst>
            <a:ext uri="{FF2B5EF4-FFF2-40B4-BE49-F238E27FC236}">
              <a16:creationId xmlns:a16="http://schemas.microsoft.com/office/drawing/2014/main" id="{AD4C905E-D5B9-4609-864C-A37E62ED6A78}"/>
            </a:ext>
          </a:extLst>
        </xdr:cNvPr>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5459</xdr:rowOff>
    </xdr:from>
    <xdr:ext cx="405111" cy="259045"/>
    <xdr:sp macro="" textlink="">
      <xdr:nvSpPr>
        <xdr:cNvPr id="692" name="n_2mainValue【庁舎】&#10;有形固定資産減価償却率">
          <a:extLst>
            <a:ext uri="{FF2B5EF4-FFF2-40B4-BE49-F238E27FC236}">
              <a16:creationId xmlns:a16="http://schemas.microsoft.com/office/drawing/2014/main" id="{6F44935F-70FC-4587-8B06-671C76EE5798}"/>
            </a:ext>
          </a:extLst>
        </xdr:cNvPr>
        <xdr:cNvSpPr txBox="1"/>
      </xdr:nvSpPr>
      <xdr:spPr>
        <a:xfrm>
          <a:off x="14389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693" name="n_3mainValue【庁舎】&#10;有形固定資産減価償却率">
          <a:extLst>
            <a:ext uri="{FF2B5EF4-FFF2-40B4-BE49-F238E27FC236}">
              <a16:creationId xmlns:a16="http://schemas.microsoft.com/office/drawing/2014/main" id="{8F32DBE6-E6DB-459C-B440-B57A93DEEEE0}"/>
            </a:ext>
          </a:extLst>
        </xdr:cNvPr>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694" name="n_4mainValue【庁舎】&#10;有形固定資産減価償却率">
          <a:extLst>
            <a:ext uri="{FF2B5EF4-FFF2-40B4-BE49-F238E27FC236}">
              <a16:creationId xmlns:a16="http://schemas.microsoft.com/office/drawing/2014/main" id="{C150E3B3-AF02-463C-835D-66890D359A51}"/>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DFF9EB39-AD00-4195-96EC-DCEC0AF8FE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FC6AC602-EE1B-4572-A590-92E522D6C2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648038BC-AA93-4CFB-85BE-48E477FB70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B19727BC-D8B2-4F43-A5A7-1D3D6319D0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1E602D87-9EFB-4D3C-B591-E458D0881A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2D9136E1-44B1-4151-B877-A120727A16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5C0AC29D-9A1E-456A-ACD3-DC2CB88A05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598E9C13-B1FD-429B-B187-D3136F4D5E0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B4066D26-8F68-4A19-ADE9-21D9113284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9DD0183E-430F-4E7E-8A66-5BA68B43C3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A3E0035C-E65D-4941-96EE-33CE234EB31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AA0A81AC-60C4-4494-A99D-310AEAE11A5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97AD4825-7BF8-46BC-8742-2DE279761B4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3C9F8C0E-5C7F-4090-B6C9-D656FA2DC10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15A553A8-2B47-419F-99C4-27A9932630C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78A845D6-6BEC-40F0-8BC5-0AAC404086B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3F58E23F-0503-454D-9D8E-03D1B0BB189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098A971D-60F1-4358-9DD2-AF37328C07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956CC97C-FC82-4708-AB44-29D883A7B7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C10A052D-3ECA-4067-A929-9DB8174579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B96C7499-B3B0-42B7-9E4C-165C6FA890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16" name="直線コネクタ 715">
          <a:extLst>
            <a:ext uri="{FF2B5EF4-FFF2-40B4-BE49-F238E27FC236}">
              <a16:creationId xmlns:a16="http://schemas.microsoft.com/office/drawing/2014/main" id="{53B6388A-0292-4B5F-B8FC-A8663FD12DF9}"/>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17" name="【庁舎】&#10;一人当たり面積最小値テキスト">
          <a:extLst>
            <a:ext uri="{FF2B5EF4-FFF2-40B4-BE49-F238E27FC236}">
              <a16:creationId xmlns:a16="http://schemas.microsoft.com/office/drawing/2014/main" id="{4C19A728-18B3-48E9-8A85-D0483FCF7D3E}"/>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18" name="直線コネクタ 717">
          <a:extLst>
            <a:ext uri="{FF2B5EF4-FFF2-40B4-BE49-F238E27FC236}">
              <a16:creationId xmlns:a16="http://schemas.microsoft.com/office/drawing/2014/main" id="{8D0F9E96-57C2-41FD-B1F9-DA2F762AD498}"/>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19" name="【庁舎】&#10;一人当たり面積最大値テキスト">
          <a:extLst>
            <a:ext uri="{FF2B5EF4-FFF2-40B4-BE49-F238E27FC236}">
              <a16:creationId xmlns:a16="http://schemas.microsoft.com/office/drawing/2014/main" id="{C822B8CA-70E0-4D2A-9105-01C9AC3A48B1}"/>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20" name="直線コネクタ 719">
          <a:extLst>
            <a:ext uri="{FF2B5EF4-FFF2-40B4-BE49-F238E27FC236}">
              <a16:creationId xmlns:a16="http://schemas.microsoft.com/office/drawing/2014/main" id="{EE271884-E952-4426-AB33-F6409E24EFBC}"/>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721" name="【庁舎】&#10;一人当たり面積平均値テキスト">
          <a:extLst>
            <a:ext uri="{FF2B5EF4-FFF2-40B4-BE49-F238E27FC236}">
              <a16:creationId xmlns:a16="http://schemas.microsoft.com/office/drawing/2014/main" id="{068DF469-4047-486A-86F0-1E53242A97F6}"/>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22" name="フローチャート: 判断 721">
          <a:extLst>
            <a:ext uri="{FF2B5EF4-FFF2-40B4-BE49-F238E27FC236}">
              <a16:creationId xmlns:a16="http://schemas.microsoft.com/office/drawing/2014/main" id="{B2FAE9C1-240B-44F1-B9D4-734416511C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23" name="フローチャート: 判断 722">
          <a:extLst>
            <a:ext uri="{FF2B5EF4-FFF2-40B4-BE49-F238E27FC236}">
              <a16:creationId xmlns:a16="http://schemas.microsoft.com/office/drawing/2014/main" id="{DEA6896C-F7E3-41FF-89DD-219BFA25316B}"/>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24" name="フローチャート: 判断 723">
          <a:extLst>
            <a:ext uri="{FF2B5EF4-FFF2-40B4-BE49-F238E27FC236}">
              <a16:creationId xmlns:a16="http://schemas.microsoft.com/office/drawing/2014/main" id="{060DFA2C-88CA-4B09-A86B-265FB597571A}"/>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725" name="フローチャート: 判断 724">
          <a:extLst>
            <a:ext uri="{FF2B5EF4-FFF2-40B4-BE49-F238E27FC236}">
              <a16:creationId xmlns:a16="http://schemas.microsoft.com/office/drawing/2014/main" id="{1B5C88F0-CD78-4857-9284-D7463B323CB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726" name="フローチャート: 判断 725">
          <a:extLst>
            <a:ext uri="{FF2B5EF4-FFF2-40B4-BE49-F238E27FC236}">
              <a16:creationId xmlns:a16="http://schemas.microsoft.com/office/drawing/2014/main" id="{CB64C5E1-9B1D-4000-9DE2-36D2F73E9FC6}"/>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7C6C01B-EEA6-437E-A81C-35BF743571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A50BECE-0958-4DE1-9BB7-11620F498F3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6566A27-4F9A-4E4B-B2DD-89ADC0D89F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4B4C406-B57D-4C67-8BF3-E97267CBD0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FD01A80-3477-4838-B785-5E153F226C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138785</xdr:rowOff>
    </xdr:from>
    <xdr:to>
      <xdr:col>116</xdr:col>
      <xdr:colOff>114300</xdr:colOff>
      <xdr:row>107</xdr:row>
      <xdr:rowOff>68935</xdr:rowOff>
    </xdr:to>
    <xdr:sp macro="" textlink="">
      <xdr:nvSpPr>
        <xdr:cNvPr id="732" name="楕円 731">
          <a:extLst>
            <a:ext uri="{FF2B5EF4-FFF2-40B4-BE49-F238E27FC236}">
              <a16:creationId xmlns:a16="http://schemas.microsoft.com/office/drawing/2014/main" id="{A3ABEBC9-2144-4D47-8171-18BB746CDD54}"/>
            </a:ext>
          </a:extLst>
        </xdr:cNvPr>
        <xdr:cNvSpPr/>
      </xdr:nvSpPr>
      <xdr:spPr>
        <a:xfrm>
          <a:off x="22110700" y="183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53712</xdr:rowOff>
    </xdr:from>
    <xdr:ext cx="469744" cy="259045"/>
    <xdr:sp macro="" textlink="">
      <xdr:nvSpPr>
        <xdr:cNvPr id="733" name="【庁舎】&#10;一人当たり面積該当値テキスト">
          <a:extLst>
            <a:ext uri="{FF2B5EF4-FFF2-40B4-BE49-F238E27FC236}">
              <a16:creationId xmlns:a16="http://schemas.microsoft.com/office/drawing/2014/main" id="{CD86DE14-8670-4B81-90B9-AA86530E10D7}"/>
            </a:ext>
          </a:extLst>
        </xdr:cNvPr>
        <xdr:cNvSpPr txBox="1"/>
      </xdr:nvSpPr>
      <xdr:spPr>
        <a:xfrm>
          <a:off x="22199600" y="182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147929</xdr:rowOff>
    </xdr:from>
    <xdr:to>
      <xdr:col>112</xdr:col>
      <xdr:colOff>38100</xdr:colOff>
      <xdr:row>107</xdr:row>
      <xdr:rowOff>78079</xdr:rowOff>
    </xdr:to>
    <xdr:sp macro="" textlink="">
      <xdr:nvSpPr>
        <xdr:cNvPr id="734" name="楕円 733">
          <a:extLst>
            <a:ext uri="{FF2B5EF4-FFF2-40B4-BE49-F238E27FC236}">
              <a16:creationId xmlns:a16="http://schemas.microsoft.com/office/drawing/2014/main" id="{F8427F6A-E384-4299-AEEC-A56F1FE93EEB}"/>
            </a:ext>
          </a:extLst>
        </xdr:cNvPr>
        <xdr:cNvSpPr/>
      </xdr:nvSpPr>
      <xdr:spPr>
        <a:xfrm>
          <a:off x="212725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18135</xdr:rowOff>
    </xdr:from>
    <xdr:to>
      <xdr:col>116</xdr:col>
      <xdr:colOff>63500</xdr:colOff>
      <xdr:row>107</xdr:row>
      <xdr:rowOff>27279</xdr:rowOff>
    </xdr:to>
    <xdr:cxnSp macro="">
      <xdr:nvCxnSpPr>
        <xdr:cNvPr id="735" name="直線コネクタ 734">
          <a:extLst>
            <a:ext uri="{FF2B5EF4-FFF2-40B4-BE49-F238E27FC236}">
              <a16:creationId xmlns:a16="http://schemas.microsoft.com/office/drawing/2014/main" id="{1B4AEBE6-11B8-47C9-96BD-0CA319F919C3}"/>
            </a:ext>
          </a:extLst>
        </xdr:cNvPr>
        <xdr:cNvCxnSpPr/>
      </xdr:nvCxnSpPr>
      <xdr:spPr>
        <a:xfrm flipV="1">
          <a:off x="21323300" y="1836328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152045</xdr:rowOff>
    </xdr:from>
    <xdr:to>
      <xdr:col>107</xdr:col>
      <xdr:colOff>101600</xdr:colOff>
      <xdr:row>107</xdr:row>
      <xdr:rowOff>82195</xdr:rowOff>
    </xdr:to>
    <xdr:sp macro="" textlink="">
      <xdr:nvSpPr>
        <xdr:cNvPr id="736" name="楕円 735">
          <a:extLst>
            <a:ext uri="{FF2B5EF4-FFF2-40B4-BE49-F238E27FC236}">
              <a16:creationId xmlns:a16="http://schemas.microsoft.com/office/drawing/2014/main" id="{E6A393D1-1952-4C76-8466-778A6056F70D}"/>
            </a:ext>
          </a:extLst>
        </xdr:cNvPr>
        <xdr:cNvSpPr/>
      </xdr:nvSpPr>
      <xdr:spPr>
        <a:xfrm>
          <a:off x="20383500" y="183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27279</xdr:rowOff>
    </xdr:from>
    <xdr:to>
      <xdr:col>111</xdr:col>
      <xdr:colOff>177800</xdr:colOff>
      <xdr:row>107</xdr:row>
      <xdr:rowOff>31395</xdr:rowOff>
    </xdr:to>
    <xdr:cxnSp macro="">
      <xdr:nvCxnSpPr>
        <xdr:cNvPr id="737" name="直線コネクタ 736">
          <a:extLst>
            <a:ext uri="{FF2B5EF4-FFF2-40B4-BE49-F238E27FC236}">
              <a16:creationId xmlns:a16="http://schemas.microsoft.com/office/drawing/2014/main" id="{F97A93A1-6048-41D6-9629-02C5A9C433A8}"/>
            </a:ext>
          </a:extLst>
        </xdr:cNvPr>
        <xdr:cNvCxnSpPr/>
      </xdr:nvCxnSpPr>
      <xdr:spPr>
        <a:xfrm flipV="1">
          <a:off x="20434300" y="18372429"/>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156617</xdr:rowOff>
    </xdr:from>
    <xdr:to>
      <xdr:col>102</xdr:col>
      <xdr:colOff>165100</xdr:colOff>
      <xdr:row>107</xdr:row>
      <xdr:rowOff>86767</xdr:rowOff>
    </xdr:to>
    <xdr:sp macro="" textlink="">
      <xdr:nvSpPr>
        <xdr:cNvPr id="738" name="楕円 737">
          <a:extLst>
            <a:ext uri="{FF2B5EF4-FFF2-40B4-BE49-F238E27FC236}">
              <a16:creationId xmlns:a16="http://schemas.microsoft.com/office/drawing/2014/main" id="{3D32AC3E-BCA0-4B56-AFD3-EFEF3510AD89}"/>
            </a:ext>
          </a:extLst>
        </xdr:cNvPr>
        <xdr:cNvSpPr/>
      </xdr:nvSpPr>
      <xdr:spPr>
        <a:xfrm>
          <a:off x="19494500" y="18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31395</xdr:rowOff>
    </xdr:from>
    <xdr:to>
      <xdr:col>107</xdr:col>
      <xdr:colOff>50800</xdr:colOff>
      <xdr:row>107</xdr:row>
      <xdr:rowOff>35967</xdr:rowOff>
    </xdr:to>
    <xdr:cxnSp macro="">
      <xdr:nvCxnSpPr>
        <xdr:cNvPr id="739" name="直線コネクタ 738">
          <a:extLst>
            <a:ext uri="{FF2B5EF4-FFF2-40B4-BE49-F238E27FC236}">
              <a16:creationId xmlns:a16="http://schemas.microsoft.com/office/drawing/2014/main" id="{9802ED76-0422-441E-BEC6-2083744AE132}"/>
            </a:ext>
          </a:extLst>
        </xdr:cNvPr>
        <xdr:cNvCxnSpPr/>
      </xdr:nvCxnSpPr>
      <xdr:spPr>
        <a:xfrm flipV="1">
          <a:off x="19545300" y="183765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160274</xdr:rowOff>
    </xdr:from>
    <xdr:to>
      <xdr:col>98</xdr:col>
      <xdr:colOff>38100</xdr:colOff>
      <xdr:row>107</xdr:row>
      <xdr:rowOff>90424</xdr:rowOff>
    </xdr:to>
    <xdr:sp macro="" textlink="">
      <xdr:nvSpPr>
        <xdr:cNvPr id="740" name="楕円 739">
          <a:extLst>
            <a:ext uri="{FF2B5EF4-FFF2-40B4-BE49-F238E27FC236}">
              <a16:creationId xmlns:a16="http://schemas.microsoft.com/office/drawing/2014/main" id="{ABB2CF2C-FFA3-4C51-BA3D-540354015288}"/>
            </a:ext>
          </a:extLst>
        </xdr:cNvPr>
        <xdr:cNvSpPr/>
      </xdr:nvSpPr>
      <xdr:spPr>
        <a:xfrm>
          <a:off x="18605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35967</xdr:rowOff>
    </xdr:from>
    <xdr:to>
      <xdr:col>102</xdr:col>
      <xdr:colOff>114300</xdr:colOff>
      <xdr:row>107</xdr:row>
      <xdr:rowOff>39624</xdr:rowOff>
    </xdr:to>
    <xdr:cxnSp macro="">
      <xdr:nvCxnSpPr>
        <xdr:cNvPr id="741" name="直線コネクタ 740">
          <a:extLst>
            <a:ext uri="{FF2B5EF4-FFF2-40B4-BE49-F238E27FC236}">
              <a16:creationId xmlns:a16="http://schemas.microsoft.com/office/drawing/2014/main" id="{DA517053-CDF5-45C4-AA9D-3128A8D1B8D7}"/>
            </a:ext>
          </a:extLst>
        </xdr:cNvPr>
        <xdr:cNvCxnSpPr/>
      </xdr:nvCxnSpPr>
      <xdr:spPr>
        <a:xfrm flipV="1">
          <a:off x="18656300" y="1838111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742" name="n_1aveValue【庁舎】&#10;一人当たり面積">
          <a:extLst>
            <a:ext uri="{FF2B5EF4-FFF2-40B4-BE49-F238E27FC236}">
              <a16:creationId xmlns:a16="http://schemas.microsoft.com/office/drawing/2014/main" id="{02953C63-A5B9-418F-A162-ADB1843DADD8}"/>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43" name="n_2aveValue【庁舎】&#10;一人当たり面積">
          <a:extLst>
            <a:ext uri="{FF2B5EF4-FFF2-40B4-BE49-F238E27FC236}">
              <a16:creationId xmlns:a16="http://schemas.microsoft.com/office/drawing/2014/main" id="{2CDEAFDA-BE81-48B7-8ADD-D37CCEB373AE}"/>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744" name="n_3aveValue【庁舎】&#10;一人当たり面積">
          <a:extLst>
            <a:ext uri="{FF2B5EF4-FFF2-40B4-BE49-F238E27FC236}">
              <a16:creationId xmlns:a16="http://schemas.microsoft.com/office/drawing/2014/main" id="{C0F34A57-8A9B-48EB-A188-7A2AC829FE20}"/>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745" name="n_4aveValue【庁舎】&#10;一人当たり面積">
          <a:extLst>
            <a:ext uri="{FF2B5EF4-FFF2-40B4-BE49-F238E27FC236}">
              <a16:creationId xmlns:a16="http://schemas.microsoft.com/office/drawing/2014/main" id="{C0A85C1E-AAC6-4AFC-A102-B82060F495B4}"/>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69206</xdr:rowOff>
    </xdr:from>
    <xdr:ext cx="469744" cy="259045"/>
    <xdr:sp macro="" textlink="">
      <xdr:nvSpPr>
        <xdr:cNvPr id="746" name="n_1mainValue【庁舎】&#10;一人当たり面積">
          <a:extLst>
            <a:ext uri="{FF2B5EF4-FFF2-40B4-BE49-F238E27FC236}">
              <a16:creationId xmlns:a16="http://schemas.microsoft.com/office/drawing/2014/main" id="{C43E9705-0EC3-4509-B178-B3DA7706F16F}"/>
            </a:ext>
          </a:extLst>
        </xdr:cNvPr>
        <xdr:cNvSpPr txBox="1"/>
      </xdr:nvSpPr>
      <xdr:spPr>
        <a:xfrm>
          <a:off x="21075727" y="184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73322</xdr:rowOff>
    </xdr:from>
    <xdr:ext cx="469744" cy="259045"/>
    <xdr:sp macro="" textlink="">
      <xdr:nvSpPr>
        <xdr:cNvPr id="747" name="n_2mainValue【庁舎】&#10;一人当たり面積">
          <a:extLst>
            <a:ext uri="{FF2B5EF4-FFF2-40B4-BE49-F238E27FC236}">
              <a16:creationId xmlns:a16="http://schemas.microsoft.com/office/drawing/2014/main" id="{36040657-D2F3-4413-96D5-6F28DF5219D9}"/>
            </a:ext>
          </a:extLst>
        </xdr:cNvPr>
        <xdr:cNvSpPr txBox="1"/>
      </xdr:nvSpPr>
      <xdr:spPr>
        <a:xfrm>
          <a:off x="201994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77894</xdr:rowOff>
    </xdr:from>
    <xdr:ext cx="469744" cy="259045"/>
    <xdr:sp macro="" textlink="">
      <xdr:nvSpPr>
        <xdr:cNvPr id="748" name="n_3mainValue【庁舎】&#10;一人当たり面積">
          <a:extLst>
            <a:ext uri="{FF2B5EF4-FFF2-40B4-BE49-F238E27FC236}">
              <a16:creationId xmlns:a16="http://schemas.microsoft.com/office/drawing/2014/main" id="{ED95F06E-B319-4216-ACB9-13C7C5F75E08}"/>
            </a:ext>
          </a:extLst>
        </xdr:cNvPr>
        <xdr:cNvSpPr txBox="1"/>
      </xdr:nvSpPr>
      <xdr:spPr>
        <a:xfrm>
          <a:off x="193104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81551</xdr:rowOff>
    </xdr:from>
    <xdr:ext cx="469744" cy="259045"/>
    <xdr:sp macro="" textlink="">
      <xdr:nvSpPr>
        <xdr:cNvPr id="749" name="n_4mainValue【庁舎】&#10;一人当たり面積">
          <a:extLst>
            <a:ext uri="{FF2B5EF4-FFF2-40B4-BE49-F238E27FC236}">
              <a16:creationId xmlns:a16="http://schemas.microsoft.com/office/drawing/2014/main" id="{4B734144-2B39-47F7-89C3-8ECE4C2EF6A6}"/>
            </a:ext>
          </a:extLst>
        </xdr:cNvPr>
        <xdr:cNvSpPr txBox="1"/>
      </xdr:nvSpPr>
      <xdr:spPr>
        <a:xfrm>
          <a:off x="18421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1CB091D5-FACE-46D4-9BEB-6380CD0726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6E206BD-BD68-4580-BE33-F7B37710FD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802256B4-2412-4979-B175-A6978BB800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類似団体と比較して特に有形固定資産減価償却率が高くなっている施設は、保健センター・保健所、福祉施設であり、特に低くなっている施設は、一般廃棄物処理施設、消防施設である。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保健センター・保育所については、町の保健センター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棟のみ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残存年数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施設の対策について検討が必要となる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福祉施設については、デイサービスセンター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耐用年数を超過しているため、適正な維持管理に努め、今後の方針を検討する。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一方、一般廃棄物処理施設及び消防施設については、ほとんどの施設が一部事務組合での運営となっている。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近年は、全国平均や県平均を下回り、横ばいの状況が続いている。税収の徴収業務の強化に取り組むなど、歳入確保に努め、歳出の徹底的な見直しを実施することで財政の健全化を図る。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本年度は、町有林立木売払収入の減等が要因となり、前年度比０．６％の増となった。しかし、数値としては、昨年度に引き続き、全国平均値を下回った。</a:t>
          </a:r>
        </a:p>
        <a:p>
          <a:r>
            <a:rPr kumimoji="1" lang="ja-JP" altLang="en-US" sz="1300">
              <a:latin typeface="ＭＳ Ｐゴシック" panose="020B0600070205080204" pitchFamily="50" charset="-128"/>
              <a:ea typeface="ＭＳ Ｐゴシック" panose="020B0600070205080204" pitchFamily="50" charset="-128"/>
            </a:rPr>
            <a:t>　今後も、中学校改築事業等に伴う、公債費の増等が見込まれるため、事務事業の見直しを実施し、経常経費の削減を図る。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73406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743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15240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743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42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65</xdr:row>
      <xdr:rowOff>51308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425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や消防団報酬等により増となった。物件費についても、えびすの湯の光熱費等により増となった。類似団体平均値と比較すると、概ね低い水準で推移しているが、今後も燃料費や光熱水費の高騰に伴い需用費の増加が見込まれるため事務費全般に係る経費削減を行い、業務の効率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5411</xdr:rowOff>
    </xdr:from>
    <xdr:to>
      <xdr:col>23</xdr:col>
      <xdr:colOff>133350</xdr:colOff>
      <xdr:row>81</xdr:row>
      <xdr:rowOff>19621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892861"/>
          <a:ext cx="8382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5411</xdr:rowOff>
    </xdr:from>
    <xdr:to>
      <xdr:col>19</xdr:col>
      <xdr:colOff>133350</xdr:colOff>
      <xdr:row>81</xdr:row>
      <xdr:rowOff>46427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3892861"/>
          <a:ext cx="889000" cy="4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158662</xdr:rowOff>
    </xdr:from>
    <xdr:to>
      <xdr:col>15</xdr:col>
      <xdr:colOff>82550</xdr:colOff>
      <xdr:row>81</xdr:row>
      <xdr:rowOff>46427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74662"/>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137570</xdr:rowOff>
    </xdr:from>
    <xdr:to>
      <xdr:col>11</xdr:col>
      <xdr:colOff>31750</xdr:colOff>
      <xdr:row>80</xdr:row>
      <xdr:rowOff>158662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53570"/>
          <a:ext cx="889000" cy="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140271</xdr:rowOff>
    </xdr:from>
    <xdr:to>
      <xdr:col>23</xdr:col>
      <xdr:colOff>184150</xdr:colOff>
      <xdr:row>81</xdr:row>
      <xdr:rowOff>70421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8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61548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7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126061</xdr:rowOff>
    </xdr:from>
    <xdr:to>
      <xdr:col>19</xdr:col>
      <xdr:colOff>184150</xdr:colOff>
      <xdr:row>81</xdr:row>
      <xdr:rowOff>56211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66388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167077</xdr:rowOff>
    </xdr:from>
    <xdr:to>
      <xdr:col>15</xdr:col>
      <xdr:colOff>133350</xdr:colOff>
      <xdr:row>81</xdr:row>
      <xdr:rowOff>97227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107404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5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107862</xdr:rowOff>
    </xdr:from>
    <xdr:to>
      <xdr:col>11</xdr:col>
      <xdr:colOff>82550</xdr:colOff>
      <xdr:row>81</xdr:row>
      <xdr:rowOff>38012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8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48189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9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86770</xdr:rowOff>
    </xdr:from>
    <xdr:to>
      <xdr:col>7</xdr:col>
      <xdr:colOff>31750</xdr:colOff>
      <xdr:row>81</xdr:row>
      <xdr:rowOff>16920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0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27097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7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令和元年度においては、類似団体平均値を下回ったものの、近年は再び類似団体平均値を上回っている。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主な要因としては、職員構成の変動、経験年数階層間の変動などが挙げられる。引き続き、国の給与制度と相違することのないよう努める。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142346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05000"/>
          <a:ext cx="8382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85</xdr:row>
      <xdr:rowOff>142346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954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122238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748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142346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74838"/>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91546</xdr:rowOff>
    </xdr:from>
    <xdr:to>
      <xdr:col>77</xdr:col>
      <xdr:colOff>95250</xdr:colOff>
      <xdr:row>86</xdr:row>
      <xdr:rowOff>21696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5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71438</xdr:rowOff>
    </xdr:from>
    <xdr:to>
      <xdr:col>73</xdr:col>
      <xdr:colOff>44450</xdr:colOff>
      <xdr:row>86</xdr:row>
      <xdr:rowOff>1588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157815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91546</xdr:rowOff>
    </xdr:from>
    <xdr:to>
      <xdr:col>64</xdr:col>
      <xdr:colOff>152400</xdr:colOff>
      <xdr:row>86</xdr:row>
      <xdr:rowOff>21696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令和４年度においても、類似団体平均値を下回っているが、全国平均・県平均より高いため、今後も住民サービスを低下させることなく、適正な定員管理を行っていく。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5493</xdr:rowOff>
    </xdr:from>
    <xdr:to>
      <xdr:col>81</xdr:col>
      <xdr:colOff>44450</xdr:colOff>
      <xdr:row>60</xdr:row>
      <xdr:rowOff>19971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29249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7303</xdr:rowOff>
    </xdr:from>
    <xdr:to>
      <xdr:col>77</xdr:col>
      <xdr:colOff>44450</xdr:colOff>
      <xdr:row>60</xdr:row>
      <xdr:rowOff>19971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9430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125667</xdr:rowOff>
    </xdr:from>
    <xdr:to>
      <xdr:col>72</xdr:col>
      <xdr:colOff>203200</xdr:colOff>
      <xdr:row>60</xdr:row>
      <xdr:rowOff>7303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4121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108172</xdr:rowOff>
    </xdr:from>
    <xdr:to>
      <xdr:col>68</xdr:col>
      <xdr:colOff>152400</xdr:colOff>
      <xdr:row>59</xdr:row>
      <xdr:rowOff>125667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23722"/>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126143</xdr:rowOff>
    </xdr:from>
    <xdr:to>
      <xdr:col>81</xdr:col>
      <xdr:colOff>95250</xdr:colOff>
      <xdr:row>60</xdr:row>
      <xdr:rowOff>56293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142670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8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140621</xdr:rowOff>
    </xdr:from>
    <xdr:to>
      <xdr:col>77</xdr:col>
      <xdr:colOff>95250</xdr:colOff>
      <xdr:row>60</xdr:row>
      <xdr:rowOff>70771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80948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2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127953</xdr:rowOff>
    </xdr:from>
    <xdr:to>
      <xdr:col>73</xdr:col>
      <xdr:colOff>44450</xdr:colOff>
      <xdr:row>60</xdr:row>
      <xdr:rowOff>58103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74867</xdr:rowOff>
    </xdr:from>
    <xdr:to>
      <xdr:col>68</xdr:col>
      <xdr:colOff>203200</xdr:colOff>
      <xdr:row>60</xdr:row>
      <xdr:rowOff>5017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57372</xdr:rowOff>
    </xdr:from>
    <xdr:to>
      <xdr:col>64</xdr:col>
      <xdr:colOff>152400</xdr:colOff>
      <xdr:row>59</xdr:row>
      <xdr:rowOff>158972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169149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り、類似団体平均値より低い水準で推移しているが、防災無線のデジタル化事業の元金償還の開始により前年度比０．７％の増となった。類似団体平均値と比較すると、概ね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今後は、中学校改築事業や、庁舎非常用電源設備改修等の大型事業により増加が見込まれるので、計画的な地方債の発行に努めていく。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0804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137583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14394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241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54610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近年は減少傾向にあり、前年比３．３％の減となり、本年度で０％となった。</a:t>
          </a:r>
        </a:p>
        <a:p>
          <a:r>
            <a:rPr kumimoji="1" lang="ja-JP" altLang="en-US" sz="1300">
              <a:latin typeface="ＭＳ Ｐゴシック" panose="020B0600070205080204" pitchFamily="50" charset="-128"/>
              <a:ea typeface="ＭＳ Ｐゴシック" panose="020B0600070205080204" pitchFamily="50" charset="-128"/>
            </a:rPr>
            <a:t>　今後は、中学校改築事業等の大型事業の実施に伴い、多額の地方債の償還が見込まれることから、基金積立て等により充当可能財源を増やすなど、後世への負担を少しでも軽減できるよう適正な地方債発行を行う。</a:t>
          </a:r>
        </a:p>
        <a:p>
          <a:r>
            <a:rPr kumimoji="1" lang="ja-JP" altLang="en-US" sz="1300">
              <a:latin typeface="ＭＳ Ｐゴシック" panose="020B0600070205080204" pitchFamily="50" charset="-128"/>
              <a:ea typeface="ＭＳ Ｐゴシック" panose="020B0600070205080204" pitchFamily="50" charset="-128"/>
            </a:rPr>
            <a:t>　また、新規事業の実施等について総点検を図り財政の健全化に努める。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122283</xdr:rowOff>
    </xdr:from>
    <xdr:to>
      <xdr:col>77</xdr:col>
      <xdr:colOff>44450</xdr:colOff>
      <xdr:row>15</xdr:row>
      <xdr:rowOff>101116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5113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101116</xdr:rowOff>
    </xdr:from>
    <xdr:to>
      <xdr:col>72</xdr:col>
      <xdr:colOff>203200</xdr:colOff>
      <xdr:row>16</xdr:row>
      <xdr:rowOff>49167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672866"/>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49167</xdr:rowOff>
    </xdr:from>
    <xdr:to>
      <xdr:col>68</xdr:col>
      <xdr:colOff>152400</xdr:colOff>
      <xdr:row>16</xdr:row>
      <xdr:rowOff>136495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92367"/>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71483</xdr:rowOff>
    </xdr:from>
    <xdr:to>
      <xdr:col>77</xdr:col>
      <xdr:colOff>95250</xdr:colOff>
      <xdr:row>14</xdr:row>
      <xdr:rowOff>1633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157860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38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50316</xdr:rowOff>
    </xdr:from>
    <xdr:to>
      <xdr:col>73</xdr:col>
      <xdr:colOff>44450</xdr:colOff>
      <xdr:row>15</xdr:row>
      <xdr:rowOff>151916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136693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169817</xdr:rowOff>
    </xdr:from>
    <xdr:to>
      <xdr:col>68</xdr:col>
      <xdr:colOff>203200</xdr:colOff>
      <xdr:row>16</xdr:row>
      <xdr:rowOff>99967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84744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2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85695</xdr:rowOff>
    </xdr:from>
    <xdr:to>
      <xdr:col>64</xdr:col>
      <xdr:colOff>152400</xdr:colOff>
      <xdr:row>17</xdr:row>
      <xdr:rowOff>15845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622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人件費に係る経常収支比率は、前年度と比較すると、０．２％の増となっているが、類似団体平均値と比較すると、低い水準で推移している。</a:t>
          </a:r>
        </a:p>
        <a:p>
          <a:r>
            <a:rPr kumimoji="1" lang="ja-JP" altLang="en-US" sz="1300">
              <a:latin typeface="ＭＳ Ｐゴシック" panose="020B0600070205080204" pitchFamily="50" charset="-128"/>
              <a:ea typeface="ＭＳ Ｐゴシック" panose="020B0600070205080204" pitchFamily="50" charset="-128"/>
            </a:rPr>
            <a:t>　主な要因としては、ゴミ処理業務や消防業務など一部事務組合で行っている業務によるものであり、一部事務組合の人件費に充てる負担金を人件費に準ずる費用として合計した場合は大幅に増加することになる。今後も、定員管理計画を基に適正な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02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0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物件費に係る経常収支比率は、類似団体平均値と比較すると、概ね低い水準で推移しているものの、前年度と比較すると、０．１％の増となっている。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主な要因としては、えびすの湯の光熱水費が増になった事等が挙げられる。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今後も、燃料費や光熱水費の高騰に伴い、需用費等の増加が見込まれるため、経常的な支出を抑制し、業務の効率化を図り、経費削減に努める。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155575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50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501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64135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558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15</xdr:row>
      <xdr:rowOff>6985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55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xdr:rowOff>
    </xdr:from>
    <xdr:to>
      <xdr:col>74</xdr:col>
      <xdr:colOff>31750</xdr:colOff>
      <xdr:row>15</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99712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127635</xdr:rowOff>
    </xdr:from>
    <xdr:to>
      <xdr:col>65</xdr:col>
      <xdr:colOff>53975</xdr:colOff>
      <xdr:row>15</xdr:row>
      <xdr:rowOff>57785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67962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9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扶助費に係る経常収支比率は、類似団体平均値との比較すると、高い水準で推移しているものの、近年減少傾向にあり、前年度と比較すると、０．３％の減となっている。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主な要因としては、介護訓練給付費や障害児通所支援事業費等が減になった事等が挙げられる。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今後も、既存のサービス提供の見直しや、住民ニーズに応じた事業選択を行っていく。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71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59</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62</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2806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維持補修費に係る経常収支比率は、前年度と同程度で推移している。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今後は、公共施設の老朽化による維持補修費の増加が見込まれる。</a:t>
          </a:r>
        </a:p>
        <a:p>
          <a:r>
            <a:rPr kumimoji="1" lang="ja-JP" altLang="en-US" sz="1300">
              <a:latin typeface="ＭＳ Ｐゴシック" panose="020B0600070205080204" pitchFamily="50" charset="-128"/>
              <a:ea typeface="ＭＳ Ｐゴシック" panose="020B0600070205080204" pitchFamily="50" charset="-128"/>
            </a:rPr>
            <a:t>　繰出金に係る経常収支比率は、前年度と比較すると、０．３％の減となっている。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主な要因としては、下水道事業繰出金や、国民健康保険事業繰出金が減になったためである。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今後も、同程度で推移すると見込まれるため、独立採算の原則を基に、普通会計の負担額を減らしていくように努める。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96520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7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9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補助費等に係る経常収支比率は、類似団体平均値との比較すると、高い水準で推移しており、前年度と比較すると、０．２％の増となっている。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主な要因としては、人吉球磨広域行政組合や上球磨消防組合の負担金が増になった事等が挙げられる。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今後も、他の構成町村と協議協力のもと、一部事務組合の業務効率化を図り、なお一層の経費削減を図るように努める。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17272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23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公債費に係る経常収支比率は、類似団体平均値と比較すると、低い水準で推移しているものの、前年度と比較すると、０．７％の増となっている。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主な要因としては、令和２年度実施分の防災行政無線デジタル化事業の元金償還が始まったこと等が挙げられる。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今後も、中学校改築事業等の大型事業において元利償還金の増加が見込まれるため、計画的な地方債の発行を行う。</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35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16511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16511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31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31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公債費以外に係る経常収支比率は、年々改善しているものの、類似団体平均値との比較すると、高い水準で推移しており、前年度と比較すると、０．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要因としては、人件費（０．２％増）、補助費等（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％増）及び物件費（０．１％増）が増になり、扶助費（０．３％減）及び繰出金（０．３％減）が減になった事が挙げられる。</a:t>
          </a:r>
        </a:p>
        <a:p>
          <a:r>
            <a:rPr kumimoji="1" lang="ja-JP" altLang="en-US" sz="1300">
              <a:latin typeface="ＭＳ Ｐゴシック" panose="020B0600070205080204" pitchFamily="50" charset="-128"/>
              <a:ea typeface="ＭＳ Ｐゴシック" panose="020B0600070205080204" pitchFamily="50" charset="-128"/>
            </a:rPr>
            <a:t>　今後も、なお一層の経費削減を図るように努める。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181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78</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2197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46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73661</xdr:rowOff>
    </xdr:from>
    <xdr:to>
      <xdr:col>69</xdr:col>
      <xdr:colOff>92075</xdr:colOff>
      <xdr:row>79</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67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109238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120666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37790</xdr:rowOff>
    </xdr:from>
    <xdr:to>
      <xdr:col>29</xdr:col>
      <xdr:colOff>127000</xdr:colOff>
      <xdr:row>19</xdr:row>
      <xdr:rowOff>48364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42965"/>
          <a:ext cx="6477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48364</xdr:rowOff>
    </xdr:from>
    <xdr:to>
      <xdr:col>26</xdr:col>
      <xdr:colOff>50800</xdr:colOff>
      <xdr:row>19</xdr:row>
      <xdr:rowOff>84282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53539"/>
          <a:ext cx="698500" cy="3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77205</xdr:rowOff>
    </xdr:from>
    <xdr:to>
      <xdr:col>22</xdr:col>
      <xdr:colOff>114300</xdr:colOff>
      <xdr:row>19</xdr:row>
      <xdr:rowOff>84282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82380"/>
          <a:ext cx="698500" cy="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77205</xdr:rowOff>
    </xdr:from>
    <xdr:to>
      <xdr:col>18</xdr:col>
      <xdr:colOff>177800</xdr:colOff>
      <xdr:row>19</xdr:row>
      <xdr:rowOff>95104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82380"/>
          <a:ext cx="698500" cy="1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158440</xdr:rowOff>
    </xdr:from>
    <xdr:to>
      <xdr:col>29</xdr:col>
      <xdr:colOff>177800</xdr:colOff>
      <xdr:row>19</xdr:row>
      <xdr:rowOff>88590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9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130517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169014</xdr:rowOff>
    </xdr:from>
    <xdr:to>
      <xdr:col>26</xdr:col>
      <xdr:colOff>101600</xdr:colOff>
      <xdr:row>19</xdr:row>
      <xdr:rowOff>99164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0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83941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8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33482</xdr:rowOff>
    </xdr:from>
    <xdr:to>
      <xdr:col>22</xdr:col>
      <xdr:colOff>165100</xdr:colOff>
      <xdr:row>19</xdr:row>
      <xdr:rowOff>135082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3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119859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26405</xdr:rowOff>
    </xdr:from>
    <xdr:to>
      <xdr:col>19</xdr:col>
      <xdr:colOff>38100</xdr:colOff>
      <xdr:row>19</xdr:row>
      <xdr:rowOff>128005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3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1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44304</xdr:rowOff>
    </xdr:from>
    <xdr:to>
      <xdr:col>15</xdr:col>
      <xdr:colOff>101600</xdr:colOff>
      <xdr:row>19</xdr:row>
      <xdr:rowOff>145904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49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130681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36833</xdr:rowOff>
    </xdr:from>
    <xdr:to>
      <xdr:col>29</xdr:col>
      <xdr:colOff>127000</xdr:colOff>
      <xdr:row>36</xdr:row>
      <xdr:rowOff>86489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90083"/>
          <a:ext cx="647700" cy="49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86489</xdr:rowOff>
    </xdr:from>
    <xdr:to>
      <xdr:col>26</xdr:col>
      <xdr:colOff>50800</xdr:colOff>
      <xdr:row>37</xdr:row>
      <xdr:rowOff>19231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39739"/>
          <a:ext cx="698500" cy="104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19231</xdr:rowOff>
    </xdr:from>
    <xdr:to>
      <xdr:col>22</xdr:col>
      <xdr:colOff>114300</xdr:colOff>
      <xdr:row>37</xdr:row>
      <xdr:rowOff>63433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43931"/>
          <a:ext cx="698500" cy="44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144537</xdr:rowOff>
    </xdr:from>
    <xdr:to>
      <xdr:col>18</xdr:col>
      <xdr:colOff>177800</xdr:colOff>
      <xdr:row>37</xdr:row>
      <xdr:rowOff>63433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97787"/>
          <a:ext cx="698500" cy="9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328933</xdr:rowOff>
    </xdr:from>
    <xdr:to>
      <xdr:col>29</xdr:col>
      <xdr:colOff>177800</xdr:colOff>
      <xdr:row>36</xdr:row>
      <xdr:rowOff>87633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301010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35689</xdr:rowOff>
    </xdr:from>
    <xdr:to>
      <xdr:col>26</xdr:col>
      <xdr:colOff>101600</xdr:colOff>
      <xdr:row>36</xdr:row>
      <xdr:rowOff>137289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8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122066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7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139881</xdr:rowOff>
    </xdr:from>
    <xdr:to>
      <xdr:col>22</xdr:col>
      <xdr:colOff>165100</xdr:colOff>
      <xdr:row>37</xdr:row>
      <xdr:rowOff>70031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9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54808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12633</xdr:rowOff>
    </xdr:from>
    <xdr:to>
      <xdr:col>19</xdr:col>
      <xdr:colOff>38100</xdr:colOff>
      <xdr:row>37</xdr:row>
      <xdr:rowOff>114233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3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99010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2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93737</xdr:rowOff>
    </xdr:from>
    <xdr:to>
      <xdr:col>15</xdr:col>
      <xdr:colOff>101600</xdr:colOff>
      <xdr:row>37</xdr:row>
      <xdr:rowOff>23887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133922</xdr:rowOff>
    </xdr:from>
    <xdr:to>
      <xdr:col>24</xdr:col>
      <xdr:colOff>63500</xdr:colOff>
      <xdr:row>37</xdr:row>
      <xdr:rowOff>157565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77572"/>
          <a:ext cx="8382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157565</xdr:rowOff>
    </xdr:from>
    <xdr:to>
      <xdr:col>19</xdr:col>
      <xdr:colOff>177800</xdr:colOff>
      <xdr:row>38</xdr:row>
      <xdr:rowOff>15056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501215"/>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8181</xdr:rowOff>
    </xdr:from>
    <xdr:to>
      <xdr:col>15</xdr:col>
      <xdr:colOff>50800</xdr:colOff>
      <xdr:row>38</xdr:row>
      <xdr:rowOff>15056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523281"/>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8181</xdr:rowOff>
    </xdr:from>
    <xdr:to>
      <xdr:col>10</xdr:col>
      <xdr:colOff>114300</xdr:colOff>
      <xdr:row>38</xdr:row>
      <xdr:rowOff>21942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23281"/>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83122</xdr:rowOff>
    </xdr:from>
    <xdr:to>
      <xdr:col>24</xdr:col>
      <xdr:colOff>114300</xdr:colOff>
      <xdr:row>38</xdr:row>
      <xdr:rowOff>13272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61549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4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106765</xdr:rowOff>
    </xdr:from>
    <xdr:to>
      <xdr:col>20</xdr:col>
      <xdr:colOff>38100</xdr:colOff>
      <xdr:row>38</xdr:row>
      <xdr:rowOff>36916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50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28042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135706</xdr:rowOff>
    </xdr:from>
    <xdr:to>
      <xdr:col>15</xdr:col>
      <xdr:colOff>101600</xdr:colOff>
      <xdr:row>38</xdr:row>
      <xdr:rowOff>65856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56983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7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128831</xdr:rowOff>
    </xdr:from>
    <xdr:to>
      <xdr:col>10</xdr:col>
      <xdr:colOff>165100</xdr:colOff>
      <xdr:row>38</xdr:row>
      <xdr:rowOff>58981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50108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142592</xdr:rowOff>
    </xdr:from>
    <xdr:to>
      <xdr:col>6</xdr:col>
      <xdr:colOff>38100</xdr:colOff>
      <xdr:row>38</xdr:row>
      <xdr:rowOff>72743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86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63869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97699</xdr:rowOff>
    </xdr:from>
    <xdr:to>
      <xdr:col>24</xdr:col>
      <xdr:colOff>63500</xdr:colOff>
      <xdr:row>59</xdr:row>
      <xdr:rowOff>111758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213249"/>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40067</xdr:rowOff>
    </xdr:from>
    <xdr:to>
      <xdr:col>19</xdr:col>
      <xdr:colOff>177800</xdr:colOff>
      <xdr:row>59</xdr:row>
      <xdr:rowOff>111758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55617"/>
          <a:ext cx="889000" cy="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40067</xdr:rowOff>
    </xdr:from>
    <xdr:to>
      <xdr:col>15</xdr:col>
      <xdr:colOff>50800</xdr:colOff>
      <xdr:row>59</xdr:row>
      <xdr:rowOff>124818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55617"/>
          <a:ext cx="889000" cy="8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124818</xdr:rowOff>
    </xdr:from>
    <xdr:to>
      <xdr:col>10</xdr:col>
      <xdr:colOff>114300</xdr:colOff>
      <xdr:row>59</xdr:row>
      <xdr:rowOff>143612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240368"/>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46899</xdr:rowOff>
    </xdr:from>
    <xdr:to>
      <xdr:col>24</xdr:col>
      <xdr:colOff>114300</xdr:colOff>
      <xdr:row>59</xdr:row>
      <xdr:rowOff>148499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133276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7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60958</xdr:rowOff>
    </xdr:from>
    <xdr:to>
      <xdr:col>20</xdr:col>
      <xdr:colOff>38100</xdr:colOff>
      <xdr:row>59</xdr:row>
      <xdr:rowOff>162558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153685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160717</xdr:rowOff>
    </xdr:from>
    <xdr:to>
      <xdr:col>15</xdr:col>
      <xdr:colOff>101600</xdr:colOff>
      <xdr:row>59</xdr:row>
      <xdr:rowOff>90867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0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81994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9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74018</xdr:rowOff>
    </xdr:from>
    <xdr:to>
      <xdr:col>10</xdr:col>
      <xdr:colOff>165100</xdr:colOff>
      <xdr:row>60</xdr:row>
      <xdr:rowOff>4168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8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166745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8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92812</xdr:rowOff>
    </xdr:from>
    <xdr:to>
      <xdr:col>6</xdr:col>
      <xdr:colOff>38100</xdr:colOff>
      <xdr:row>60</xdr:row>
      <xdr:rowOff>22962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2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14089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3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104533</xdr:rowOff>
    </xdr:from>
    <xdr:to>
      <xdr:col>24</xdr:col>
      <xdr:colOff>63500</xdr:colOff>
      <xdr:row>78</xdr:row>
      <xdr:rowOff>105714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7633"/>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89388</xdr:rowOff>
    </xdr:from>
    <xdr:to>
      <xdr:col>19</xdr:col>
      <xdr:colOff>177800</xdr:colOff>
      <xdr:row>78</xdr:row>
      <xdr:rowOff>104533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2488"/>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57480</xdr:rowOff>
    </xdr:from>
    <xdr:to>
      <xdr:col>15</xdr:col>
      <xdr:colOff>50800</xdr:colOff>
      <xdr:row>78</xdr:row>
      <xdr:rowOff>89388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0580"/>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46907</xdr:rowOff>
    </xdr:from>
    <xdr:to>
      <xdr:col>10</xdr:col>
      <xdr:colOff>114300</xdr:colOff>
      <xdr:row>78</xdr:row>
      <xdr:rowOff>57480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0007"/>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54914</xdr:rowOff>
    </xdr:from>
    <xdr:to>
      <xdr:col>24</xdr:col>
      <xdr:colOff>114300</xdr:colOff>
      <xdr:row>78</xdr:row>
      <xdr:rowOff>156514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141291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53733</xdr:rowOff>
    </xdr:from>
    <xdr:to>
      <xdr:col>20</xdr:col>
      <xdr:colOff>38100</xdr:colOff>
      <xdr:row>78</xdr:row>
      <xdr:rowOff>155333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38588</xdr:rowOff>
    </xdr:from>
    <xdr:to>
      <xdr:col>15</xdr:col>
      <xdr:colOff>101600</xdr:colOff>
      <xdr:row>78</xdr:row>
      <xdr:rowOff>140188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131315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6680</xdr:rowOff>
    </xdr:from>
    <xdr:to>
      <xdr:col>10</xdr:col>
      <xdr:colOff>165100</xdr:colOff>
      <xdr:row>78</xdr:row>
      <xdr:rowOff>108280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99407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167557</xdr:rowOff>
    </xdr:from>
    <xdr:to>
      <xdr:col>6</xdr:col>
      <xdr:colOff>38100</xdr:colOff>
      <xdr:row>78</xdr:row>
      <xdr:rowOff>97707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88834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107152</xdr:rowOff>
    </xdr:from>
    <xdr:to>
      <xdr:col>24</xdr:col>
      <xdr:colOff>63500</xdr:colOff>
      <xdr:row>92</xdr:row>
      <xdr:rowOff>100033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709102"/>
          <a:ext cx="838200" cy="16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107152</xdr:rowOff>
    </xdr:from>
    <xdr:to>
      <xdr:col>19</xdr:col>
      <xdr:colOff>177800</xdr:colOff>
      <xdr:row>93</xdr:row>
      <xdr:rowOff>44537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09102"/>
          <a:ext cx="889000" cy="28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40836</xdr:rowOff>
    </xdr:from>
    <xdr:to>
      <xdr:col>15</xdr:col>
      <xdr:colOff>50800</xdr:colOff>
      <xdr:row>93</xdr:row>
      <xdr:rowOff>44537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85686"/>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40836</xdr:rowOff>
    </xdr:from>
    <xdr:to>
      <xdr:col>10</xdr:col>
      <xdr:colOff>114300</xdr:colOff>
      <xdr:row>93</xdr:row>
      <xdr:rowOff>92042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85686"/>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49233</xdr:rowOff>
    </xdr:from>
    <xdr:to>
      <xdr:col>24</xdr:col>
      <xdr:colOff>114300</xdr:colOff>
      <xdr:row>92</xdr:row>
      <xdr:rowOff>150833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72110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7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56352</xdr:rowOff>
    </xdr:from>
    <xdr:to>
      <xdr:col>20</xdr:col>
      <xdr:colOff>38100</xdr:colOff>
      <xdr:row>91</xdr:row>
      <xdr:rowOff>157952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6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3029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43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165187</xdr:rowOff>
    </xdr:from>
    <xdr:to>
      <xdr:col>15</xdr:col>
      <xdr:colOff>101600</xdr:colOff>
      <xdr:row>93</xdr:row>
      <xdr:rowOff>95337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111864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1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161486</xdr:rowOff>
    </xdr:from>
    <xdr:to>
      <xdr:col>10</xdr:col>
      <xdr:colOff>165100</xdr:colOff>
      <xdr:row>93</xdr:row>
      <xdr:rowOff>91636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108163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41242</xdr:rowOff>
    </xdr:from>
    <xdr:to>
      <xdr:col>6</xdr:col>
      <xdr:colOff>38100</xdr:colOff>
      <xdr:row>93</xdr:row>
      <xdr:rowOff>142842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9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159369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6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45960</xdr:rowOff>
    </xdr:from>
    <xdr:to>
      <xdr:col>55</xdr:col>
      <xdr:colOff>0</xdr:colOff>
      <xdr:row>37</xdr:row>
      <xdr:rowOff>74567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89610"/>
          <a:ext cx="8382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22460</xdr:rowOff>
    </xdr:from>
    <xdr:to>
      <xdr:col>50</xdr:col>
      <xdr:colOff>114300</xdr:colOff>
      <xdr:row>37</xdr:row>
      <xdr:rowOff>45960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23210"/>
          <a:ext cx="889000" cy="3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22460</xdr:rowOff>
    </xdr:from>
    <xdr:to>
      <xdr:col>45</xdr:col>
      <xdr:colOff>177800</xdr:colOff>
      <xdr:row>38</xdr:row>
      <xdr:rowOff>69337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23210"/>
          <a:ext cx="889000" cy="5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41187</xdr:rowOff>
    </xdr:from>
    <xdr:to>
      <xdr:col>41</xdr:col>
      <xdr:colOff>50800</xdr:colOff>
      <xdr:row>38</xdr:row>
      <xdr:rowOff>69337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56287"/>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23767</xdr:rowOff>
    </xdr:from>
    <xdr:to>
      <xdr:col>55</xdr:col>
      <xdr:colOff>50800</xdr:colOff>
      <xdr:row>37</xdr:row>
      <xdr:rowOff>125367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2194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166610</xdr:rowOff>
    </xdr:from>
    <xdr:to>
      <xdr:col>50</xdr:col>
      <xdr:colOff>165100</xdr:colOff>
      <xdr:row>37</xdr:row>
      <xdr:rowOff>96760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87887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3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143110</xdr:rowOff>
    </xdr:from>
    <xdr:to>
      <xdr:col>46</xdr:col>
      <xdr:colOff>38100</xdr:colOff>
      <xdr:row>35</xdr:row>
      <xdr:rowOff>73260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64387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18537</xdr:rowOff>
    </xdr:from>
    <xdr:to>
      <xdr:col>41</xdr:col>
      <xdr:colOff>101600</xdr:colOff>
      <xdr:row>38</xdr:row>
      <xdr:rowOff>120137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111264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2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161837</xdr:rowOff>
    </xdr:from>
    <xdr:to>
      <xdr:col>36</xdr:col>
      <xdr:colOff>165100</xdr:colOff>
      <xdr:row>38</xdr:row>
      <xdr:rowOff>91987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83114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9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105472</xdr:rowOff>
    </xdr:from>
    <xdr:to>
      <xdr:col>55</xdr:col>
      <xdr:colOff>0</xdr:colOff>
      <xdr:row>57</xdr:row>
      <xdr:rowOff>21532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06672"/>
          <a:ext cx="838200" cy="8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105472</xdr:rowOff>
    </xdr:from>
    <xdr:to>
      <xdr:col>50</xdr:col>
      <xdr:colOff>114300</xdr:colOff>
      <xdr:row>57</xdr:row>
      <xdr:rowOff>98534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06672"/>
          <a:ext cx="889000" cy="16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79677</xdr:rowOff>
    </xdr:from>
    <xdr:to>
      <xdr:col>45</xdr:col>
      <xdr:colOff>177800</xdr:colOff>
      <xdr:row>57</xdr:row>
      <xdr:rowOff>98534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52327"/>
          <a:ext cx="8890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79677</xdr:rowOff>
    </xdr:from>
    <xdr:to>
      <xdr:col>41</xdr:col>
      <xdr:colOff>50800</xdr:colOff>
      <xdr:row>57</xdr:row>
      <xdr:rowOff>170963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52327"/>
          <a:ext cx="889000" cy="9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142182</xdr:rowOff>
    </xdr:from>
    <xdr:to>
      <xdr:col>55</xdr:col>
      <xdr:colOff>50800</xdr:colOff>
      <xdr:row>57</xdr:row>
      <xdr:rowOff>72332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120609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54672</xdr:rowOff>
    </xdr:from>
    <xdr:to>
      <xdr:col>50</xdr:col>
      <xdr:colOff>165100</xdr:colOff>
      <xdr:row>56</xdr:row>
      <xdr:rowOff>156272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147399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4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47734</xdr:rowOff>
    </xdr:from>
    <xdr:to>
      <xdr:col>46</xdr:col>
      <xdr:colOff>38100</xdr:colOff>
      <xdr:row>57</xdr:row>
      <xdr:rowOff>149334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140461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28877</xdr:rowOff>
    </xdr:from>
    <xdr:to>
      <xdr:col>41</xdr:col>
      <xdr:colOff>101600</xdr:colOff>
      <xdr:row>57</xdr:row>
      <xdr:rowOff>130477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121604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9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120163</xdr:rowOff>
    </xdr:from>
    <xdr:to>
      <xdr:col>36</xdr:col>
      <xdr:colOff>165100</xdr:colOff>
      <xdr:row>58</xdr:row>
      <xdr:rowOff>50313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41440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8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154236</xdr:rowOff>
    </xdr:from>
    <xdr:to>
      <xdr:col>55</xdr:col>
      <xdr:colOff>0</xdr:colOff>
      <xdr:row>79</xdr:row>
      <xdr:rowOff>15365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7336"/>
          <a:ext cx="838200" cy="3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154236</xdr:rowOff>
    </xdr:from>
    <xdr:to>
      <xdr:col>50</xdr:col>
      <xdr:colOff>114300</xdr:colOff>
      <xdr:row>79</xdr:row>
      <xdr:rowOff>14942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27336"/>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169639</xdr:rowOff>
    </xdr:from>
    <xdr:to>
      <xdr:col>45</xdr:col>
      <xdr:colOff>177800</xdr:colOff>
      <xdr:row>79</xdr:row>
      <xdr:rowOff>14942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42739"/>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169639</xdr:rowOff>
    </xdr:from>
    <xdr:to>
      <xdr:col>41</xdr:col>
      <xdr:colOff>50800</xdr:colOff>
      <xdr:row>79</xdr:row>
      <xdr:rowOff>296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2739"/>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136015</xdr:rowOff>
    </xdr:from>
    <xdr:to>
      <xdr:col>55</xdr:col>
      <xdr:colOff>50800</xdr:colOff>
      <xdr:row>79</xdr:row>
      <xdr:rowOff>66165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50942</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2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103436</xdr:rowOff>
    </xdr:from>
    <xdr:to>
      <xdr:col>50</xdr:col>
      <xdr:colOff>165100</xdr:colOff>
      <xdr:row>79</xdr:row>
      <xdr:rowOff>33586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24713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135592</xdr:rowOff>
    </xdr:from>
    <xdr:to>
      <xdr:col>46</xdr:col>
      <xdr:colOff>38100</xdr:colOff>
      <xdr:row>79</xdr:row>
      <xdr:rowOff>65742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56869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118839</xdr:rowOff>
    </xdr:from>
    <xdr:to>
      <xdr:col>41</xdr:col>
      <xdr:colOff>101600</xdr:colOff>
      <xdr:row>79</xdr:row>
      <xdr:rowOff>48989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120946</xdr:rowOff>
    </xdr:from>
    <xdr:to>
      <xdr:col>36</xdr:col>
      <xdr:colOff>165100</xdr:colOff>
      <xdr:row>79</xdr:row>
      <xdr:rowOff>51096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42223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7686</xdr:rowOff>
    </xdr:from>
    <xdr:to>
      <xdr:col>55</xdr:col>
      <xdr:colOff>0</xdr:colOff>
      <xdr:row>97</xdr:row>
      <xdr:rowOff>67934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38336"/>
          <a:ext cx="838200" cy="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7686</xdr:rowOff>
    </xdr:from>
    <xdr:to>
      <xdr:col>50</xdr:col>
      <xdr:colOff>114300</xdr:colOff>
      <xdr:row>97</xdr:row>
      <xdr:rowOff>138740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38336"/>
          <a:ext cx="889000" cy="13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138740</xdr:rowOff>
    </xdr:from>
    <xdr:to>
      <xdr:col>45</xdr:col>
      <xdr:colOff>177800</xdr:colOff>
      <xdr:row>97</xdr:row>
      <xdr:rowOff>144574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69390"/>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144574</xdr:rowOff>
    </xdr:from>
    <xdr:to>
      <xdr:col>41</xdr:col>
      <xdr:colOff>50800</xdr:colOff>
      <xdr:row>98</xdr:row>
      <xdr:rowOff>57736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75224"/>
          <a:ext cx="8890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17134</xdr:rowOff>
    </xdr:from>
    <xdr:to>
      <xdr:col>55</xdr:col>
      <xdr:colOff>50800</xdr:colOff>
      <xdr:row>97</xdr:row>
      <xdr:rowOff>118734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167011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128336</xdr:rowOff>
    </xdr:from>
    <xdr:to>
      <xdr:col>50</xdr:col>
      <xdr:colOff>165100</xdr:colOff>
      <xdr:row>97</xdr:row>
      <xdr:rowOff>58486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75013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3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87940</xdr:rowOff>
    </xdr:from>
    <xdr:to>
      <xdr:col>46</xdr:col>
      <xdr:colOff>38100</xdr:colOff>
      <xdr:row>98</xdr:row>
      <xdr:rowOff>18090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93774</xdr:rowOff>
    </xdr:from>
    <xdr:to>
      <xdr:col>41</xdr:col>
      <xdr:colOff>101600</xdr:colOff>
      <xdr:row>98</xdr:row>
      <xdr:rowOff>23924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1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6936</xdr:rowOff>
    </xdr:from>
    <xdr:to>
      <xdr:col>36</xdr:col>
      <xdr:colOff>165100</xdr:colOff>
      <xdr:row>98</xdr:row>
      <xdr:rowOff>108536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61671</xdr:rowOff>
    </xdr:from>
    <xdr:to>
      <xdr:col>85</xdr:col>
      <xdr:colOff>127000</xdr:colOff>
      <xdr:row>37</xdr:row>
      <xdr:rowOff>66002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233871"/>
          <a:ext cx="838200" cy="1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129291</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72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61671</xdr:rowOff>
    </xdr:from>
    <xdr:to>
      <xdr:col>81</xdr:col>
      <xdr:colOff>50800</xdr:colOff>
      <xdr:row>37</xdr:row>
      <xdr:rowOff>97066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233871"/>
          <a:ext cx="889000" cy="20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97066</xdr:rowOff>
    </xdr:from>
    <xdr:to>
      <xdr:col>76</xdr:col>
      <xdr:colOff>114300</xdr:colOff>
      <xdr:row>38</xdr:row>
      <xdr:rowOff>18034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40716"/>
          <a:ext cx="889000" cy="9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24147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18034</xdr:rowOff>
    </xdr:from>
    <xdr:to>
      <xdr:col>71</xdr:col>
      <xdr:colOff>177800</xdr:colOff>
      <xdr:row>38</xdr:row>
      <xdr:rowOff>108420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33134"/>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15202</xdr:rowOff>
    </xdr:from>
    <xdr:to>
      <xdr:col>85</xdr:col>
      <xdr:colOff>177800</xdr:colOff>
      <xdr:row>37</xdr:row>
      <xdr:rowOff>116802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38079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1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10871</xdr:rowOff>
    </xdr:from>
    <xdr:to>
      <xdr:col>81</xdr:col>
      <xdr:colOff>101600</xdr:colOff>
      <xdr:row>36</xdr:row>
      <xdr:rowOff>112471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128998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9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46266</xdr:rowOff>
    </xdr:from>
    <xdr:to>
      <xdr:col>76</xdr:col>
      <xdr:colOff>165100</xdr:colOff>
      <xdr:row>37</xdr:row>
      <xdr:rowOff>147866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164393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138684</xdr:rowOff>
    </xdr:from>
    <xdr:to>
      <xdr:col>72</xdr:col>
      <xdr:colOff>38100</xdr:colOff>
      <xdr:row>38</xdr:row>
      <xdr:rowOff>68835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23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59961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57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57620</xdr:rowOff>
    </xdr:from>
    <xdr:to>
      <xdr:col>67</xdr:col>
      <xdr:colOff>101600</xdr:colOff>
      <xdr:row>38</xdr:row>
      <xdr:rowOff>159220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150347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108584</xdr:rowOff>
    </xdr:from>
    <xdr:to>
      <xdr:col>85</xdr:col>
      <xdr:colOff>127000</xdr:colOff>
      <xdr:row>77</xdr:row>
      <xdr:rowOff>134755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10234"/>
          <a:ext cx="838200" cy="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134755</xdr:rowOff>
    </xdr:from>
    <xdr:to>
      <xdr:col>81</xdr:col>
      <xdr:colOff>50800</xdr:colOff>
      <xdr:row>77</xdr:row>
      <xdr:rowOff>146303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36405"/>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146303</xdr:rowOff>
    </xdr:from>
    <xdr:to>
      <xdr:col>76</xdr:col>
      <xdr:colOff>114300</xdr:colOff>
      <xdr:row>77</xdr:row>
      <xdr:rowOff>158437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4795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145469</xdr:rowOff>
    </xdr:from>
    <xdr:to>
      <xdr:col>71</xdr:col>
      <xdr:colOff>177800</xdr:colOff>
      <xdr:row>77</xdr:row>
      <xdr:rowOff>158437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75669"/>
          <a:ext cx="889000" cy="1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57784</xdr:rowOff>
    </xdr:from>
    <xdr:to>
      <xdr:col>85</xdr:col>
      <xdr:colOff>177800</xdr:colOff>
      <xdr:row>77</xdr:row>
      <xdr:rowOff>159384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36211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83955</xdr:rowOff>
    </xdr:from>
    <xdr:to>
      <xdr:col>81</xdr:col>
      <xdr:colOff>101600</xdr:colOff>
      <xdr:row>78</xdr:row>
      <xdr:rowOff>14105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5232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95503</xdr:rowOff>
    </xdr:from>
    <xdr:to>
      <xdr:col>76</xdr:col>
      <xdr:colOff>165100</xdr:colOff>
      <xdr:row>78</xdr:row>
      <xdr:rowOff>25653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16780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107637</xdr:rowOff>
    </xdr:from>
    <xdr:to>
      <xdr:col>72</xdr:col>
      <xdr:colOff>38100</xdr:colOff>
      <xdr:row>78</xdr:row>
      <xdr:rowOff>37787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28914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94669</xdr:rowOff>
    </xdr:from>
    <xdr:to>
      <xdr:col>67</xdr:col>
      <xdr:colOff>101600</xdr:colOff>
      <xdr:row>77</xdr:row>
      <xdr:rowOff>24819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15946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21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134031</xdr:rowOff>
    </xdr:from>
    <xdr:to>
      <xdr:col>85</xdr:col>
      <xdr:colOff>127000</xdr:colOff>
      <xdr:row>98</xdr:row>
      <xdr:rowOff>142900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64681"/>
          <a:ext cx="838200" cy="18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142900</xdr:rowOff>
    </xdr:from>
    <xdr:to>
      <xdr:col>81</xdr:col>
      <xdr:colOff>50800</xdr:colOff>
      <xdr:row>98</xdr:row>
      <xdr:rowOff>165306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4500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165306</xdr:rowOff>
    </xdr:from>
    <xdr:to>
      <xdr:col>76</xdr:col>
      <xdr:colOff>114300</xdr:colOff>
      <xdr:row>99</xdr:row>
      <xdr:rowOff>60798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67406"/>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60798</xdr:rowOff>
    </xdr:from>
    <xdr:to>
      <xdr:col>71</xdr:col>
      <xdr:colOff>177800</xdr:colOff>
      <xdr:row>99</xdr:row>
      <xdr:rowOff>87354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34348"/>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83231</xdr:rowOff>
    </xdr:from>
    <xdr:to>
      <xdr:col>85</xdr:col>
      <xdr:colOff>177800</xdr:colOff>
      <xdr:row>98</xdr:row>
      <xdr:rowOff>13381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106108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92100</xdr:rowOff>
    </xdr:from>
    <xdr:to>
      <xdr:col>81</xdr:col>
      <xdr:colOff>101600</xdr:colOff>
      <xdr:row>99</xdr:row>
      <xdr:rowOff>22250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13377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8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114506</xdr:rowOff>
    </xdr:from>
    <xdr:to>
      <xdr:col>76</xdr:col>
      <xdr:colOff>165100</xdr:colOff>
      <xdr:row>99</xdr:row>
      <xdr:rowOff>44656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35783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0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9998</xdr:rowOff>
    </xdr:from>
    <xdr:to>
      <xdr:col>72</xdr:col>
      <xdr:colOff>38100</xdr:colOff>
      <xdr:row>99</xdr:row>
      <xdr:rowOff>111598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8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102725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36554</xdr:rowOff>
    </xdr:from>
    <xdr:to>
      <xdr:col>67</xdr:col>
      <xdr:colOff>101600</xdr:colOff>
      <xdr:row>99</xdr:row>
      <xdr:rowOff>138154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70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129281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10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102514</xdr:rowOff>
    </xdr:from>
    <xdr:to>
      <xdr:col>116</xdr:col>
      <xdr:colOff>63500</xdr:colOff>
      <xdr:row>37</xdr:row>
      <xdr:rowOff>133185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46164"/>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133185</xdr:rowOff>
    </xdr:from>
    <xdr:to>
      <xdr:col>111</xdr:col>
      <xdr:colOff>177800</xdr:colOff>
      <xdr:row>37</xdr:row>
      <xdr:rowOff>160236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7683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68966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160236</xdr:rowOff>
    </xdr:from>
    <xdr:to>
      <xdr:col>107</xdr:col>
      <xdr:colOff>50800</xdr:colOff>
      <xdr:row>38</xdr:row>
      <xdr:rowOff>13856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03886"/>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111277</xdr:rowOff>
    </xdr:from>
    <xdr:to>
      <xdr:col>102</xdr:col>
      <xdr:colOff>114300</xdr:colOff>
      <xdr:row>38</xdr:row>
      <xdr:rowOff>13856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454927"/>
          <a:ext cx="889000" cy="7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122572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141927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51714</xdr:rowOff>
    </xdr:from>
    <xdr:to>
      <xdr:col>116</xdr:col>
      <xdr:colOff>114300</xdr:colOff>
      <xdr:row>37</xdr:row>
      <xdr:rowOff>153314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74591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82385</xdr:rowOff>
    </xdr:from>
    <xdr:to>
      <xdr:col>112</xdr:col>
      <xdr:colOff>38100</xdr:colOff>
      <xdr:row>38</xdr:row>
      <xdr:rowOff>12535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29062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109436</xdr:rowOff>
    </xdr:from>
    <xdr:to>
      <xdr:col>107</xdr:col>
      <xdr:colOff>101600</xdr:colOff>
      <xdr:row>38</xdr:row>
      <xdr:rowOff>39586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56113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134506</xdr:rowOff>
    </xdr:from>
    <xdr:to>
      <xdr:col>102</xdr:col>
      <xdr:colOff>165100</xdr:colOff>
      <xdr:row>38</xdr:row>
      <xdr:rowOff>64656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81183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5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60477</xdr:rowOff>
    </xdr:from>
    <xdr:to>
      <xdr:col>98</xdr:col>
      <xdr:colOff>38100</xdr:colOff>
      <xdr:row>37</xdr:row>
      <xdr:rowOff>162077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7154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17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32182</xdr:rowOff>
    </xdr:from>
    <xdr:to>
      <xdr:col>116</xdr:col>
      <xdr:colOff>63500</xdr:colOff>
      <xdr:row>75</xdr:row>
      <xdr:rowOff>36437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90932"/>
          <a:ext cx="8382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36437</xdr:rowOff>
    </xdr:from>
    <xdr:to>
      <xdr:col>111</xdr:col>
      <xdr:colOff>177800</xdr:colOff>
      <xdr:row>75</xdr:row>
      <xdr:rowOff>71551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895187"/>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71551</xdr:rowOff>
    </xdr:from>
    <xdr:to>
      <xdr:col>107</xdr:col>
      <xdr:colOff>50800</xdr:colOff>
      <xdr:row>75</xdr:row>
      <xdr:rowOff>102451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30301"/>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96825</xdr:rowOff>
    </xdr:from>
    <xdr:to>
      <xdr:col>102</xdr:col>
      <xdr:colOff>114300</xdr:colOff>
      <xdr:row>75</xdr:row>
      <xdr:rowOff>102451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955575"/>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152832</xdr:rowOff>
    </xdr:from>
    <xdr:to>
      <xdr:col>116</xdr:col>
      <xdr:colOff>114300</xdr:colOff>
      <xdr:row>75</xdr:row>
      <xdr:rowOff>82982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4259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9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157087</xdr:rowOff>
    </xdr:from>
    <xdr:to>
      <xdr:col>112</xdr:col>
      <xdr:colOff>38100</xdr:colOff>
      <xdr:row>75</xdr:row>
      <xdr:rowOff>87237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103764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61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20751</xdr:rowOff>
    </xdr:from>
    <xdr:to>
      <xdr:col>107</xdr:col>
      <xdr:colOff>101600</xdr:colOff>
      <xdr:row>75</xdr:row>
      <xdr:rowOff>122351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138878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51651</xdr:rowOff>
    </xdr:from>
    <xdr:to>
      <xdr:col>102</xdr:col>
      <xdr:colOff>165100</xdr:colOff>
      <xdr:row>75</xdr:row>
      <xdr:rowOff>153251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144378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46025</xdr:rowOff>
    </xdr:from>
    <xdr:to>
      <xdr:col>98</xdr:col>
      <xdr:colOff>38100</xdr:colOff>
      <xdr:row>75</xdr:row>
      <xdr:rowOff>147625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138752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9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歳出決算総額は、住民一人当たり９２０，８８６円となっている。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４０，１４４円となっており、新型コロナウイルス感染症対応に伴う子育て世帯への臨時特別給付金や住民税非課税世帯等に対する臨時特別給付金等の影響により前年度と比較すると１５，０９６円の減となっ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災害復旧費は住民一人あたり２５，３０３円となっており、令和２年７月豪雨災害復旧事業費等の影響により、前年度と比較すると、１３，８４１円の減となっている。</a:t>
          </a:r>
        </a:p>
        <a:p>
          <a:r>
            <a:rPr kumimoji="1" lang="ja-JP" altLang="en-US" sz="1300">
              <a:latin typeface="ＭＳ Ｐゴシック" panose="020B0600070205080204" pitchFamily="50" charset="-128"/>
              <a:ea typeface="ＭＳ Ｐゴシック" panose="020B0600070205080204" pitchFamily="50" charset="-128"/>
            </a:rPr>
            <a:t>積立金は住民一人あたり９４，２３６円となっており、町づくり推進事業基金積立や多良木町減債基金積立の影響により前年度と比較すると５５，２１６円の増となっている。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8,828
8,757
165.86
9,129,539
8,129,585
458,528
4,194,466
6,315,625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68072</xdr:rowOff>
    </xdr:from>
    <xdr:to>
      <xdr:col>24</xdr:col>
      <xdr:colOff>63500</xdr:colOff>
      <xdr:row>37</xdr:row>
      <xdr:rowOff>106045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1722"/>
          <a:ext cx="8382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106045</xdr:rowOff>
    </xdr:from>
    <xdr:to>
      <xdr:col>19</xdr:col>
      <xdr:colOff>177800</xdr:colOff>
      <xdr:row>37</xdr:row>
      <xdr:rowOff>110617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96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91059</xdr:rowOff>
    </xdr:from>
    <xdr:to>
      <xdr:col>15</xdr:col>
      <xdr:colOff>50800</xdr:colOff>
      <xdr:row>37</xdr:row>
      <xdr:rowOff>110617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3470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91059</xdr:rowOff>
    </xdr:from>
    <xdr:to>
      <xdr:col>10</xdr:col>
      <xdr:colOff>114300</xdr:colOff>
      <xdr:row>37</xdr:row>
      <xdr:rowOff>102108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470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17272</xdr:rowOff>
    </xdr:from>
    <xdr:to>
      <xdr:col>24</xdr:col>
      <xdr:colOff>114300</xdr:colOff>
      <xdr:row>37</xdr:row>
      <xdr:rowOff>118872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167149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55245</xdr:rowOff>
    </xdr:from>
    <xdr:to>
      <xdr:col>20</xdr:col>
      <xdr:colOff>38100</xdr:colOff>
      <xdr:row>37</xdr:row>
      <xdr:rowOff>156845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147972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59817</xdr:rowOff>
    </xdr:from>
    <xdr:to>
      <xdr:col>15</xdr:col>
      <xdr:colOff>101600</xdr:colOff>
      <xdr:row>37</xdr:row>
      <xdr:rowOff>161417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152544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40259</xdr:rowOff>
    </xdr:from>
    <xdr:to>
      <xdr:col>10</xdr:col>
      <xdr:colOff>165100</xdr:colOff>
      <xdr:row>37</xdr:row>
      <xdr:rowOff>141859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132986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51308</xdr:rowOff>
    </xdr:from>
    <xdr:to>
      <xdr:col>6</xdr:col>
      <xdr:colOff>38100</xdr:colOff>
      <xdr:row>37</xdr:row>
      <xdr:rowOff>152908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144035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114010</xdr:rowOff>
    </xdr:from>
    <xdr:to>
      <xdr:col>24</xdr:col>
      <xdr:colOff>63500</xdr:colOff>
      <xdr:row>58</xdr:row>
      <xdr:rowOff>24805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6660"/>
          <a:ext cx="838200" cy="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73541</xdr:rowOff>
    </xdr:from>
    <xdr:to>
      <xdr:col>19</xdr:col>
      <xdr:colOff>177800</xdr:colOff>
      <xdr:row>58</xdr:row>
      <xdr:rowOff>24805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46191"/>
          <a:ext cx="889000" cy="1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73541</xdr:rowOff>
    </xdr:from>
    <xdr:to>
      <xdr:col>15</xdr:col>
      <xdr:colOff>50800</xdr:colOff>
      <xdr:row>58</xdr:row>
      <xdr:rowOff>105413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46191"/>
          <a:ext cx="889000" cy="20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105413</xdr:rowOff>
    </xdr:from>
    <xdr:to>
      <xdr:col>10</xdr:col>
      <xdr:colOff>114300</xdr:colOff>
      <xdr:row>58</xdr:row>
      <xdr:rowOff>125638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9513"/>
          <a:ext cx="889000" cy="2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63210</xdr:rowOff>
    </xdr:from>
    <xdr:to>
      <xdr:col>24</xdr:col>
      <xdr:colOff>114300</xdr:colOff>
      <xdr:row>57</xdr:row>
      <xdr:rowOff>164810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41637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145455</xdr:rowOff>
    </xdr:from>
    <xdr:to>
      <xdr:col>20</xdr:col>
      <xdr:colOff>38100</xdr:colOff>
      <xdr:row>58</xdr:row>
      <xdr:rowOff>75605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66732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22741</xdr:rowOff>
    </xdr:from>
    <xdr:to>
      <xdr:col>15</xdr:col>
      <xdr:colOff>101600</xdr:colOff>
      <xdr:row>57</xdr:row>
      <xdr:rowOff>124341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115468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8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54613</xdr:rowOff>
    </xdr:from>
    <xdr:to>
      <xdr:col>10</xdr:col>
      <xdr:colOff>165100</xdr:colOff>
      <xdr:row>58</xdr:row>
      <xdr:rowOff>156213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147340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74838</xdr:rowOff>
    </xdr:from>
    <xdr:to>
      <xdr:col>6</xdr:col>
      <xdr:colOff>38100</xdr:colOff>
      <xdr:row>59</xdr:row>
      <xdr:rowOff>4988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167565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119478</xdr:rowOff>
    </xdr:from>
    <xdr:to>
      <xdr:col>24</xdr:col>
      <xdr:colOff>63500</xdr:colOff>
      <xdr:row>75</xdr:row>
      <xdr:rowOff>19589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06778"/>
          <a:ext cx="838200" cy="7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119478</xdr:rowOff>
    </xdr:from>
    <xdr:to>
      <xdr:col>19</xdr:col>
      <xdr:colOff>177800</xdr:colOff>
      <xdr:row>75</xdr:row>
      <xdr:rowOff>87771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6778"/>
          <a:ext cx="8890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85737</xdr:rowOff>
    </xdr:from>
    <xdr:to>
      <xdr:col>15</xdr:col>
      <xdr:colOff>50800</xdr:colOff>
      <xdr:row>75</xdr:row>
      <xdr:rowOff>87771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44487"/>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85737</xdr:rowOff>
    </xdr:from>
    <xdr:to>
      <xdr:col>10</xdr:col>
      <xdr:colOff>114300</xdr:colOff>
      <xdr:row>75</xdr:row>
      <xdr:rowOff>103298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44487"/>
          <a:ext cx="8890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140239</xdr:rowOff>
    </xdr:from>
    <xdr:to>
      <xdr:col>24</xdr:col>
      <xdr:colOff>114300</xdr:colOff>
      <xdr:row>75</xdr:row>
      <xdr:rowOff>70389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163116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68678</xdr:rowOff>
    </xdr:from>
    <xdr:to>
      <xdr:col>20</xdr:col>
      <xdr:colOff>38100</xdr:colOff>
      <xdr:row>74</xdr:row>
      <xdr:rowOff>170278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36971</xdr:rowOff>
    </xdr:from>
    <xdr:to>
      <xdr:col>15</xdr:col>
      <xdr:colOff>101600</xdr:colOff>
      <xdr:row>75</xdr:row>
      <xdr:rowOff>138571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155098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34937</xdr:rowOff>
    </xdr:from>
    <xdr:to>
      <xdr:col>10</xdr:col>
      <xdr:colOff>165100</xdr:colOff>
      <xdr:row>75</xdr:row>
      <xdr:rowOff>136537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153064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52498</xdr:rowOff>
    </xdr:from>
    <xdr:to>
      <xdr:col>6</xdr:col>
      <xdr:colOff>38100</xdr:colOff>
      <xdr:row>75</xdr:row>
      <xdr:rowOff>154098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170625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110316</xdr:rowOff>
    </xdr:from>
    <xdr:to>
      <xdr:col>24</xdr:col>
      <xdr:colOff>63500</xdr:colOff>
      <xdr:row>96</xdr:row>
      <xdr:rowOff>128032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69516"/>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128032</xdr:rowOff>
    </xdr:from>
    <xdr:to>
      <xdr:col>19</xdr:col>
      <xdr:colOff>177800</xdr:colOff>
      <xdr:row>96</xdr:row>
      <xdr:rowOff>135672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87232"/>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135672</xdr:rowOff>
    </xdr:from>
    <xdr:to>
      <xdr:col>15</xdr:col>
      <xdr:colOff>50800</xdr:colOff>
      <xdr:row>97</xdr:row>
      <xdr:rowOff>24692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94872"/>
          <a:ext cx="8890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24692</xdr:rowOff>
    </xdr:from>
    <xdr:to>
      <xdr:col>10</xdr:col>
      <xdr:colOff>114300</xdr:colOff>
      <xdr:row>97</xdr:row>
      <xdr:rowOff>30969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55342"/>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59516</xdr:rowOff>
    </xdr:from>
    <xdr:to>
      <xdr:col>24</xdr:col>
      <xdr:colOff>114300</xdr:colOff>
      <xdr:row>96</xdr:row>
      <xdr:rowOff>161116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37943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77232</xdr:rowOff>
    </xdr:from>
    <xdr:to>
      <xdr:col>20</xdr:col>
      <xdr:colOff>38100</xdr:colOff>
      <xdr:row>97</xdr:row>
      <xdr:rowOff>7382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169959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84872</xdr:rowOff>
    </xdr:from>
    <xdr:to>
      <xdr:col>15</xdr:col>
      <xdr:colOff>101600</xdr:colOff>
      <xdr:row>97</xdr:row>
      <xdr:rowOff>15022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4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145342</xdr:rowOff>
    </xdr:from>
    <xdr:to>
      <xdr:col>10</xdr:col>
      <xdr:colOff>165100</xdr:colOff>
      <xdr:row>97</xdr:row>
      <xdr:rowOff>75492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66619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151619</xdr:rowOff>
    </xdr:from>
    <xdr:to>
      <xdr:col>6</xdr:col>
      <xdr:colOff>38100</xdr:colOff>
      <xdr:row>97</xdr:row>
      <xdr:rowOff>81769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72896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23513</xdr:rowOff>
    </xdr:from>
    <xdr:to>
      <xdr:col>55</xdr:col>
      <xdr:colOff>0</xdr:colOff>
      <xdr:row>58</xdr:row>
      <xdr:rowOff>38731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67613"/>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38731</xdr:rowOff>
    </xdr:from>
    <xdr:to>
      <xdr:col>50</xdr:col>
      <xdr:colOff>114300</xdr:colOff>
      <xdr:row>58</xdr:row>
      <xdr:rowOff>54566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82831"/>
          <a:ext cx="889000" cy="1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43303</xdr:rowOff>
    </xdr:from>
    <xdr:to>
      <xdr:col>45</xdr:col>
      <xdr:colOff>177800</xdr:colOff>
      <xdr:row>58</xdr:row>
      <xdr:rowOff>54566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87403"/>
          <a:ext cx="8890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31142</xdr:rowOff>
    </xdr:from>
    <xdr:to>
      <xdr:col>41</xdr:col>
      <xdr:colOff>50800</xdr:colOff>
      <xdr:row>58</xdr:row>
      <xdr:rowOff>43303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75242"/>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144163</xdr:rowOff>
    </xdr:from>
    <xdr:to>
      <xdr:col>55</xdr:col>
      <xdr:colOff>50800</xdr:colOff>
      <xdr:row>58</xdr:row>
      <xdr:rowOff>74313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122590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159381</xdr:rowOff>
    </xdr:from>
    <xdr:to>
      <xdr:col>50</xdr:col>
      <xdr:colOff>165100</xdr:colOff>
      <xdr:row>58</xdr:row>
      <xdr:rowOff>89531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3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80658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2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3766</xdr:rowOff>
    </xdr:from>
    <xdr:to>
      <xdr:col>46</xdr:col>
      <xdr:colOff>38100</xdr:colOff>
      <xdr:row>58</xdr:row>
      <xdr:rowOff>105366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96493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163953</xdr:rowOff>
    </xdr:from>
    <xdr:to>
      <xdr:col>41</xdr:col>
      <xdr:colOff>101600</xdr:colOff>
      <xdr:row>58</xdr:row>
      <xdr:rowOff>94103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85230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151792</xdr:rowOff>
    </xdr:from>
    <xdr:to>
      <xdr:col>36</xdr:col>
      <xdr:colOff>165100</xdr:colOff>
      <xdr:row>58</xdr:row>
      <xdr:rowOff>81942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73069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23027</xdr:rowOff>
    </xdr:from>
    <xdr:to>
      <xdr:col>55</xdr:col>
      <xdr:colOff>0</xdr:colOff>
      <xdr:row>78</xdr:row>
      <xdr:rowOff>80807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96127"/>
          <a:ext cx="8382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23027</xdr:rowOff>
    </xdr:from>
    <xdr:to>
      <xdr:col>50</xdr:col>
      <xdr:colOff>114300</xdr:colOff>
      <xdr:row>78</xdr:row>
      <xdr:rowOff>58803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9612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58803</xdr:rowOff>
    </xdr:from>
    <xdr:to>
      <xdr:col>45</xdr:col>
      <xdr:colOff>177800</xdr:colOff>
      <xdr:row>78</xdr:row>
      <xdr:rowOff>87199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31903"/>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87199</xdr:rowOff>
    </xdr:from>
    <xdr:to>
      <xdr:col>41</xdr:col>
      <xdr:colOff>50800</xdr:colOff>
      <xdr:row>78</xdr:row>
      <xdr:rowOff>94583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60299"/>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30007</xdr:rowOff>
    </xdr:from>
    <xdr:to>
      <xdr:col>55</xdr:col>
      <xdr:colOff>50800</xdr:colOff>
      <xdr:row>78</xdr:row>
      <xdr:rowOff>131607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116384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143677</xdr:rowOff>
    </xdr:from>
    <xdr:to>
      <xdr:col>50</xdr:col>
      <xdr:colOff>165100</xdr:colOff>
      <xdr:row>78</xdr:row>
      <xdr:rowOff>73827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64954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8003</xdr:rowOff>
    </xdr:from>
    <xdr:to>
      <xdr:col>46</xdr:col>
      <xdr:colOff>38100</xdr:colOff>
      <xdr:row>78</xdr:row>
      <xdr:rowOff>109603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100730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36399</xdr:rowOff>
    </xdr:from>
    <xdr:to>
      <xdr:col>41</xdr:col>
      <xdr:colOff>101600</xdr:colOff>
      <xdr:row>78</xdr:row>
      <xdr:rowOff>137999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129126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0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43783</xdr:rowOff>
    </xdr:from>
    <xdr:to>
      <xdr:col>36</xdr:col>
      <xdr:colOff>165100</xdr:colOff>
      <xdr:row>78</xdr:row>
      <xdr:rowOff>145383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136510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0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45746</xdr:rowOff>
    </xdr:from>
    <xdr:to>
      <xdr:col>55</xdr:col>
      <xdr:colOff>0</xdr:colOff>
      <xdr:row>99</xdr:row>
      <xdr:rowOff>13300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47846"/>
          <a:ext cx="838200" cy="1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45746</xdr:rowOff>
    </xdr:from>
    <xdr:to>
      <xdr:col>50</xdr:col>
      <xdr:colOff>114300</xdr:colOff>
      <xdr:row>99</xdr:row>
      <xdr:rowOff>29820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47846"/>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71517</xdr:rowOff>
    </xdr:from>
    <xdr:to>
      <xdr:col>45</xdr:col>
      <xdr:colOff>177800</xdr:colOff>
      <xdr:row>99</xdr:row>
      <xdr:rowOff>29820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73617"/>
          <a:ext cx="889000" cy="1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71517</xdr:rowOff>
    </xdr:from>
    <xdr:to>
      <xdr:col>41</xdr:col>
      <xdr:colOff>50800</xdr:colOff>
      <xdr:row>98</xdr:row>
      <xdr:rowOff>142199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73617"/>
          <a:ext cx="889000" cy="7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133950</xdr:rowOff>
    </xdr:from>
    <xdr:to>
      <xdr:col>55</xdr:col>
      <xdr:colOff>50800</xdr:colOff>
      <xdr:row>99</xdr:row>
      <xdr:rowOff>64100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48877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5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166396</xdr:rowOff>
    </xdr:from>
    <xdr:to>
      <xdr:col>50</xdr:col>
      <xdr:colOff>165100</xdr:colOff>
      <xdr:row>98</xdr:row>
      <xdr:rowOff>96546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87673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150470</xdr:rowOff>
    </xdr:from>
    <xdr:to>
      <xdr:col>46</xdr:col>
      <xdr:colOff>38100</xdr:colOff>
      <xdr:row>99</xdr:row>
      <xdr:rowOff>80620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71747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20717</xdr:rowOff>
    </xdr:from>
    <xdr:to>
      <xdr:col>41</xdr:col>
      <xdr:colOff>101600</xdr:colOff>
      <xdr:row>98</xdr:row>
      <xdr:rowOff>122317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113444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1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91399</xdr:rowOff>
    </xdr:from>
    <xdr:to>
      <xdr:col>36</xdr:col>
      <xdr:colOff>165100</xdr:colOff>
      <xdr:row>99</xdr:row>
      <xdr:rowOff>21549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12676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91074</xdr:rowOff>
    </xdr:from>
    <xdr:to>
      <xdr:col>85</xdr:col>
      <xdr:colOff>127000</xdr:colOff>
      <xdr:row>38</xdr:row>
      <xdr:rowOff>111811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6174"/>
          <a:ext cx="8382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100740</xdr:rowOff>
    </xdr:from>
    <xdr:to>
      <xdr:col>81</xdr:col>
      <xdr:colOff>50800</xdr:colOff>
      <xdr:row>38</xdr:row>
      <xdr:rowOff>111811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01490"/>
          <a:ext cx="889000" cy="5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100740</xdr:rowOff>
    </xdr:from>
    <xdr:to>
      <xdr:col>76</xdr:col>
      <xdr:colOff>114300</xdr:colOff>
      <xdr:row>36</xdr:row>
      <xdr:rowOff>80868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01490"/>
          <a:ext cx="889000" cy="1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128853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80868</xdr:rowOff>
    </xdr:from>
    <xdr:to>
      <xdr:col>71</xdr:col>
      <xdr:colOff>177800</xdr:colOff>
      <xdr:row>38</xdr:row>
      <xdr:rowOff>139390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53068"/>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64192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40274</xdr:rowOff>
    </xdr:from>
    <xdr:to>
      <xdr:col>85</xdr:col>
      <xdr:colOff>177800</xdr:colOff>
      <xdr:row>38</xdr:row>
      <xdr:rowOff>141874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18701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61011</xdr:rowOff>
    </xdr:from>
    <xdr:to>
      <xdr:col>81</xdr:col>
      <xdr:colOff>101600</xdr:colOff>
      <xdr:row>38</xdr:row>
      <xdr:rowOff>162611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153738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49940</xdr:rowOff>
    </xdr:from>
    <xdr:to>
      <xdr:col>76</xdr:col>
      <xdr:colOff>165100</xdr:colOff>
      <xdr:row>35</xdr:row>
      <xdr:rowOff>151540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168067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30068</xdr:rowOff>
    </xdr:from>
    <xdr:to>
      <xdr:col>72</xdr:col>
      <xdr:colOff>38100</xdr:colOff>
      <xdr:row>36</xdr:row>
      <xdr:rowOff>131668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148195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88590</xdr:rowOff>
    </xdr:from>
    <xdr:to>
      <xdr:col>67</xdr:col>
      <xdr:colOff>101600</xdr:colOff>
      <xdr:row>39</xdr:row>
      <xdr:rowOff>18740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9867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22833</xdr:rowOff>
    </xdr:from>
    <xdr:to>
      <xdr:col>85</xdr:col>
      <xdr:colOff>127000</xdr:colOff>
      <xdr:row>57</xdr:row>
      <xdr:rowOff>51705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95483"/>
          <a:ext cx="838200" cy="2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62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22833</xdr:rowOff>
    </xdr:from>
    <xdr:to>
      <xdr:col>81</xdr:col>
      <xdr:colOff>50800</xdr:colOff>
      <xdr:row>58</xdr:row>
      <xdr:rowOff>21857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95483"/>
          <a:ext cx="889000" cy="1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21857</xdr:rowOff>
    </xdr:from>
    <xdr:to>
      <xdr:col>76</xdr:col>
      <xdr:colOff>114300</xdr:colOff>
      <xdr:row>58</xdr:row>
      <xdr:rowOff>115468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65957"/>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115468</xdr:rowOff>
    </xdr:from>
    <xdr:to>
      <xdr:col>71</xdr:col>
      <xdr:colOff>177800</xdr:colOff>
      <xdr:row>58</xdr:row>
      <xdr:rowOff>123286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59568"/>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905</xdr:rowOff>
    </xdr:from>
    <xdr:to>
      <xdr:col>85</xdr:col>
      <xdr:colOff>177800</xdr:colOff>
      <xdr:row>57</xdr:row>
      <xdr:rowOff>102505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23782</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2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143483</xdr:rowOff>
    </xdr:from>
    <xdr:to>
      <xdr:col>81</xdr:col>
      <xdr:colOff>101600</xdr:colOff>
      <xdr:row>57</xdr:row>
      <xdr:rowOff>73633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90160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51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142507</xdr:rowOff>
    </xdr:from>
    <xdr:to>
      <xdr:col>76</xdr:col>
      <xdr:colOff>165100</xdr:colOff>
      <xdr:row>58</xdr:row>
      <xdr:rowOff>72657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63784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64668</xdr:rowOff>
    </xdr:from>
    <xdr:to>
      <xdr:col>72</xdr:col>
      <xdr:colOff>38100</xdr:colOff>
      <xdr:row>58</xdr:row>
      <xdr:rowOff>166268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157395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0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72486</xdr:rowOff>
    </xdr:from>
    <xdr:to>
      <xdr:col>67</xdr:col>
      <xdr:colOff>101600</xdr:colOff>
      <xdr:row>59</xdr:row>
      <xdr:rowOff>2636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165213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61671</xdr:rowOff>
    </xdr:from>
    <xdr:to>
      <xdr:col>85</xdr:col>
      <xdr:colOff>127000</xdr:colOff>
      <xdr:row>77</xdr:row>
      <xdr:rowOff>66002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091871"/>
          <a:ext cx="838200" cy="1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0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61671</xdr:rowOff>
    </xdr:from>
    <xdr:to>
      <xdr:col>81</xdr:col>
      <xdr:colOff>50800</xdr:colOff>
      <xdr:row>77</xdr:row>
      <xdr:rowOff>97065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091871"/>
          <a:ext cx="889000" cy="20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84535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4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97065</xdr:rowOff>
    </xdr:from>
    <xdr:to>
      <xdr:col>76</xdr:col>
      <xdr:colOff>114300</xdr:colOff>
      <xdr:row>78</xdr:row>
      <xdr:rowOff>18035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298715"/>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3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18035</xdr:rowOff>
    </xdr:from>
    <xdr:to>
      <xdr:col>71</xdr:col>
      <xdr:colOff>177800</xdr:colOff>
      <xdr:row>78</xdr:row>
      <xdr:rowOff>108420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91135"/>
          <a:ext cx="889000" cy="9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15202</xdr:rowOff>
    </xdr:from>
    <xdr:to>
      <xdr:col>85</xdr:col>
      <xdr:colOff>177800</xdr:colOff>
      <xdr:row>77</xdr:row>
      <xdr:rowOff>116802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38079</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10871</xdr:rowOff>
    </xdr:from>
    <xdr:to>
      <xdr:col>81</xdr:col>
      <xdr:colOff>101600</xdr:colOff>
      <xdr:row>76</xdr:row>
      <xdr:rowOff>112471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0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128998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8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46265</xdr:rowOff>
    </xdr:from>
    <xdr:to>
      <xdr:col>76</xdr:col>
      <xdr:colOff>165100</xdr:colOff>
      <xdr:row>77</xdr:row>
      <xdr:rowOff>147865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164392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02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138685</xdr:rowOff>
    </xdr:from>
    <xdr:to>
      <xdr:col>72</xdr:col>
      <xdr:colOff>38100</xdr:colOff>
      <xdr:row>78</xdr:row>
      <xdr:rowOff>68835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59962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4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57620</xdr:rowOff>
    </xdr:from>
    <xdr:to>
      <xdr:col>67</xdr:col>
      <xdr:colOff>101600</xdr:colOff>
      <xdr:row>78</xdr:row>
      <xdr:rowOff>159220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150347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2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108584</xdr:rowOff>
    </xdr:from>
    <xdr:to>
      <xdr:col>85</xdr:col>
      <xdr:colOff>127000</xdr:colOff>
      <xdr:row>97</xdr:row>
      <xdr:rowOff>134755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39234"/>
          <a:ext cx="838200" cy="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134755</xdr:rowOff>
    </xdr:from>
    <xdr:to>
      <xdr:col>81</xdr:col>
      <xdr:colOff>50800</xdr:colOff>
      <xdr:row>97</xdr:row>
      <xdr:rowOff>146303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65405"/>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146303</xdr:rowOff>
    </xdr:from>
    <xdr:to>
      <xdr:col>76</xdr:col>
      <xdr:colOff>114300</xdr:colOff>
      <xdr:row>97</xdr:row>
      <xdr:rowOff>158437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7695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145469</xdr:rowOff>
    </xdr:from>
    <xdr:to>
      <xdr:col>71</xdr:col>
      <xdr:colOff>177800</xdr:colOff>
      <xdr:row>97</xdr:row>
      <xdr:rowOff>158437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04669"/>
          <a:ext cx="889000" cy="1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57784</xdr:rowOff>
    </xdr:from>
    <xdr:to>
      <xdr:col>85</xdr:col>
      <xdr:colOff>177800</xdr:colOff>
      <xdr:row>97</xdr:row>
      <xdr:rowOff>159384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36211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83955</xdr:rowOff>
    </xdr:from>
    <xdr:to>
      <xdr:col>81</xdr:col>
      <xdr:colOff>101600</xdr:colOff>
      <xdr:row>98</xdr:row>
      <xdr:rowOff>14105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95503</xdr:rowOff>
    </xdr:from>
    <xdr:to>
      <xdr:col>76</xdr:col>
      <xdr:colOff>165100</xdr:colOff>
      <xdr:row>98</xdr:row>
      <xdr:rowOff>25653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107637</xdr:rowOff>
    </xdr:from>
    <xdr:to>
      <xdr:col>72</xdr:col>
      <xdr:colOff>38100</xdr:colOff>
      <xdr:row>98</xdr:row>
      <xdr:rowOff>37787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28914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94669</xdr:rowOff>
    </xdr:from>
    <xdr:to>
      <xdr:col>67</xdr:col>
      <xdr:colOff>101600</xdr:colOff>
      <xdr:row>97</xdr:row>
      <xdr:rowOff>24819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15946</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64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歳出決算総額は、住民一人当たり９２０，８８６円となっている。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あたり２３８，７７１円となっており、新型コロナウイルス感染症対応に伴う子育て世帯への臨時特別給付金や住民税非課税世帯等に対する臨時特別給付金等の影響により、前年度と比較すると、１５，６５２円の減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教育費は住民一人あたり１１９，４４５円となっており、中学校校舎改築事業等の影響により、前年度と比較すると、８，８４１円の減となっている。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災害復旧費は住民一人あたり２５，３０３円となっており、令和２年７月豪雨災害の影響により、前年度と比較すると、１３，８４１円の減となっている。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財政調整基金残高は、適切な財源の確保と歳出の精査により取崩しを回避しており、前年度とほぼ同額を維持している。</a:t>
          </a:r>
        </a:p>
        <a:p>
          <a:r>
            <a:rPr kumimoji="1" lang="ja-JP" altLang="en-US" sz="1400">
              <a:latin typeface="ＭＳ ゴシック" pitchFamily="49" charset="-128"/>
              <a:ea typeface="ＭＳ ゴシック" pitchFamily="49" charset="-128"/>
            </a:rPr>
            <a:t>　実質収支額は、歳入歳出差引は前年度と比較すると４８５，８５９千円の増になったものの、翌年度に繰り越す中学校校舎改築事業の財源（既収入特定財源地方債</a:t>
          </a:r>
          <a:r>
            <a:rPr kumimoji="1" lang="en-US" altLang="ja-JP" sz="1400">
              <a:latin typeface="ＭＳ ゴシック" pitchFamily="49" charset="-128"/>
              <a:ea typeface="ＭＳ ゴシック" pitchFamily="49" charset="-128"/>
            </a:rPr>
            <a:t>464,000</a:t>
          </a:r>
          <a:r>
            <a:rPr kumimoji="1" lang="ja-JP" altLang="en-US" sz="1400">
              <a:latin typeface="ＭＳ ゴシック" pitchFamily="49" charset="-128"/>
              <a:ea typeface="ＭＳ ゴシック" pitchFamily="49" charset="-128"/>
            </a:rPr>
            <a:t>千円）の影響が大きく前年度と比較すると０．０４％の減と同程度の推移になった。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源の確保や経費削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p>
        <a:p>
          <a:r>
            <a:rPr kumimoji="1" lang="ja-JP" altLang="en-US" sz="1400">
              <a:latin typeface="ＭＳ ゴシック" pitchFamily="49" charset="-128"/>
              <a:ea typeface="ＭＳ ゴシック" pitchFamily="49" charset="-128"/>
            </a:rPr>
            <a:t>　今後も経常経費の削減や、上下水道事業においては適正な使用料の確保を図り、特別会計については一般会計からの繰出金を必要最小限に留めるなど、相互に調整を行っていく。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v\L-data\&#65298;&#32207;&#21209;&#35506;\02&#65306;&#32207;&#21209;&#19968;&#33324;\02&#65306;&#36001;&#25919;\00&#65306;&#24246;&#21209;\&#36001;&#25919;&#29366;&#27841;&#36039;&#26009;&#38598;\R4&#36001;&#25919;&#29366;&#27841;&#36039;&#26009;&#38598;&#65288;R6.3.6&#29031;&#20250;&#65289;\&#65298;&#22238;&#30446;\&#22320;&#22495;&#31185;&#23398;&#30740;&#31350;&#25152;&#12424;&#12426;\&#12304;&#36001;&#25919;&#29366;&#27841;&#36039;&#26009;&#38598;&#12305;_435058_&#22810;&#33391;&#26408;&#30010;_2022(2&#22238;&#30446;).xlsx" TargetMode="External"/><Relationship Id="rId1" Type="http://schemas.openxmlformats.org/officeDocument/2006/relationships/externalLinkPath" Target="file:///\\File-sv\L-data\&#65298;&#32207;&#21209;&#35506;\02&#65306;&#32207;&#21209;&#19968;&#33324;\02&#65306;&#36001;&#25919;\00&#65306;&#24246;&#21209;\&#36001;&#25919;&#29366;&#27841;&#36039;&#26009;&#38598;\R4&#36001;&#25919;&#29366;&#27841;&#36039;&#26009;&#38598;&#65288;R6.3.6&#29031;&#20250;&#65289;\&#65298;&#22238;&#30446;\&#22320;&#22495;&#31185;&#23398;&#30740;&#31350;&#25152;&#12424;&#12426;\&#12304;&#36001;&#25919;&#29366;&#27841;&#36039;&#26009;&#38598;&#12305;_435058_&#22810;&#33391;&#26408;&#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49.3</v>
          </cell>
          <cell r="BX51">
            <v>41.7</v>
          </cell>
          <cell r="CF51">
            <v>31.3</v>
          </cell>
          <cell r="CN51">
            <v>3.3</v>
          </cell>
        </row>
        <row r="53">
          <cell r="BP53">
            <v>63.8</v>
          </cell>
          <cell r="BX53">
            <v>65</v>
          </cell>
          <cell r="CF53">
            <v>65.3</v>
          </cell>
          <cell r="CN53">
            <v>66.2</v>
          </cell>
          <cell r="CV53">
            <v>67.099999999999994</v>
          </cell>
        </row>
        <row r="55">
          <cell r="AN55" t="str">
            <v>類似団体内平均値</v>
          </cell>
          <cell r="BP55">
            <v>0</v>
          </cell>
          <cell r="BX55">
            <v>0</v>
          </cell>
          <cell r="CF55">
            <v>0</v>
          </cell>
          <cell r="CN55">
            <v>0</v>
          </cell>
          <cell r="CV55">
            <v>0</v>
          </cell>
        </row>
        <row r="57">
          <cell r="BP57">
            <v>60.1</v>
          </cell>
          <cell r="BX57">
            <v>61.6</v>
          </cell>
          <cell r="CF57">
            <v>64.3</v>
          </cell>
          <cell r="CN57">
            <v>65.3</v>
          </cell>
          <cell r="CV57">
            <v>66.599999999999994</v>
          </cell>
        </row>
        <row r="72">
          <cell r="BP72" t="str">
            <v>H30</v>
          </cell>
          <cell r="BX72" t="str">
            <v>R01</v>
          </cell>
          <cell r="CF72" t="str">
            <v>R02</v>
          </cell>
          <cell r="CN72" t="str">
            <v>R03</v>
          </cell>
          <cell r="CV72" t="str">
            <v>R04</v>
          </cell>
        </row>
        <row r="73">
          <cell r="AN73" t="str">
            <v>当該団体値</v>
          </cell>
          <cell r="BP73">
            <v>49.3</v>
          </cell>
          <cell r="BX73">
            <v>41.7</v>
          </cell>
          <cell r="CF73">
            <v>31.3</v>
          </cell>
          <cell r="CN73">
            <v>3.3</v>
          </cell>
        </row>
        <row r="75">
          <cell r="BP75">
            <v>9.1</v>
          </cell>
          <cell r="BX75">
            <v>8.6</v>
          </cell>
          <cell r="CF75">
            <v>8</v>
          </cell>
          <cell r="CN75">
            <v>7.8</v>
          </cell>
          <cell r="CV75">
            <v>8.5</v>
          </cell>
        </row>
        <row r="77">
          <cell r="AN77" t="str">
            <v>類似団体内平均値</v>
          </cell>
          <cell r="BP77">
            <v>0</v>
          </cell>
          <cell r="BX77">
            <v>0</v>
          </cell>
          <cell r="CF77">
            <v>0</v>
          </cell>
          <cell r="CN77">
            <v>0</v>
          </cell>
          <cell r="CV77">
            <v>0</v>
          </cell>
        </row>
        <row r="79">
          <cell r="BP79">
            <v>8.6</v>
          </cell>
          <cell r="BX79">
            <v>8.6</v>
          </cell>
          <cell r="CF79">
            <v>8.9</v>
          </cell>
          <cell r="CN79">
            <v>8.9</v>
          </cell>
          <cell r="CV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CT15" sqref="CT15"/>
    </sheetView>
  </sheetViews>
  <sheetFormatPr defaultColWidth="0" defaultRowHeight="11.25" zeroHeight="1" x14ac:dyDescent="0.15"/>
  <cols>
    <col min="1" max="11" width="2.125" style="172" customWidth="1"/>
    <col min="12" max="12" width="2.25" style="172" customWidth="1"/>
    <col min="13" max="17" width="2.375" style="172" customWidth="1"/>
    <col min="18" max="119" width="2.125" style="172" customWidth="1"/>
    <col min="120" max="16384" width="0" style="172" hidden="1"/>
  </cols>
  <sheetData>
    <row r="1" spans="1:119" ht="33" customHeight="1" x14ac:dyDescent="0.15">
      <c r="B1" s="366" t="s">
        <v>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3"/>
      <c r="DK1" s="173"/>
      <c r="DL1" s="173"/>
      <c r="DM1" s="173"/>
      <c r="DN1" s="173"/>
      <c r="DO1" s="173"/>
    </row>
    <row r="2" spans="1:119" ht="24.75" thickBot="1" x14ac:dyDescent="0.2">
      <c r="B2" s="174" t="s">
        <v>1</v>
      </c>
      <c r="C2" s="174"/>
      <c r="D2" s="175"/>
    </row>
    <row r="3" spans="1:119" ht="18.75" customHeight="1" thickBot="1" x14ac:dyDescent="0.2">
      <c r="A3" s="173"/>
      <c r="B3" s="367" t="s">
        <v>2</v>
      </c>
      <c r="C3" s="368"/>
      <c r="D3" s="368"/>
      <c r="E3" s="369"/>
      <c r="F3" s="369"/>
      <c r="G3" s="369"/>
      <c r="H3" s="369"/>
      <c r="I3" s="369"/>
      <c r="J3" s="369"/>
      <c r="K3" s="369"/>
      <c r="L3" s="369" t="s">
        <v>3</v>
      </c>
      <c r="M3" s="369"/>
      <c r="N3" s="369"/>
      <c r="O3" s="369"/>
      <c r="P3" s="369"/>
      <c r="Q3" s="369"/>
      <c r="R3" s="376"/>
      <c r="S3" s="376"/>
      <c r="T3" s="376"/>
      <c r="U3" s="376"/>
      <c r="V3" s="377"/>
      <c r="W3" s="351" t="s">
        <v>4</v>
      </c>
      <c r="X3" s="352"/>
      <c r="Y3" s="352"/>
      <c r="Z3" s="352"/>
      <c r="AA3" s="352"/>
      <c r="AB3" s="368"/>
      <c r="AC3" s="376" t="s">
        <v>5</v>
      </c>
      <c r="AD3" s="352"/>
      <c r="AE3" s="352"/>
      <c r="AF3" s="352"/>
      <c r="AG3" s="352"/>
      <c r="AH3" s="352"/>
      <c r="AI3" s="352"/>
      <c r="AJ3" s="352"/>
      <c r="AK3" s="352"/>
      <c r="AL3" s="353"/>
      <c r="AM3" s="351" t="s">
        <v>6</v>
      </c>
      <c r="AN3" s="352"/>
      <c r="AO3" s="352"/>
      <c r="AP3" s="352"/>
      <c r="AQ3" s="352"/>
      <c r="AR3" s="352"/>
      <c r="AS3" s="352"/>
      <c r="AT3" s="352"/>
      <c r="AU3" s="352"/>
      <c r="AV3" s="352"/>
      <c r="AW3" s="352"/>
      <c r="AX3" s="353"/>
      <c r="AY3" s="388" t="s">
        <v>7</v>
      </c>
      <c r="AZ3" s="389"/>
      <c r="BA3" s="389"/>
      <c r="BB3" s="389"/>
      <c r="BC3" s="389"/>
      <c r="BD3" s="389"/>
      <c r="BE3" s="389"/>
      <c r="BF3" s="389"/>
      <c r="BG3" s="389"/>
      <c r="BH3" s="389"/>
      <c r="BI3" s="389"/>
      <c r="BJ3" s="389"/>
      <c r="BK3" s="389"/>
      <c r="BL3" s="389"/>
      <c r="BM3" s="390"/>
      <c r="BN3" s="351" t="s">
        <v>8</v>
      </c>
      <c r="BO3" s="352"/>
      <c r="BP3" s="352"/>
      <c r="BQ3" s="352"/>
      <c r="BR3" s="352"/>
      <c r="BS3" s="352"/>
      <c r="BT3" s="352"/>
      <c r="BU3" s="353"/>
      <c r="BV3" s="351" t="s">
        <v>9</v>
      </c>
      <c r="BW3" s="352"/>
      <c r="BX3" s="352"/>
      <c r="BY3" s="352"/>
      <c r="BZ3" s="352"/>
      <c r="CA3" s="352"/>
      <c r="CB3" s="352"/>
      <c r="CC3" s="353"/>
      <c r="CD3" s="388" t="s">
        <v>7</v>
      </c>
      <c r="CE3" s="389"/>
      <c r="CF3" s="389"/>
      <c r="CG3" s="389"/>
      <c r="CH3" s="389"/>
      <c r="CI3" s="389"/>
      <c r="CJ3" s="389"/>
      <c r="CK3" s="389"/>
      <c r="CL3" s="389"/>
      <c r="CM3" s="389"/>
      <c r="CN3" s="389"/>
      <c r="CO3" s="389"/>
      <c r="CP3" s="389"/>
      <c r="CQ3" s="389"/>
      <c r="CR3" s="389"/>
      <c r="CS3" s="390"/>
      <c r="CT3" s="351" t="s">
        <v>10</v>
      </c>
      <c r="CU3" s="352"/>
      <c r="CV3" s="352"/>
      <c r="CW3" s="352"/>
      <c r="CX3" s="352"/>
      <c r="CY3" s="352"/>
      <c r="CZ3" s="352"/>
      <c r="DA3" s="353"/>
      <c r="DB3" s="351" t="s">
        <v>11</v>
      </c>
      <c r="DC3" s="352"/>
      <c r="DD3" s="352"/>
      <c r="DE3" s="352"/>
      <c r="DF3" s="352"/>
      <c r="DG3" s="352"/>
      <c r="DH3" s="352"/>
      <c r="DI3" s="353"/>
    </row>
    <row r="4" spans="1:119" ht="18.75" customHeight="1" x14ac:dyDescent="0.15">
      <c r="A4" s="17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12</v>
      </c>
      <c r="AZ4" s="355"/>
      <c r="BA4" s="355"/>
      <c r="BB4" s="355"/>
      <c r="BC4" s="355"/>
      <c r="BD4" s="355"/>
      <c r="BE4" s="355"/>
      <c r="BF4" s="355"/>
      <c r="BG4" s="355"/>
      <c r="BH4" s="355"/>
      <c r="BI4" s="355"/>
      <c r="BJ4" s="355"/>
      <c r="BK4" s="355"/>
      <c r="BL4" s="355"/>
      <c r="BM4" s="356"/>
      <c r="BN4" s="357">
        <v>9129539</v>
      </c>
      <c r="BO4" s="358"/>
      <c r="BP4" s="358"/>
      <c r="BQ4" s="358"/>
      <c r="BR4" s="358"/>
      <c r="BS4" s="358"/>
      <c r="BT4" s="358"/>
      <c r="BU4" s="359"/>
      <c r="BV4" s="357">
        <v>8882570</v>
      </c>
      <c r="BW4" s="358"/>
      <c r="BX4" s="358"/>
      <c r="BY4" s="358"/>
      <c r="BZ4" s="358"/>
      <c r="CA4" s="358"/>
      <c r="CB4" s="358"/>
      <c r="CC4" s="359"/>
      <c r="CD4" s="360" t="s">
        <v>13</v>
      </c>
      <c r="CE4" s="361"/>
      <c r="CF4" s="361"/>
      <c r="CG4" s="361"/>
      <c r="CH4" s="361"/>
      <c r="CI4" s="361"/>
      <c r="CJ4" s="361"/>
      <c r="CK4" s="361"/>
      <c r="CL4" s="361"/>
      <c r="CM4" s="361"/>
      <c r="CN4" s="361"/>
      <c r="CO4" s="361"/>
      <c r="CP4" s="361"/>
      <c r="CQ4" s="361"/>
      <c r="CR4" s="361"/>
      <c r="CS4" s="362"/>
      <c r="CT4" s="363">
        <v>10.9</v>
      </c>
      <c r="CU4" s="364"/>
      <c r="CV4" s="364"/>
      <c r="CW4" s="364"/>
      <c r="CX4" s="364"/>
      <c r="CY4" s="364"/>
      <c r="CZ4" s="364"/>
      <c r="DA4" s="365"/>
      <c r="DB4" s="363">
        <v>11</v>
      </c>
      <c r="DC4" s="364"/>
      <c r="DD4" s="364"/>
      <c r="DE4" s="364"/>
      <c r="DF4" s="364"/>
      <c r="DG4" s="364"/>
      <c r="DH4" s="364"/>
      <c r="DI4" s="365"/>
    </row>
    <row r="5" spans="1:119" ht="18.75" customHeight="1" x14ac:dyDescent="0.15">
      <c r="A5" s="17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14</v>
      </c>
      <c r="AN5" s="424"/>
      <c r="AO5" s="424"/>
      <c r="AP5" s="424"/>
      <c r="AQ5" s="424"/>
      <c r="AR5" s="424"/>
      <c r="AS5" s="424"/>
      <c r="AT5" s="425"/>
      <c r="AU5" s="426" t="s">
        <v>15</v>
      </c>
      <c r="AV5" s="427"/>
      <c r="AW5" s="427"/>
      <c r="AX5" s="427"/>
      <c r="AY5" s="428" t="s">
        <v>16</v>
      </c>
      <c r="AZ5" s="429"/>
      <c r="BA5" s="429"/>
      <c r="BB5" s="429"/>
      <c r="BC5" s="429"/>
      <c r="BD5" s="429"/>
      <c r="BE5" s="429"/>
      <c r="BF5" s="429"/>
      <c r="BG5" s="429"/>
      <c r="BH5" s="429"/>
      <c r="BI5" s="429"/>
      <c r="BJ5" s="429"/>
      <c r="BK5" s="429"/>
      <c r="BL5" s="429"/>
      <c r="BM5" s="430"/>
      <c r="BN5" s="394">
        <v>8129585</v>
      </c>
      <c r="BO5" s="395"/>
      <c r="BP5" s="395"/>
      <c r="BQ5" s="395"/>
      <c r="BR5" s="395"/>
      <c r="BS5" s="395"/>
      <c r="BT5" s="395"/>
      <c r="BU5" s="396"/>
      <c r="BV5" s="394">
        <v>8368475</v>
      </c>
      <c r="BW5" s="395"/>
      <c r="BX5" s="395"/>
      <c r="BY5" s="395"/>
      <c r="BZ5" s="395"/>
      <c r="CA5" s="395"/>
      <c r="CB5" s="395"/>
      <c r="CC5" s="396"/>
      <c r="CD5" s="397" t="s">
        <v>17</v>
      </c>
      <c r="CE5" s="398"/>
      <c r="CF5" s="398"/>
      <c r="CG5" s="398"/>
      <c r="CH5" s="398"/>
      <c r="CI5" s="398"/>
      <c r="CJ5" s="398"/>
      <c r="CK5" s="398"/>
      <c r="CL5" s="398"/>
      <c r="CM5" s="398"/>
      <c r="CN5" s="398"/>
      <c r="CO5" s="398"/>
      <c r="CP5" s="398"/>
      <c r="CQ5" s="398"/>
      <c r="CR5" s="398"/>
      <c r="CS5" s="399"/>
      <c r="CT5" s="391">
        <v>83.1</v>
      </c>
      <c r="CU5" s="392"/>
      <c r="CV5" s="392"/>
      <c r="CW5" s="392"/>
      <c r="CX5" s="392"/>
      <c r="CY5" s="392"/>
      <c r="CZ5" s="392"/>
      <c r="DA5" s="393"/>
      <c r="DB5" s="391">
        <v>82.5</v>
      </c>
      <c r="DC5" s="392"/>
      <c r="DD5" s="392"/>
      <c r="DE5" s="392"/>
      <c r="DF5" s="392"/>
      <c r="DG5" s="392"/>
      <c r="DH5" s="392"/>
      <c r="DI5" s="393"/>
    </row>
    <row r="6" spans="1:119" ht="18.75" customHeight="1" x14ac:dyDescent="0.15">
      <c r="A6" s="173"/>
      <c r="B6" s="400" t="s">
        <v>18</v>
      </c>
      <c r="C6" s="401"/>
      <c r="D6" s="401"/>
      <c r="E6" s="402"/>
      <c r="F6" s="402"/>
      <c r="G6" s="402"/>
      <c r="H6" s="402"/>
      <c r="I6" s="402"/>
      <c r="J6" s="402"/>
      <c r="K6" s="402"/>
      <c r="L6" s="402" t="s">
        <v>19</v>
      </c>
      <c r="M6" s="402"/>
      <c r="N6" s="402"/>
      <c r="O6" s="402"/>
      <c r="P6" s="402"/>
      <c r="Q6" s="402"/>
      <c r="R6" s="406"/>
      <c r="S6" s="406"/>
      <c r="T6" s="406"/>
      <c r="U6" s="406"/>
      <c r="V6" s="407"/>
      <c r="W6" s="410" t="s">
        <v>20</v>
      </c>
      <c r="X6" s="411"/>
      <c r="Y6" s="411"/>
      <c r="Z6" s="411"/>
      <c r="AA6" s="411"/>
      <c r="AB6" s="401"/>
      <c r="AC6" s="414" t="s">
        <v>21</v>
      </c>
      <c r="AD6" s="415"/>
      <c r="AE6" s="415"/>
      <c r="AF6" s="415"/>
      <c r="AG6" s="415"/>
      <c r="AH6" s="415"/>
      <c r="AI6" s="415"/>
      <c r="AJ6" s="415"/>
      <c r="AK6" s="415"/>
      <c r="AL6" s="416"/>
      <c r="AM6" s="423" t="s">
        <v>22</v>
      </c>
      <c r="AN6" s="424"/>
      <c r="AO6" s="424"/>
      <c r="AP6" s="424"/>
      <c r="AQ6" s="424"/>
      <c r="AR6" s="424"/>
      <c r="AS6" s="424"/>
      <c r="AT6" s="425"/>
      <c r="AU6" s="426" t="s">
        <v>15</v>
      </c>
      <c r="AV6" s="427"/>
      <c r="AW6" s="427"/>
      <c r="AX6" s="427"/>
      <c r="AY6" s="428" t="s">
        <v>23</v>
      </c>
      <c r="AZ6" s="429"/>
      <c r="BA6" s="429"/>
      <c r="BB6" s="429"/>
      <c r="BC6" s="429"/>
      <c r="BD6" s="429"/>
      <c r="BE6" s="429"/>
      <c r="BF6" s="429"/>
      <c r="BG6" s="429"/>
      <c r="BH6" s="429"/>
      <c r="BI6" s="429"/>
      <c r="BJ6" s="429"/>
      <c r="BK6" s="429"/>
      <c r="BL6" s="429"/>
      <c r="BM6" s="430"/>
      <c r="BN6" s="394">
        <v>999954</v>
      </c>
      <c r="BO6" s="395"/>
      <c r="BP6" s="395"/>
      <c r="BQ6" s="395"/>
      <c r="BR6" s="395"/>
      <c r="BS6" s="395"/>
      <c r="BT6" s="395"/>
      <c r="BU6" s="396"/>
      <c r="BV6" s="394">
        <v>514095</v>
      </c>
      <c r="BW6" s="395"/>
      <c r="BX6" s="395"/>
      <c r="BY6" s="395"/>
      <c r="BZ6" s="395"/>
      <c r="CA6" s="395"/>
      <c r="CB6" s="395"/>
      <c r="CC6" s="396"/>
      <c r="CD6" s="397" t="s">
        <v>24</v>
      </c>
      <c r="CE6" s="398"/>
      <c r="CF6" s="398"/>
      <c r="CG6" s="398"/>
      <c r="CH6" s="398"/>
      <c r="CI6" s="398"/>
      <c r="CJ6" s="398"/>
      <c r="CK6" s="398"/>
      <c r="CL6" s="398"/>
      <c r="CM6" s="398"/>
      <c r="CN6" s="398"/>
      <c r="CO6" s="398"/>
      <c r="CP6" s="398"/>
      <c r="CQ6" s="398"/>
      <c r="CR6" s="398"/>
      <c r="CS6" s="399"/>
      <c r="CT6" s="431">
        <v>83.9</v>
      </c>
      <c r="CU6" s="432"/>
      <c r="CV6" s="432"/>
      <c r="CW6" s="432"/>
      <c r="CX6" s="432"/>
      <c r="CY6" s="432"/>
      <c r="CZ6" s="432"/>
      <c r="DA6" s="433"/>
      <c r="DB6" s="431">
        <v>82.5</v>
      </c>
      <c r="DC6" s="432"/>
      <c r="DD6" s="432"/>
      <c r="DE6" s="432"/>
      <c r="DF6" s="432"/>
      <c r="DG6" s="432"/>
      <c r="DH6" s="432"/>
      <c r="DI6" s="433"/>
    </row>
    <row r="7" spans="1:119" ht="18.75" customHeight="1" x14ac:dyDescent="0.15">
      <c r="A7" s="17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25</v>
      </c>
      <c r="AN7" s="424"/>
      <c r="AO7" s="424"/>
      <c r="AP7" s="424"/>
      <c r="AQ7" s="424"/>
      <c r="AR7" s="424"/>
      <c r="AS7" s="424"/>
      <c r="AT7" s="425"/>
      <c r="AU7" s="426" t="s">
        <v>15</v>
      </c>
      <c r="AV7" s="427"/>
      <c r="AW7" s="427"/>
      <c r="AX7" s="427"/>
      <c r="AY7" s="428" t="s">
        <v>26</v>
      </c>
      <c r="AZ7" s="429"/>
      <c r="BA7" s="429"/>
      <c r="BB7" s="429"/>
      <c r="BC7" s="429"/>
      <c r="BD7" s="429"/>
      <c r="BE7" s="429"/>
      <c r="BF7" s="429"/>
      <c r="BG7" s="429"/>
      <c r="BH7" s="429"/>
      <c r="BI7" s="429"/>
      <c r="BJ7" s="429"/>
      <c r="BK7" s="429"/>
      <c r="BL7" s="429"/>
      <c r="BM7" s="430"/>
      <c r="BN7" s="394">
        <v>541426</v>
      </c>
      <c r="BO7" s="395"/>
      <c r="BP7" s="395"/>
      <c r="BQ7" s="395"/>
      <c r="BR7" s="395"/>
      <c r="BS7" s="395"/>
      <c r="BT7" s="395"/>
      <c r="BU7" s="396"/>
      <c r="BV7" s="394">
        <v>46370</v>
      </c>
      <c r="BW7" s="395"/>
      <c r="BX7" s="395"/>
      <c r="BY7" s="395"/>
      <c r="BZ7" s="395"/>
      <c r="CA7" s="395"/>
      <c r="CB7" s="395"/>
      <c r="CC7" s="396"/>
      <c r="CD7" s="397" t="s">
        <v>27</v>
      </c>
      <c r="CE7" s="398"/>
      <c r="CF7" s="398"/>
      <c r="CG7" s="398"/>
      <c r="CH7" s="398"/>
      <c r="CI7" s="398"/>
      <c r="CJ7" s="398"/>
      <c r="CK7" s="398"/>
      <c r="CL7" s="398"/>
      <c r="CM7" s="398"/>
      <c r="CN7" s="398"/>
      <c r="CO7" s="398"/>
      <c r="CP7" s="398"/>
      <c r="CQ7" s="398"/>
      <c r="CR7" s="398"/>
      <c r="CS7" s="399"/>
      <c r="CT7" s="394">
        <v>4194466</v>
      </c>
      <c r="CU7" s="395"/>
      <c r="CV7" s="395"/>
      <c r="CW7" s="395"/>
      <c r="CX7" s="395"/>
      <c r="CY7" s="395"/>
      <c r="CZ7" s="395"/>
      <c r="DA7" s="396"/>
      <c r="DB7" s="394">
        <v>4265404</v>
      </c>
      <c r="DC7" s="395"/>
      <c r="DD7" s="395"/>
      <c r="DE7" s="395"/>
      <c r="DF7" s="395"/>
      <c r="DG7" s="395"/>
      <c r="DH7" s="395"/>
      <c r="DI7" s="396"/>
    </row>
    <row r="8" spans="1:119" ht="18.75" customHeight="1" thickBot="1" x14ac:dyDescent="0.2">
      <c r="A8" s="17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28</v>
      </c>
      <c r="AN8" s="424"/>
      <c r="AO8" s="424"/>
      <c r="AP8" s="424"/>
      <c r="AQ8" s="424"/>
      <c r="AR8" s="424"/>
      <c r="AS8" s="424"/>
      <c r="AT8" s="425"/>
      <c r="AU8" s="426" t="s">
        <v>15</v>
      </c>
      <c r="AV8" s="427"/>
      <c r="AW8" s="427"/>
      <c r="AX8" s="427"/>
      <c r="AY8" s="428" t="s">
        <v>29</v>
      </c>
      <c r="AZ8" s="429"/>
      <c r="BA8" s="429"/>
      <c r="BB8" s="429"/>
      <c r="BC8" s="429"/>
      <c r="BD8" s="429"/>
      <c r="BE8" s="429"/>
      <c r="BF8" s="429"/>
      <c r="BG8" s="429"/>
      <c r="BH8" s="429"/>
      <c r="BI8" s="429"/>
      <c r="BJ8" s="429"/>
      <c r="BK8" s="429"/>
      <c r="BL8" s="429"/>
      <c r="BM8" s="430"/>
      <c r="BN8" s="394">
        <v>458528</v>
      </c>
      <c r="BO8" s="395"/>
      <c r="BP8" s="395"/>
      <c r="BQ8" s="395"/>
      <c r="BR8" s="395"/>
      <c r="BS8" s="395"/>
      <c r="BT8" s="395"/>
      <c r="BU8" s="396"/>
      <c r="BV8" s="394">
        <v>467725</v>
      </c>
      <c r="BW8" s="395"/>
      <c r="BX8" s="395"/>
      <c r="BY8" s="395"/>
      <c r="BZ8" s="395"/>
      <c r="CA8" s="395"/>
      <c r="CB8" s="395"/>
      <c r="CC8" s="396"/>
      <c r="CD8" s="397" t="s">
        <v>30</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0.24</v>
      </c>
      <c r="DC8" s="435"/>
      <c r="DD8" s="435"/>
      <c r="DE8" s="435"/>
      <c r="DF8" s="435"/>
      <c r="DG8" s="435"/>
      <c r="DH8" s="435"/>
      <c r="DI8" s="436"/>
    </row>
    <row r="9" spans="1:119" ht="18.75" customHeight="1" thickBot="1" x14ac:dyDescent="0.2">
      <c r="A9" s="173"/>
      <c r="B9" s="388" t="s">
        <v>31</v>
      </c>
      <c r="C9" s="389"/>
      <c r="D9" s="389"/>
      <c r="E9" s="389"/>
      <c r="F9" s="389"/>
      <c r="G9" s="389"/>
      <c r="H9" s="389"/>
      <c r="I9" s="389"/>
      <c r="J9" s="389"/>
      <c r="K9" s="437"/>
      <c r="L9" s="438" t="s">
        <v>32</v>
      </c>
      <c r="M9" s="439"/>
      <c r="N9" s="439"/>
      <c r="O9" s="439"/>
      <c r="P9" s="439"/>
      <c r="Q9" s="440"/>
      <c r="R9" s="441">
        <v>9076</v>
      </c>
      <c r="S9" s="442"/>
      <c r="T9" s="442"/>
      <c r="U9" s="442"/>
      <c r="V9" s="443"/>
      <c r="W9" s="351" t="s">
        <v>33</v>
      </c>
      <c r="X9" s="352"/>
      <c r="Y9" s="352"/>
      <c r="Z9" s="352"/>
      <c r="AA9" s="352"/>
      <c r="AB9" s="352"/>
      <c r="AC9" s="352"/>
      <c r="AD9" s="352"/>
      <c r="AE9" s="352"/>
      <c r="AF9" s="352"/>
      <c r="AG9" s="352"/>
      <c r="AH9" s="352"/>
      <c r="AI9" s="352"/>
      <c r="AJ9" s="352"/>
      <c r="AK9" s="352"/>
      <c r="AL9" s="353"/>
      <c r="AM9" s="423" t="s">
        <v>34</v>
      </c>
      <c r="AN9" s="424"/>
      <c r="AO9" s="424"/>
      <c r="AP9" s="424"/>
      <c r="AQ9" s="424"/>
      <c r="AR9" s="424"/>
      <c r="AS9" s="424"/>
      <c r="AT9" s="425"/>
      <c r="AU9" s="426" t="s">
        <v>15</v>
      </c>
      <c r="AV9" s="427"/>
      <c r="AW9" s="427"/>
      <c r="AX9" s="427"/>
      <c r="AY9" s="428" t="s">
        <v>35</v>
      </c>
      <c r="AZ9" s="429"/>
      <c r="BA9" s="429"/>
      <c r="BB9" s="429"/>
      <c r="BC9" s="429"/>
      <c r="BD9" s="429"/>
      <c r="BE9" s="429"/>
      <c r="BF9" s="429"/>
      <c r="BG9" s="429"/>
      <c r="BH9" s="429"/>
      <c r="BI9" s="429"/>
      <c r="BJ9" s="429"/>
      <c r="BK9" s="429"/>
      <c r="BL9" s="429"/>
      <c r="BM9" s="430"/>
      <c r="BN9" s="394">
        <v>-9197</v>
      </c>
      <c r="BO9" s="395"/>
      <c r="BP9" s="395"/>
      <c r="BQ9" s="395"/>
      <c r="BR9" s="395"/>
      <c r="BS9" s="395"/>
      <c r="BT9" s="395"/>
      <c r="BU9" s="396"/>
      <c r="BV9" s="394">
        <v>134987</v>
      </c>
      <c r="BW9" s="395"/>
      <c r="BX9" s="395"/>
      <c r="BY9" s="395"/>
      <c r="BZ9" s="395"/>
      <c r="CA9" s="395"/>
      <c r="CB9" s="395"/>
      <c r="CC9" s="396"/>
      <c r="CD9" s="397" t="s">
        <v>36</v>
      </c>
      <c r="CE9" s="398"/>
      <c r="CF9" s="398"/>
      <c r="CG9" s="398"/>
      <c r="CH9" s="398"/>
      <c r="CI9" s="398"/>
      <c r="CJ9" s="398"/>
      <c r="CK9" s="398"/>
      <c r="CL9" s="398"/>
      <c r="CM9" s="398"/>
      <c r="CN9" s="398"/>
      <c r="CO9" s="398"/>
      <c r="CP9" s="398"/>
      <c r="CQ9" s="398"/>
      <c r="CR9" s="398"/>
      <c r="CS9" s="399"/>
      <c r="CT9" s="391">
        <v>10</v>
      </c>
      <c r="CU9" s="392"/>
      <c r="CV9" s="392"/>
      <c r="CW9" s="392"/>
      <c r="CX9" s="392"/>
      <c r="CY9" s="392"/>
      <c r="CZ9" s="392"/>
      <c r="DA9" s="393"/>
      <c r="DB9" s="391">
        <v>10.9</v>
      </c>
      <c r="DC9" s="392"/>
      <c r="DD9" s="392"/>
      <c r="DE9" s="392"/>
      <c r="DF9" s="392"/>
      <c r="DG9" s="392"/>
      <c r="DH9" s="392"/>
      <c r="DI9" s="393"/>
    </row>
    <row r="10" spans="1:119" ht="18.75" customHeight="1" thickBot="1" x14ac:dyDescent="0.2">
      <c r="A10" s="173"/>
      <c r="B10" s="388"/>
      <c r="C10" s="389"/>
      <c r="D10" s="389"/>
      <c r="E10" s="389"/>
      <c r="F10" s="389"/>
      <c r="G10" s="389"/>
      <c r="H10" s="389"/>
      <c r="I10" s="389"/>
      <c r="J10" s="389"/>
      <c r="K10" s="437"/>
      <c r="L10" s="444" t="s">
        <v>37</v>
      </c>
      <c r="M10" s="424"/>
      <c r="N10" s="424"/>
      <c r="O10" s="424"/>
      <c r="P10" s="424"/>
      <c r="Q10" s="425"/>
      <c r="R10" s="445">
        <v>9791</v>
      </c>
      <c r="S10" s="446"/>
      <c r="T10" s="446"/>
      <c r="U10" s="446"/>
      <c r="V10" s="447"/>
      <c r="W10" s="382"/>
      <c r="X10" s="383"/>
      <c r="Y10" s="383"/>
      <c r="Z10" s="383"/>
      <c r="AA10" s="383"/>
      <c r="AB10" s="383"/>
      <c r="AC10" s="383"/>
      <c r="AD10" s="383"/>
      <c r="AE10" s="383"/>
      <c r="AF10" s="383"/>
      <c r="AG10" s="383"/>
      <c r="AH10" s="383"/>
      <c r="AI10" s="383"/>
      <c r="AJ10" s="383"/>
      <c r="AK10" s="383"/>
      <c r="AL10" s="386"/>
      <c r="AM10" s="423" t="s">
        <v>38</v>
      </c>
      <c r="AN10" s="424"/>
      <c r="AO10" s="424"/>
      <c r="AP10" s="424"/>
      <c r="AQ10" s="424"/>
      <c r="AR10" s="424"/>
      <c r="AS10" s="424"/>
      <c r="AT10" s="425"/>
      <c r="AU10" s="426" t="s">
        <v>39</v>
      </c>
      <c r="AV10" s="427"/>
      <c r="AW10" s="427"/>
      <c r="AX10" s="427"/>
      <c r="AY10" s="428" t="s">
        <v>40</v>
      </c>
      <c r="AZ10" s="429"/>
      <c r="BA10" s="429"/>
      <c r="BB10" s="429"/>
      <c r="BC10" s="429"/>
      <c r="BD10" s="429"/>
      <c r="BE10" s="429"/>
      <c r="BF10" s="429"/>
      <c r="BG10" s="429"/>
      <c r="BH10" s="429"/>
      <c r="BI10" s="429"/>
      <c r="BJ10" s="429"/>
      <c r="BK10" s="429"/>
      <c r="BL10" s="429"/>
      <c r="BM10" s="430"/>
      <c r="BN10" s="394">
        <v>5188</v>
      </c>
      <c r="BO10" s="395"/>
      <c r="BP10" s="395"/>
      <c r="BQ10" s="395"/>
      <c r="BR10" s="395"/>
      <c r="BS10" s="395"/>
      <c r="BT10" s="395"/>
      <c r="BU10" s="396"/>
      <c r="BV10" s="394">
        <v>1668</v>
      </c>
      <c r="BW10" s="395"/>
      <c r="BX10" s="395"/>
      <c r="BY10" s="395"/>
      <c r="BZ10" s="395"/>
      <c r="CA10" s="395"/>
      <c r="CB10" s="395"/>
      <c r="CC10" s="396"/>
      <c r="CD10" s="332" t="s">
        <v>41</v>
      </c>
      <c r="CE10" s="333"/>
      <c r="CF10" s="333"/>
      <c r="CG10" s="333"/>
      <c r="CH10" s="333"/>
      <c r="CI10" s="333"/>
      <c r="CJ10" s="333"/>
      <c r="CK10" s="333"/>
      <c r="CL10" s="333"/>
      <c r="CM10" s="333"/>
      <c r="CN10" s="333"/>
      <c r="CO10" s="333"/>
      <c r="CP10" s="333"/>
      <c r="CQ10" s="333"/>
      <c r="CR10" s="333"/>
      <c r="CS10" s="334"/>
      <c r="CT10" s="176"/>
      <c r="CU10" s="177"/>
      <c r="CV10" s="177"/>
      <c r="CW10" s="177"/>
      <c r="CX10" s="177"/>
      <c r="CY10" s="177"/>
      <c r="CZ10" s="177"/>
      <c r="DA10" s="178"/>
      <c r="DB10" s="176"/>
      <c r="DC10" s="177"/>
      <c r="DD10" s="177"/>
      <c r="DE10" s="177"/>
      <c r="DF10" s="177"/>
      <c r="DG10" s="177"/>
      <c r="DH10" s="177"/>
      <c r="DI10" s="178"/>
    </row>
    <row r="11" spans="1:119" ht="18.75" customHeight="1" thickBot="1" x14ac:dyDescent="0.2">
      <c r="A11" s="173"/>
      <c r="B11" s="388"/>
      <c r="C11" s="389"/>
      <c r="D11" s="389"/>
      <c r="E11" s="389"/>
      <c r="F11" s="389"/>
      <c r="G11" s="389"/>
      <c r="H11" s="389"/>
      <c r="I11" s="389"/>
      <c r="J11" s="389"/>
      <c r="K11" s="437"/>
      <c r="L11" s="448" t="s">
        <v>42</v>
      </c>
      <c r="M11" s="449"/>
      <c r="N11" s="449"/>
      <c r="O11" s="449"/>
      <c r="P11" s="449"/>
      <c r="Q11" s="450"/>
      <c r="R11" s="451" t="s">
        <v>43</v>
      </c>
      <c r="S11" s="452"/>
      <c r="T11" s="452"/>
      <c r="U11" s="452"/>
      <c r="V11" s="453"/>
      <c r="W11" s="382"/>
      <c r="X11" s="383"/>
      <c r="Y11" s="383"/>
      <c r="Z11" s="383"/>
      <c r="AA11" s="383"/>
      <c r="AB11" s="383"/>
      <c r="AC11" s="383"/>
      <c r="AD11" s="383"/>
      <c r="AE11" s="383"/>
      <c r="AF11" s="383"/>
      <c r="AG11" s="383"/>
      <c r="AH11" s="383"/>
      <c r="AI11" s="383"/>
      <c r="AJ11" s="383"/>
      <c r="AK11" s="383"/>
      <c r="AL11" s="386"/>
      <c r="AM11" s="423" t="s">
        <v>44</v>
      </c>
      <c r="AN11" s="424"/>
      <c r="AO11" s="424"/>
      <c r="AP11" s="424"/>
      <c r="AQ11" s="424"/>
      <c r="AR11" s="424"/>
      <c r="AS11" s="424"/>
      <c r="AT11" s="425"/>
      <c r="AU11" s="426" t="s">
        <v>39</v>
      </c>
      <c r="AV11" s="427"/>
      <c r="AW11" s="427"/>
      <c r="AX11" s="427"/>
      <c r="AY11" s="428" t="s">
        <v>45</v>
      </c>
      <c r="AZ11" s="429"/>
      <c r="BA11" s="429"/>
      <c r="BB11" s="429"/>
      <c r="BC11" s="429"/>
      <c r="BD11" s="429"/>
      <c r="BE11" s="429"/>
      <c r="BF11" s="429"/>
      <c r="BG11" s="429"/>
      <c r="BH11" s="429"/>
      <c r="BI11" s="429"/>
      <c r="BJ11" s="429"/>
      <c r="BK11" s="429"/>
      <c r="BL11" s="429"/>
      <c r="BM11" s="430"/>
      <c r="BN11" s="394">
        <v>15425</v>
      </c>
      <c r="BO11" s="395"/>
      <c r="BP11" s="395"/>
      <c r="BQ11" s="395"/>
      <c r="BR11" s="395"/>
      <c r="BS11" s="395"/>
      <c r="BT11" s="395"/>
      <c r="BU11" s="396"/>
      <c r="BV11" s="394">
        <v>0</v>
      </c>
      <c r="BW11" s="395"/>
      <c r="BX11" s="395"/>
      <c r="BY11" s="395"/>
      <c r="BZ11" s="395"/>
      <c r="CA11" s="395"/>
      <c r="CB11" s="395"/>
      <c r="CC11" s="396"/>
      <c r="CD11" s="397" t="s">
        <v>46</v>
      </c>
      <c r="CE11" s="398"/>
      <c r="CF11" s="398"/>
      <c r="CG11" s="398"/>
      <c r="CH11" s="398"/>
      <c r="CI11" s="398"/>
      <c r="CJ11" s="398"/>
      <c r="CK11" s="398"/>
      <c r="CL11" s="398"/>
      <c r="CM11" s="398"/>
      <c r="CN11" s="398"/>
      <c r="CO11" s="398"/>
      <c r="CP11" s="398"/>
      <c r="CQ11" s="398"/>
      <c r="CR11" s="398"/>
      <c r="CS11" s="399"/>
      <c r="CT11" s="434" t="s">
        <v>47</v>
      </c>
      <c r="CU11" s="435"/>
      <c r="CV11" s="435"/>
      <c r="CW11" s="435"/>
      <c r="CX11" s="435"/>
      <c r="CY11" s="435"/>
      <c r="CZ11" s="435"/>
      <c r="DA11" s="436"/>
      <c r="DB11" s="434" t="s">
        <v>47</v>
      </c>
      <c r="DC11" s="435"/>
      <c r="DD11" s="435"/>
      <c r="DE11" s="435"/>
      <c r="DF11" s="435"/>
      <c r="DG11" s="435"/>
      <c r="DH11" s="435"/>
      <c r="DI11" s="436"/>
    </row>
    <row r="12" spans="1:119" ht="18.75" customHeight="1" x14ac:dyDescent="0.15">
      <c r="A12" s="173"/>
      <c r="B12" s="454" t="s">
        <v>48</v>
      </c>
      <c r="C12" s="455"/>
      <c r="D12" s="455"/>
      <c r="E12" s="455"/>
      <c r="F12" s="455"/>
      <c r="G12" s="455"/>
      <c r="H12" s="455"/>
      <c r="I12" s="455"/>
      <c r="J12" s="455"/>
      <c r="K12" s="456"/>
      <c r="L12" s="463" t="s">
        <v>49</v>
      </c>
      <c r="M12" s="464"/>
      <c r="N12" s="464"/>
      <c r="O12" s="464"/>
      <c r="P12" s="464"/>
      <c r="Q12" s="465"/>
      <c r="R12" s="466">
        <v>8828</v>
      </c>
      <c r="S12" s="467"/>
      <c r="T12" s="467"/>
      <c r="U12" s="467"/>
      <c r="V12" s="468"/>
      <c r="W12" s="469" t="s">
        <v>7</v>
      </c>
      <c r="X12" s="427"/>
      <c r="Y12" s="427"/>
      <c r="Z12" s="427"/>
      <c r="AA12" s="427"/>
      <c r="AB12" s="470"/>
      <c r="AC12" s="471" t="s">
        <v>50</v>
      </c>
      <c r="AD12" s="472"/>
      <c r="AE12" s="472"/>
      <c r="AF12" s="472"/>
      <c r="AG12" s="473"/>
      <c r="AH12" s="471" t="s">
        <v>51</v>
      </c>
      <c r="AI12" s="472"/>
      <c r="AJ12" s="472"/>
      <c r="AK12" s="472"/>
      <c r="AL12" s="474"/>
      <c r="AM12" s="423" t="s">
        <v>52</v>
      </c>
      <c r="AN12" s="424"/>
      <c r="AO12" s="424"/>
      <c r="AP12" s="424"/>
      <c r="AQ12" s="424"/>
      <c r="AR12" s="424"/>
      <c r="AS12" s="424"/>
      <c r="AT12" s="425"/>
      <c r="AU12" s="426" t="s">
        <v>39</v>
      </c>
      <c r="AV12" s="427"/>
      <c r="AW12" s="427"/>
      <c r="AX12" s="427"/>
      <c r="AY12" s="428" t="s">
        <v>53</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54</v>
      </c>
      <c r="CE12" s="398"/>
      <c r="CF12" s="398"/>
      <c r="CG12" s="398"/>
      <c r="CH12" s="398"/>
      <c r="CI12" s="398"/>
      <c r="CJ12" s="398"/>
      <c r="CK12" s="398"/>
      <c r="CL12" s="398"/>
      <c r="CM12" s="398"/>
      <c r="CN12" s="398"/>
      <c r="CO12" s="398"/>
      <c r="CP12" s="398"/>
      <c r="CQ12" s="398"/>
      <c r="CR12" s="398"/>
      <c r="CS12" s="399"/>
      <c r="CT12" s="434" t="s">
        <v>47</v>
      </c>
      <c r="CU12" s="435"/>
      <c r="CV12" s="435"/>
      <c r="CW12" s="435"/>
      <c r="CX12" s="435"/>
      <c r="CY12" s="435"/>
      <c r="CZ12" s="435"/>
      <c r="DA12" s="436"/>
      <c r="DB12" s="434" t="s">
        <v>47</v>
      </c>
      <c r="DC12" s="435"/>
      <c r="DD12" s="435"/>
      <c r="DE12" s="435"/>
      <c r="DF12" s="435"/>
      <c r="DG12" s="435"/>
      <c r="DH12" s="435"/>
      <c r="DI12" s="436"/>
    </row>
    <row r="13" spans="1:119" ht="18.75" customHeight="1" x14ac:dyDescent="0.15">
      <c r="A13" s="173"/>
      <c r="B13" s="457"/>
      <c r="C13" s="458"/>
      <c r="D13" s="458"/>
      <c r="E13" s="458"/>
      <c r="F13" s="458"/>
      <c r="G13" s="458"/>
      <c r="H13" s="458"/>
      <c r="I13" s="458"/>
      <c r="J13" s="458"/>
      <c r="K13" s="459"/>
      <c r="L13" s="179"/>
      <c r="M13" s="485" t="s">
        <v>55</v>
      </c>
      <c r="N13" s="486"/>
      <c r="O13" s="486"/>
      <c r="P13" s="486"/>
      <c r="Q13" s="487"/>
      <c r="R13" s="478">
        <v>8757</v>
      </c>
      <c r="S13" s="479"/>
      <c r="T13" s="479"/>
      <c r="U13" s="479"/>
      <c r="V13" s="480"/>
      <c r="W13" s="410" t="s">
        <v>56</v>
      </c>
      <c r="X13" s="411"/>
      <c r="Y13" s="411"/>
      <c r="Z13" s="411"/>
      <c r="AA13" s="411"/>
      <c r="AB13" s="401"/>
      <c r="AC13" s="445">
        <v>986</v>
      </c>
      <c r="AD13" s="446"/>
      <c r="AE13" s="446"/>
      <c r="AF13" s="446"/>
      <c r="AG13" s="488"/>
      <c r="AH13" s="445">
        <v>1160</v>
      </c>
      <c r="AI13" s="446"/>
      <c r="AJ13" s="446"/>
      <c r="AK13" s="446"/>
      <c r="AL13" s="447"/>
      <c r="AM13" s="423" t="s">
        <v>57</v>
      </c>
      <c r="AN13" s="424"/>
      <c r="AO13" s="424"/>
      <c r="AP13" s="424"/>
      <c r="AQ13" s="424"/>
      <c r="AR13" s="424"/>
      <c r="AS13" s="424"/>
      <c r="AT13" s="425"/>
      <c r="AU13" s="426" t="s">
        <v>39</v>
      </c>
      <c r="AV13" s="427"/>
      <c r="AW13" s="427"/>
      <c r="AX13" s="427"/>
      <c r="AY13" s="428" t="s">
        <v>58</v>
      </c>
      <c r="AZ13" s="429"/>
      <c r="BA13" s="429"/>
      <c r="BB13" s="429"/>
      <c r="BC13" s="429"/>
      <c r="BD13" s="429"/>
      <c r="BE13" s="429"/>
      <c r="BF13" s="429"/>
      <c r="BG13" s="429"/>
      <c r="BH13" s="429"/>
      <c r="BI13" s="429"/>
      <c r="BJ13" s="429"/>
      <c r="BK13" s="429"/>
      <c r="BL13" s="429"/>
      <c r="BM13" s="430"/>
      <c r="BN13" s="394">
        <v>11416</v>
      </c>
      <c r="BO13" s="395"/>
      <c r="BP13" s="395"/>
      <c r="BQ13" s="395"/>
      <c r="BR13" s="395"/>
      <c r="BS13" s="395"/>
      <c r="BT13" s="395"/>
      <c r="BU13" s="396"/>
      <c r="BV13" s="394">
        <v>136655</v>
      </c>
      <c r="BW13" s="395"/>
      <c r="BX13" s="395"/>
      <c r="BY13" s="395"/>
      <c r="BZ13" s="395"/>
      <c r="CA13" s="395"/>
      <c r="CB13" s="395"/>
      <c r="CC13" s="396"/>
      <c r="CD13" s="397" t="s">
        <v>59</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7.8</v>
      </c>
      <c r="DC13" s="392"/>
      <c r="DD13" s="392"/>
      <c r="DE13" s="392"/>
      <c r="DF13" s="392"/>
      <c r="DG13" s="392"/>
      <c r="DH13" s="392"/>
      <c r="DI13" s="393"/>
    </row>
    <row r="14" spans="1:119" ht="18.75" customHeight="1" thickBot="1" x14ac:dyDescent="0.2">
      <c r="A14" s="173"/>
      <c r="B14" s="457"/>
      <c r="C14" s="458"/>
      <c r="D14" s="458"/>
      <c r="E14" s="458"/>
      <c r="F14" s="458"/>
      <c r="G14" s="458"/>
      <c r="H14" s="458"/>
      <c r="I14" s="458"/>
      <c r="J14" s="458"/>
      <c r="K14" s="459"/>
      <c r="L14" s="475" t="s">
        <v>60</v>
      </c>
      <c r="M14" s="476"/>
      <c r="N14" s="476"/>
      <c r="O14" s="476"/>
      <c r="P14" s="476"/>
      <c r="Q14" s="477"/>
      <c r="R14" s="478">
        <v>9069</v>
      </c>
      <c r="S14" s="479"/>
      <c r="T14" s="479"/>
      <c r="U14" s="479"/>
      <c r="V14" s="480"/>
      <c r="W14" s="384"/>
      <c r="X14" s="385"/>
      <c r="Y14" s="385"/>
      <c r="Z14" s="385"/>
      <c r="AA14" s="385"/>
      <c r="AB14" s="374"/>
      <c r="AC14" s="481">
        <v>21.6</v>
      </c>
      <c r="AD14" s="482"/>
      <c r="AE14" s="482"/>
      <c r="AF14" s="482"/>
      <c r="AG14" s="483"/>
      <c r="AH14" s="481">
        <v>23.6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61</v>
      </c>
      <c r="CE14" s="490"/>
      <c r="CF14" s="490"/>
      <c r="CG14" s="490"/>
      <c r="CH14" s="490"/>
      <c r="CI14" s="490"/>
      <c r="CJ14" s="490"/>
      <c r="CK14" s="490"/>
      <c r="CL14" s="490"/>
      <c r="CM14" s="490"/>
      <c r="CN14" s="490"/>
      <c r="CO14" s="490"/>
      <c r="CP14" s="490"/>
      <c r="CQ14" s="490"/>
      <c r="CR14" s="490"/>
      <c r="CS14" s="491"/>
      <c r="CT14" s="492" t="s">
        <v>47</v>
      </c>
      <c r="CU14" s="493"/>
      <c r="CV14" s="493"/>
      <c r="CW14" s="493"/>
      <c r="CX14" s="493"/>
      <c r="CY14" s="493"/>
      <c r="CZ14" s="493"/>
      <c r="DA14" s="494"/>
      <c r="DB14" s="492">
        <v>3.3</v>
      </c>
      <c r="DC14" s="493"/>
      <c r="DD14" s="493"/>
      <c r="DE14" s="493"/>
      <c r="DF14" s="493"/>
      <c r="DG14" s="493"/>
      <c r="DH14" s="493"/>
      <c r="DI14" s="494"/>
    </row>
    <row r="15" spans="1:119" ht="18.75" customHeight="1" x14ac:dyDescent="0.15">
      <c r="A15" s="173"/>
      <c r="B15" s="457"/>
      <c r="C15" s="458"/>
      <c r="D15" s="458"/>
      <c r="E15" s="458"/>
      <c r="F15" s="458"/>
      <c r="G15" s="458"/>
      <c r="H15" s="458"/>
      <c r="I15" s="458"/>
      <c r="J15" s="458"/>
      <c r="K15" s="459"/>
      <c r="L15" s="179"/>
      <c r="M15" s="485" t="s">
        <v>55</v>
      </c>
      <c r="N15" s="486"/>
      <c r="O15" s="486"/>
      <c r="P15" s="486"/>
      <c r="Q15" s="487"/>
      <c r="R15" s="478">
        <v>9005</v>
      </c>
      <c r="S15" s="479"/>
      <c r="T15" s="479"/>
      <c r="U15" s="479"/>
      <c r="V15" s="480"/>
      <c r="W15" s="410" t="s">
        <v>62</v>
      </c>
      <c r="X15" s="411"/>
      <c r="Y15" s="411"/>
      <c r="Z15" s="411"/>
      <c r="AA15" s="411"/>
      <c r="AB15" s="401"/>
      <c r="AC15" s="445">
        <v>1089</v>
      </c>
      <c r="AD15" s="446"/>
      <c r="AE15" s="446"/>
      <c r="AF15" s="446"/>
      <c r="AG15" s="488"/>
      <c r="AH15" s="445">
        <v>1218</v>
      </c>
      <c r="AI15" s="446"/>
      <c r="AJ15" s="446"/>
      <c r="AK15" s="446"/>
      <c r="AL15" s="447"/>
      <c r="AM15" s="423"/>
      <c r="AN15" s="424"/>
      <c r="AO15" s="424"/>
      <c r="AP15" s="424"/>
      <c r="AQ15" s="424"/>
      <c r="AR15" s="424"/>
      <c r="AS15" s="424"/>
      <c r="AT15" s="425"/>
      <c r="AU15" s="426"/>
      <c r="AV15" s="427"/>
      <c r="AW15" s="427"/>
      <c r="AX15" s="427"/>
      <c r="AY15" s="354" t="s">
        <v>63</v>
      </c>
      <c r="AZ15" s="355"/>
      <c r="BA15" s="355"/>
      <c r="BB15" s="355"/>
      <c r="BC15" s="355"/>
      <c r="BD15" s="355"/>
      <c r="BE15" s="355"/>
      <c r="BF15" s="355"/>
      <c r="BG15" s="355"/>
      <c r="BH15" s="355"/>
      <c r="BI15" s="355"/>
      <c r="BJ15" s="355"/>
      <c r="BK15" s="355"/>
      <c r="BL15" s="355"/>
      <c r="BM15" s="356"/>
      <c r="BN15" s="357">
        <v>918685</v>
      </c>
      <c r="BO15" s="358"/>
      <c r="BP15" s="358"/>
      <c r="BQ15" s="358"/>
      <c r="BR15" s="358"/>
      <c r="BS15" s="358"/>
      <c r="BT15" s="358"/>
      <c r="BU15" s="359"/>
      <c r="BV15" s="357">
        <v>884605</v>
      </c>
      <c r="BW15" s="358"/>
      <c r="BX15" s="358"/>
      <c r="BY15" s="358"/>
      <c r="BZ15" s="358"/>
      <c r="CA15" s="358"/>
      <c r="CB15" s="358"/>
      <c r="CC15" s="359"/>
      <c r="CD15" s="495" t="s">
        <v>64</v>
      </c>
      <c r="CE15" s="496"/>
      <c r="CF15" s="496"/>
      <c r="CG15" s="496"/>
      <c r="CH15" s="496"/>
      <c r="CI15" s="496"/>
      <c r="CJ15" s="496"/>
      <c r="CK15" s="496"/>
      <c r="CL15" s="496"/>
      <c r="CM15" s="496"/>
      <c r="CN15" s="496"/>
      <c r="CO15" s="496"/>
      <c r="CP15" s="496"/>
      <c r="CQ15" s="496"/>
      <c r="CR15" s="496"/>
      <c r="CS15" s="497"/>
      <c r="CT15" s="180"/>
      <c r="CU15" s="181"/>
      <c r="CV15" s="181"/>
      <c r="CW15" s="181"/>
      <c r="CX15" s="181"/>
      <c r="CY15" s="181"/>
      <c r="CZ15" s="181"/>
      <c r="DA15" s="182"/>
      <c r="DB15" s="180"/>
      <c r="DC15" s="181"/>
      <c r="DD15" s="181"/>
      <c r="DE15" s="181"/>
      <c r="DF15" s="181"/>
      <c r="DG15" s="181"/>
      <c r="DH15" s="181"/>
      <c r="DI15" s="182"/>
    </row>
    <row r="16" spans="1:119" ht="18.75" customHeight="1" x14ac:dyDescent="0.15">
      <c r="A16" s="173"/>
      <c r="B16" s="457"/>
      <c r="C16" s="458"/>
      <c r="D16" s="458"/>
      <c r="E16" s="458"/>
      <c r="F16" s="458"/>
      <c r="G16" s="458"/>
      <c r="H16" s="458"/>
      <c r="I16" s="458"/>
      <c r="J16" s="458"/>
      <c r="K16" s="459"/>
      <c r="L16" s="475" t="s">
        <v>65</v>
      </c>
      <c r="M16" s="498"/>
      <c r="N16" s="498"/>
      <c r="O16" s="498"/>
      <c r="P16" s="498"/>
      <c r="Q16" s="499"/>
      <c r="R16" s="500" t="s">
        <v>66</v>
      </c>
      <c r="S16" s="501"/>
      <c r="T16" s="501"/>
      <c r="U16" s="501"/>
      <c r="V16" s="502"/>
      <c r="W16" s="384"/>
      <c r="X16" s="385"/>
      <c r="Y16" s="385"/>
      <c r="Z16" s="385"/>
      <c r="AA16" s="385"/>
      <c r="AB16" s="374"/>
      <c r="AC16" s="481">
        <v>23.9</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67</v>
      </c>
      <c r="AZ16" s="429"/>
      <c r="BA16" s="429"/>
      <c r="BB16" s="429"/>
      <c r="BC16" s="429"/>
      <c r="BD16" s="429"/>
      <c r="BE16" s="429"/>
      <c r="BF16" s="429"/>
      <c r="BG16" s="429"/>
      <c r="BH16" s="429"/>
      <c r="BI16" s="429"/>
      <c r="BJ16" s="429"/>
      <c r="BK16" s="429"/>
      <c r="BL16" s="429"/>
      <c r="BM16" s="430"/>
      <c r="BN16" s="394">
        <v>3938230</v>
      </c>
      <c r="BO16" s="395"/>
      <c r="BP16" s="395"/>
      <c r="BQ16" s="395"/>
      <c r="BR16" s="395"/>
      <c r="BS16" s="395"/>
      <c r="BT16" s="395"/>
      <c r="BU16" s="396"/>
      <c r="BV16" s="394">
        <v>3913317</v>
      </c>
      <c r="BW16" s="395"/>
      <c r="BX16" s="395"/>
      <c r="BY16" s="395"/>
      <c r="BZ16" s="395"/>
      <c r="CA16" s="395"/>
      <c r="CB16" s="395"/>
      <c r="CC16" s="396"/>
      <c r="CD16" s="340"/>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3"/>
      <c r="B17" s="460"/>
      <c r="C17" s="461"/>
      <c r="D17" s="461"/>
      <c r="E17" s="461"/>
      <c r="F17" s="461"/>
      <c r="G17" s="461"/>
      <c r="H17" s="461"/>
      <c r="I17" s="461"/>
      <c r="J17" s="461"/>
      <c r="K17" s="462"/>
      <c r="L17" s="183"/>
      <c r="M17" s="505" t="s">
        <v>68</v>
      </c>
      <c r="N17" s="506"/>
      <c r="O17" s="506"/>
      <c r="P17" s="506"/>
      <c r="Q17" s="507"/>
      <c r="R17" s="500" t="s">
        <v>69</v>
      </c>
      <c r="S17" s="501"/>
      <c r="T17" s="501"/>
      <c r="U17" s="501"/>
      <c r="V17" s="502"/>
      <c r="W17" s="410" t="s">
        <v>70</v>
      </c>
      <c r="X17" s="411"/>
      <c r="Y17" s="411"/>
      <c r="Z17" s="411"/>
      <c r="AA17" s="411"/>
      <c r="AB17" s="401"/>
      <c r="AC17" s="445">
        <v>2491</v>
      </c>
      <c r="AD17" s="446"/>
      <c r="AE17" s="446"/>
      <c r="AF17" s="446"/>
      <c r="AG17" s="488"/>
      <c r="AH17" s="445">
        <v>2527</v>
      </c>
      <c r="AI17" s="446"/>
      <c r="AJ17" s="446"/>
      <c r="AK17" s="446"/>
      <c r="AL17" s="447"/>
      <c r="AM17" s="423"/>
      <c r="AN17" s="424"/>
      <c r="AO17" s="424"/>
      <c r="AP17" s="424"/>
      <c r="AQ17" s="424"/>
      <c r="AR17" s="424"/>
      <c r="AS17" s="424"/>
      <c r="AT17" s="425"/>
      <c r="AU17" s="426"/>
      <c r="AV17" s="427"/>
      <c r="AW17" s="427"/>
      <c r="AX17" s="427"/>
      <c r="AY17" s="428" t="s">
        <v>71</v>
      </c>
      <c r="AZ17" s="429"/>
      <c r="BA17" s="429"/>
      <c r="BB17" s="429"/>
      <c r="BC17" s="429"/>
      <c r="BD17" s="429"/>
      <c r="BE17" s="429"/>
      <c r="BF17" s="429"/>
      <c r="BG17" s="429"/>
      <c r="BH17" s="429"/>
      <c r="BI17" s="429"/>
      <c r="BJ17" s="429"/>
      <c r="BK17" s="429"/>
      <c r="BL17" s="429"/>
      <c r="BM17" s="430"/>
      <c r="BN17" s="394">
        <v>1136209</v>
      </c>
      <c r="BO17" s="395"/>
      <c r="BP17" s="395"/>
      <c r="BQ17" s="395"/>
      <c r="BR17" s="395"/>
      <c r="BS17" s="395"/>
      <c r="BT17" s="395"/>
      <c r="BU17" s="396"/>
      <c r="BV17" s="394">
        <v>1089619</v>
      </c>
      <c r="BW17" s="395"/>
      <c r="BX17" s="395"/>
      <c r="BY17" s="395"/>
      <c r="BZ17" s="395"/>
      <c r="CA17" s="395"/>
      <c r="CB17" s="395"/>
      <c r="CC17" s="396"/>
      <c r="CD17" s="340"/>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3"/>
      <c r="B18" s="519" t="s">
        <v>72</v>
      </c>
      <c r="C18" s="437"/>
      <c r="D18" s="437"/>
      <c r="E18" s="520"/>
      <c r="F18" s="520"/>
      <c r="G18" s="520"/>
      <c r="H18" s="520"/>
      <c r="I18" s="520"/>
      <c r="J18" s="520"/>
      <c r="K18" s="520"/>
      <c r="L18" s="521">
        <v>165.86</v>
      </c>
      <c r="M18" s="521"/>
      <c r="N18" s="521"/>
      <c r="O18" s="521"/>
      <c r="P18" s="521"/>
      <c r="Q18" s="521"/>
      <c r="R18" s="522"/>
      <c r="S18" s="522"/>
      <c r="T18" s="522"/>
      <c r="U18" s="522"/>
      <c r="V18" s="523"/>
      <c r="W18" s="412"/>
      <c r="X18" s="413"/>
      <c r="Y18" s="413"/>
      <c r="Z18" s="413"/>
      <c r="AA18" s="413"/>
      <c r="AB18" s="404"/>
      <c r="AC18" s="524">
        <v>54.6</v>
      </c>
      <c r="AD18" s="525"/>
      <c r="AE18" s="525"/>
      <c r="AF18" s="525"/>
      <c r="AG18" s="526"/>
      <c r="AH18" s="524">
        <v>51.5</v>
      </c>
      <c r="AI18" s="525"/>
      <c r="AJ18" s="525"/>
      <c r="AK18" s="525"/>
      <c r="AL18" s="527"/>
      <c r="AM18" s="423"/>
      <c r="AN18" s="424"/>
      <c r="AO18" s="424"/>
      <c r="AP18" s="424"/>
      <c r="AQ18" s="424"/>
      <c r="AR18" s="424"/>
      <c r="AS18" s="424"/>
      <c r="AT18" s="425"/>
      <c r="AU18" s="426"/>
      <c r="AV18" s="427"/>
      <c r="AW18" s="427"/>
      <c r="AX18" s="427"/>
      <c r="AY18" s="428" t="s">
        <v>73</v>
      </c>
      <c r="AZ18" s="429"/>
      <c r="BA18" s="429"/>
      <c r="BB18" s="429"/>
      <c r="BC18" s="429"/>
      <c r="BD18" s="429"/>
      <c r="BE18" s="429"/>
      <c r="BF18" s="429"/>
      <c r="BG18" s="429"/>
      <c r="BH18" s="429"/>
      <c r="BI18" s="429"/>
      <c r="BJ18" s="429"/>
      <c r="BK18" s="429"/>
      <c r="BL18" s="429"/>
      <c r="BM18" s="430"/>
      <c r="BN18" s="394">
        <v>3554257</v>
      </c>
      <c r="BO18" s="395"/>
      <c r="BP18" s="395"/>
      <c r="BQ18" s="395"/>
      <c r="BR18" s="395"/>
      <c r="BS18" s="395"/>
      <c r="BT18" s="395"/>
      <c r="BU18" s="396"/>
      <c r="BV18" s="394">
        <v>3531063</v>
      </c>
      <c r="BW18" s="395"/>
      <c r="BX18" s="395"/>
      <c r="BY18" s="395"/>
      <c r="BZ18" s="395"/>
      <c r="CA18" s="395"/>
      <c r="CB18" s="395"/>
      <c r="CC18" s="396"/>
      <c r="CD18" s="340"/>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3"/>
      <c r="B19" s="519" t="s">
        <v>74</v>
      </c>
      <c r="C19" s="437"/>
      <c r="D19" s="437"/>
      <c r="E19" s="520"/>
      <c r="F19" s="520"/>
      <c r="G19" s="520"/>
      <c r="H19" s="520"/>
      <c r="I19" s="520"/>
      <c r="J19" s="520"/>
      <c r="K19" s="520"/>
      <c r="L19" s="528">
        <v>55</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75</v>
      </c>
      <c r="AZ19" s="429"/>
      <c r="BA19" s="429"/>
      <c r="BB19" s="429"/>
      <c r="BC19" s="429"/>
      <c r="BD19" s="429"/>
      <c r="BE19" s="429"/>
      <c r="BF19" s="429"/>
      <c r="BG19" s="429"/>
      <c r="BH19" s="429"/>
      <c r="BI19" s="429"/>
      <c r="BJ19" s="429"/>
      <c r="BK19" s="429"/>
      <c r="BL19" s="429"/>
      <c r="BM19" s="430"/>
      <c r="BN19" s="394">
        <v>6212924</v>
      </c>
      <c r="BO19" s="395"/>
      <c r="BP19" s="395"/>
      <c r="BQ19" s="395"/>
      <c r="BR19" s="395"/>
      <c r="BS19" s="395"/>
      <c r="BT19" s="395"/>
      <c r="BU19" s="396"/>
      <c r="BV19" s="394">
        <v>5413877</v>
      </c>
      <c r="BW19" s="395"/>
      <c r="BX19" s="395"/>
      <c r="BY19" s="395"/>
      <c r="BZ19" s="395"/>
      <c r="CA19" s="395"/>
      <c r="CB19" s="395"/>
      <c r="CC19" s="396"/>
      <c r="CD19" s="340"/>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3"/>
      <c r="B20" s="519" t="s">
        <v>76</v>
      </c>
      <c r="C20" s="437"/>
      <c r="D20" s="437"/>
      <c r="E20" s="520"/>
      <c r="F20" s="520"/>
      <c r="G20" s="520"/>
      <c r="H20" s="520"/>
      <c r="I20" s="520"/>
      <c r="J20" s="520"/>
      <c r="K20" s="520"/>
      <c r="L20" s="528">
        <v>3463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340"/>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3"/>
      <c r="B21" s="510" t="s">
        <v>77</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340"/>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3"/>
      <c r="B22" s="564" t="s">
        <v>78</v>
      </c>
      <c r="C22" s="538"/>
      <c r="D22" s="539"/>
      <c r="E22" s="406" t="s">
        <v>7</v>
      </c>
      <c r="F22" s="411"/>
      <c r="G22" s="411"/>
      <c r="H22" s="411"/>
      <c r="I22" s="411"/>
      <c r="J22" s="411"/>
      <c r="K22" s="401"/>
      <c r="L22" s="406" t="s">
        <v>79</v>
      </c>
      <c r="M22" s="411"/>
      <c r="N22" s="411"/>
      <c r="O22" s="411"/>
      <c r="P22" s="401"/>
      <c r="Q22" s="569" t="s">
        <v>80</v>
      </c>
      <c r="R22" s="570"/>
      <c r="S22" s="570"/>
      <c r="T22" s="570"/>
      <c r="U22" s="570"/>
      <c r="V22" s="571"/>
      <c r="W22" s="537" t="s">
        <v>81</v>
      </c>
      <c r="X22" s="538"/>
      <c r="Y22" s="539"/>
      <c r="Z22" s="406" t="s">
        <v>7</v>
      </c>
      <c r="AA22" s="411"/>
      <c r="AB22" s="411"/>
      <c r="AC22" s="411"/>
      <c r="AD22" s="411"/>
      <c r="AE22" s="411"/>
      <c r="AF22" s="411"/>
      <c r="AG22" s="401"/>
      <c r="AH22" s="575" t="s">
        <v>82</v>
      </c>
      <c r="AI22" s="411"/>
      <c r="AJ22" s="411"/>
      <c r="AK22" s="411"/>
      <c r="AL22" s="401"/>
      <c r="AM22" s="575" t="s">
        <v>83</v>
      </c>
      <c r="AN22" s="576"/>
      <c r="AO22" s="576"/>
      <c r="AP22" s="576"/>
      <c r="AQ22" s="576"/>
      <c r="AR22" s="577"/>
      <c r="AS22" s="569" t="s">
        <v>80</v>
      </c>
      <c r="AT22" s="570"/>
      <c r="AU22" s="570"/>
      <c r="AV22" s="570"/>
      <c r="AW22" s="570"/>
      <c r="AX22" s="581"/>
      <c r="AY22" s="354" t="s">
        <v>84</v>
      </c>
      <c r="AZ22" s="355"/>
      <c r="BA22" s="355"/>
      <c r="BB22" s="355"/>
      <c r="BC22" s="355"/>
      <c r="BD22" s="355"/>
      <c r="BE22" s="355"/>
      <c r="BF22" s="355"/>
      <c r="BG22" s="355"/>
      <c r="BH22" s="355"/>
      <c r="BI22" s="355"/>
      <c r="BJ22" s="355"/>
      <c r="BK22" s="355"/>
      <c r="BL22" s="355"/>
      <c r="BM22" s="356"/>
      <c r="BN22" s="357">
        <v>6315625</v>
      </c>
      <c r="BO22" s="358"/>
      <c r="BP22" s="358"/>
      <c r="BQ22" s="358"/>
      <c r="BR22" s="358"/>
      <c r="BS22" s="358"/>
      <c r="BT22" s="358"/>
      <c r="BU22" s="359"/>
      <c r="BV22" s="357">
        <v>5751432</v>
      </c>
      <c r="BW22" s="358"/>
      <c r="BX22" s="358"/>
      <c r="BY22" s="358"/>
      <c r="BZ22" s="358"/>
      <c r="CA22" s="358"/>
      <c r="CB22" s="358"/>
      <c r="CC22" s="359"/>
      <c r="CD22" s="340"/>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85</v>
      </c>
      <c r="AZ23" s="429"/>
      <c r="BA23" s="429"/>
      <c r="BB23" s="429"/>
      <c r="BC23" s="429"/>
      <c r="BD23" s="429"/>
      <c r="BE23" s="429"/>
      <c r="BF23" s="429"/>
      <c r="BG23" s="429"/>
      <c r="BH23" s="429"/>
      <c r="BI23" s="429"/>
      <c r="BJ23" s="429"/>
      <c r="BK23" s="429"/>
      <c r="BL23" s="429"/>
      <c r="BM23" s="430"/>
      <c r="BN23" s="394">
        <v>6184853</v>
      </c>
      <c r="BO23" s="395"/>
      <c r="BP23" s="395"/>
      <c r="BQ23" s="395"/>
      <c r="BR23" s="395"/>
      <c r="BS23" s="395"/>
      <c r="BT23" s="395"/>
      <c r="BU23" s="396"/>
      <c r="BV23" s="394">
        <v>5604532</v>
      </c>
      <c r="BW23" s="395"/>
      <c r="BX23" s="395"/>
      <c r="BY23" s="395"/>
      <c r="BZ23" s="395"/>
      <c r="CA23" s="395"/>
      <c r="CB23" s="395"/>
      <c r="CC23" s="396"/>
      <c r="CD23" s="340"/>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3"/>
      <c r="B24" s="565"/>
      <c r="C24" s="541"/>
      <c r="D24" s="542"/>
      <c r="E24" s="444" t="s">
        <v>86</v>
      </c>
      <c r="F24" s="424"/>
      <c r="G24" s="424"/>
      <c r="H24" s="424"/>
      <c r="I24" s="424"/>
      <c r="J24" s="424"/>
      <c r="K24" s="425"/>
      <c r="L24" s="445">
        <v>1</v>
      </c>
      <c r="M24" s="446"/>
      <c r="N24" s="446"/>
      <c r="O24" s="446"/>
      <c r="P24" s="488"/>
      <c r="Q24" s="445">
        <v>7490</v>
      </c>
      <c r="R24" s="446"/>
      <c r="S24" s="446"/>
      <c r="T24" s="446"/>
      <c r="U24" s="446"/>
      <c r="V24" s="488"/>
      <c r="W24" s="540"/>
      <c r="X24" s="541"/>
      <c r="Y24" s="542"/>
      <c r="Z24" s="444" t="s">
        <v>87</v>
      </c>
      <c r="AA24" s="424"/>
      <c r="AB24" s="424"/>
      <c r="AC24" s="424"/>
      <c r="AD24" s="424"/>
      <c r="AE24" s="424"/>
      <c r="AF24" s="424"/>
      <c r="AG24" s="425"/>
      <c r="AH24" s="445">
        <v>103</v>
      </c>
      <c r="AI24" s="446"/>
      <c r="AJ24" s="446"/>
      <c r="AK24" s="446"/>
      <c r="AL24" s="488"/>
      <c r="AM24" s="445">
        <v>300760</v>
      </c>
      <c r="AN24" s="446"/>
      <c r="AO24" s="446"/>
      <c r="AP24" s="446"/>
      <c r="AQ24" s="446"/>
      <c r="AR24" s="488"/>
      <c r="AS24" s="445">
        <v>2920</v>
      </c>
      <c r="AT24" s="446"/>
      <c r="AU24" s="446"/>
      <c r="AV24" s="446"/>
      <c r="AW24" s="446"/>
      <c r="AX24" s="447"/>
      <c r="AY24" s="513" t="s">
        <v>88</v>
      </c>
      <c r="AZ24" s="514"/>
      <c r="BA24" s="514"/>
      <c r="BB24" s="514"/>
      <c r="BC24" s="514"/>
      <c r="BD24" s="514"/>
      <c r="BE24" s="514"/>
      <c r="BF24" s="514"/>
      <c r="BG24" s="514"/>
      <c r="BH24" s="514"/>
      <c r="BI24" s="514"/>
      <c r="BJ24" s="514"/>
      <c r="BK24" s="514"/>
      <c r="BL24" s="514"/>
      <c r="BM24" s="515"/>
      <c r="BN24" s="394">
        <v>4614640</v>
      </c>
      <c r="BO24" s="395"/>
      <c r="BP24" s="395"/>
      <c r="BQ24" s="395"/>
      <c r="BR24" s="395"/>
      <c r="BS24" s="395"/>
      <c r="BT24" s="395"/>
      <c r="BU24" s="396"/>
      <c r="BV24" s="394">
        <v>3910572</v>
      </c>
      <c r="BW24" s="395"/>
      <c r="BX24" s="395"/>
      <c r="BY24" s="395"/>
      <c r="BZ24" s="395"/>
      <c r="CA24" s="395"/>
      <c r="CB24" s="395"/>
      <c r="CC24" s="396"/>
      <c r="CD24" s="340"/>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3"/>
      <c r="B25" s="565"/>
      <c r="C25" s="541"/>
      <c r="D25" s="542"/>
      <c r="E25" s="444" t="s">
        <v>89</v>
      </c>
      <c r="F25" s="424"/>
      <c r="G25" s="424"/>
      <c r="H25" s="424"/>
      <c r="I25" s="424"/>
      <c r="J25" s="424"/>
      <c r="K25" s="425"/>
      <c r="L25" s="445">
        <v>1</v>
      </c>
      <c r="M25" s="446"/>
      <c r="N25" s="446"/>
      <c r="O25" s="446"/>
      <c r="P25" s="488"/>
      <c r="Q25" s="445">
        <v>5970</v>
      </c>
      <c r="R25" s="446"/>
      <c r="S25" s="446"/>
      <c r="T25" s="446"/>
      <c r="U25" s="446"/>
      <c r="V25" s="488"/>
      <c r="W25" s="540"/>
      <c r="X25" s="541"/>
      <c r="Y25" s="542"/>
      <c r="Z25" s="444" t="s">
        <v>90</v>
      </c>
      <c r="AA25" s="424"/>
      <c r="AB25" s="424"/>
      <c r="AC25" s="424"/>
      <c r="AD25" s="424"/>
      <c r="AE25" s="424"/>
      <c r="AF25" s="424"/>
      <c r="AG25" s="425"/>
      <c r="AH25" s="445" t="s">
        <v>47</v>
      </c>
      <c r="AI25" s="446"/>
      <c r="AJ25" s="446"/>
      <c r="AK25" s="446"/>
      <c r="AL25" s="488"/>
      <c r="AM25" s="445" t="s">
        <v>47</v>
      </c>
      <c r="AN25" s="446"/>
      <c r="AO25" s="446"/>
      <c r="AP25" s="446"/>
      <c r="AQ25" s="446"/>
      <c r="AR25" s="488"/>
      <c r="AS25" s="445" t="s">
        <v>47</v>
      </c>
      <c r="AT25" s="446"/>
      <c r="AU25" s="446"/>
      <c r="AV25" s="446"/>
      <c r="AW25" s="446"/>
      <c r="AX25" s="447"/>
      <c r="AY25" s="354" t="s">
        <v>91</v>
      </c>
      <c r="AZ25" s="355"/>
      <c r="BA25" s="355"/>
      <c r="BB25" s="355"/>
      <c r="BC25" s="355"/>
      <c r="BD25" s="355"/>
      <c r="BE25" s="355"/>
      <c r="BF25" s="355"/>
      <c r="BG25" s="355"/>
      <c r="BH25" s="355"/>
      <c r="BI25" s="355"/>
      <c r="BJ25" s="355"/>
      <c r="BK25" s="355"/>
      <c r="BL25" s="355"/>
      <c r="BM25" s="356"/>
      <c r="BN25" s="357">
        <v>1176872</v>
      </c>
      <c r="BO25" s="358"/>
      <c r="BP25" s="358"/>
      <c r="BQ25" s="358"/>
      <c r="BR25" s="358"/>
      <c r="BS25" s="358"/>
      <c r="BT25" s="358"/>
      <c r="BU25" s="359"/>
      <c r="BV25" s="357">
        <v>2192253</v>
      </c>
      <c r="BW25" s="358"/>
      <c r="BX25" s="358"/>
      <c r="BY25" s="358"/>
      <c r="BZ25" s="358"/>
      <c r="CA25" s="358"/>
      <c r="CB25" s="358"/>
      <c r="CC25" s="359"/>
      <c r="CD25" s="340"/>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3"/>
      <c r="B26" s="565"/>
      <c r="C26" s="541"/>
      <c r="D26" s="542"/>
      <c r="E26" s="444" t="s">
        <v>92</v>
      </c>
      <c r="F26" s="424"/>
      <c r="G26" s="424"/>
      <c r="H26" s="424"/>
      <c r="I26" s="424"/>
      <c r="J26" s="424"/>
      <c r="K26" s="425"/>
      <c r="L26" s="445">
        <v>1</v>
      </c>
      <c r="M26" s="446"/>
      <c r="N26" s="446"/>
      <c r="O26" s="446"/>
      <c r="P26" s="488"/>
      <c r="Q26" s="445">
        <v>5270</v>
      </c>
      <c r="R26" s="446"/>
      <c r="S26" s="446"/>
      <c r="T26" s="446"/>
      <c r="U26" s="446"/>
      <c r="V26" s="488"/>
      <c r="W26" s="540"/>
      <c r="X26" s="541"/>
      <c r="Y26" s="542"/>
      <c r="Z26" s="444" t="s">
        <v>93</v>
      </c>
      <c r="AA26" s="546"/>
      <c r="AB26" s="546"/>
      <c r="AC26" s="546"/>
      <c r="AD26" s="546"/>
      <c r="AE26" s="546"/>
      <c r="AF26" s="546"/>
      <c r="AG26" s="547"/>
      <c r="AH26" s="445" t="s">
        <v>47</v>
      </c>
      <c r="AI26" s="446"/>
      <c r="AJ26" s="446"/>
      <c r="AK26" s="446"/>
      <c r="AL26" s="488"/>
      <c r="AM26" s="445" t="s">
        <v>47</v>
      </c>
      <c r="AN26" s="446"/>
      <c r="AO26" s="446"/>
      <c r="AP26" s="446"/>
      <c r="AQ26" s="446"/>
      <c r="AR26" s="488"/>
      <c r="AS26" s="445" t="s">
        <v>47</v>
      </c>
      <c r="AT26" s="446"/>
      <c r="AU26" s="446"/>
      <c r="AV26" s="446"/>
      <c r="AW26" s="446"/>
      <c r="AX26" s="447"/>
      <c r="AY26" s="397" t="s">
        <v>94</v>
      </c>
      <c r="AZ26" s="398"/>
      <c r="BA26" s="398"/>
      <c r="BB26" s="398"/>
      <c r="BC26" s="398"/>
      <c r="BD26" s="398"/>
      <c r="BE26" s="398"/>
      <c r="BF26" s="398"/>
      <c r="BG26" s="398"/>
      <c r="BH26" s="398"/>
      <c r="BI26" s="398"/>
      <c r="BJ26" s="398"/>
      <c r="BK26" s="398"/>
      <c r="BL26" s="398"/>
      <c r="BM26" s="399"/>
      <c r="BN26" s="394" t="s">
        <v>47</v>
      </c>
      <c r="BO26" s="395"/>
      <c r="BP26" s="395"/>
      <c r="BQ26" s="395"/>
      <c r="BR26" s="395"/>
      <c r="BS26" s="395"/>
      <c r="BT26" s="395"/>
      <c r="BU26" s="396"/>
      <c r="BV26" s="394" t="s">
        <v>47</v>
      </c>
      <c r="BW26" s="395"/>
      <c r="BX26" s="395"/>
      <c r="BY26" s="395"/>
      <c r="BZ26" s="395"/>
      <c r="CA26" s="395"/>
      <c r="CB26" s="395"/>
      <c r="CC26" s="396"/>
      <c r="CD26" s="340"/>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3"/>
      <c r="B27" s="565"/>
      <c r="C27" s="541"/>
      <c r="D27" s="542"/>
      <c r="E27" s="444" t="s">
        <v>95</v>
      </c>
      <c r="F27" s="424"/>
      <c r="G27" s="424"/>
      <c r="H27" s="424"/>
      <c r="I27" s="424"/>
      <c r="J27" s="424"/>
      <c r="K27" s="425"/>
      <c r="L27" s="445">
        <v>1</v>
      </c>
      <c r="M27" s="446"/>
      <c r="N27" s="446"/>
      <c r="O27" s="446"/>
      <c r="P27" s="488"/>
      <c r="Q27" s="445">
        <v>3100</v>
      </c>
      <c r="R27" s="446"/>
      <c r="S27" s="446"/>
      <c r="T27" s="446"/>
      <c r="U27" s="446"/>
      <c r="V27" s="488"/>
      <c r="W27" s="540"/>
      <c r="X27" s="541"/>
      <c r="Y27" s="542"/>
      <c r="Z27" s="444" t="s">
        <v>96</v>
      </c>
      <c r="AA27" s="424"/>
      <c r="AB27" s="424"/>
      <c r="AC27" s="424"/>
      <c r="AD27" s="424"/>
      <c r="AE27" s="424"/>
      <c r="AF27" s="424"/>
      <c r="AG27" s="425"/>
      <c r="AH27" s="445" t="s">
        <v>47</v>
      </c>
      <c r="AI27" s="446"/>
      <c r="AJ27" s="446"/>
      <c r="AK27" s="446"/>
      <c r="AL27" s="488"/>
      <c r="AM27" s="445" t="s">
        <v>47</v>
      </c>
      <c r="AN27" s="446"/>
      <c r="AO27" s="446"/>
      <c r="AP27" s="446"/>
      <c r="AQ27" s="446"/>
      <c r="AR27" s="488"/>
      <c r="AS27" s="445" t="s">
        <v>47</v>
      </c>
      <c r="AT27" s="446"/>
      <c r="AU27" s="446"/>
      <c r="AV27" s="446"/>
      <c r="AW27" s="446"/>
      <c r="AX27" s="447"/>
      <c r="AY27" s="489" t="s">
        <v>97</v>
      </c>
      <c r="AZ27" s="490"/>
      <c r="BA27" s="490"/>
      <c r="BB27" s="490"/>
      <c r="BC27" s="490"/>
      <c r="BD27" s="490"/>
      <c r="BE27" s="490"/>
      <c r="BF27" s="490"/>
      <c r="BG27" s="490"/>
      <c r="BH27" s="490"/>
      <c r="BI27" s="490"/>
      <c r="BJ27" s="490"/>
      <c r="BK27" s="490"/>
      <c r="BL27" s="490"/>
      <c r="BM27" s="491"/>
      <c r="BN27" s="516">
        <v>168000</v>
      </c>
      <c r="BO27" s="517"/>
      <c r="BP27" s="517"/>
      <c r="BQ27" s="517"/>
      <c r="BR27" s="517"/>
      <c r="BS27" s="517"/>
      <c r="BT27" s="517"/>
      <c r="BU27" s="518"/>
      <c r="BV27" s="516">
        <v>168000</v>
      </c>
      <c r="BW27" s="517"/>
      <c r="BX27" s="517"/>
      <c r="BY27" s="517"/>
      <c r="BZ27" s="517"/>
      <c r="CA27" s="517"/>
      <c r="CB27" s="517"/>
      <c r="CC27" s="518"/>
      <c r="CD27" s="335"/>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3"/>
      <c r="B28" s="565"/>
      <c r="C28" s="541"/>
      <c r="D28" s="542"/>
      <c r="E28" s="444" t="s">
        <v>98</v>
      </c>
      <c r="F28" s="424"/>
      <c r="G28" s="424"/>
      <c r="H28" s="424"/>
      <c r="I28" s="424"/>
      <c r="J28" s="424"/>
      <c r="K28" s="425"/>
      <c r="L28" s="445">
        <v>1</v>
      </c>
      <c r="M28" s="446"/>
      <c r="N28" s="446"/>
      <c r="O28" s="446"/>
      <c r="P28" s="488"/>
      <c r="Q28" s="445">
        <v>2550</v>
      </c>
      <c r="R28" s="446"/>
      <c r="S28" s="446"/>
      <c r="T28" s="446"/>
      <c r="U28" s="446"/>
      <c r="V28" s="488"/>
      <c r="W28" s="540"/>
      <c r="X28" s="541"/>
      <c r="Y28" s="542"/>
      <c r="Z28" s="444" t="s">
        <v>99</v>
      </c>
      <c r="AA28" s="424"/>
      <c r="AB28" s="424"/>
      <c r="AC28" s="424"/>
      <c r="AD28" s="424"/>
      <c r="AE28" s="424"/>
      <c r="AF28" s="424"/>
      <c r="AG28" s="425"/>
      <c r="AH28" s="445" t="s">
        <v>47</v>
      </c>
      <c r="AI28" s="446"/>
      <c r="AJ28" s="446"/>
      <c r="AK28" s="446"/>
      <c r="AL28" s="488"/>
      <c r="AM28" s="445" t="s">
        <v>47</v>
      </c>
      <c r="AN28" s="446"/>
      <c r="AO28" s="446"/>
      <c r="AP28" s="446"/>
      <c r="AQ28" s="446"/>
      <c r="AR28" s="488"/>
      <c r="AS28" s="445" t="s">
        <v>47</v>
      </c>
      <c r="AT28" s="446"/>
      <c r="AU28" s="446"/>
      <c r="AV28" s="446"/>
      <c r="AW28" s="446"/>
      <c r="AX28" s="447"/>
      <c r="AY28" s="548" t="s">
        <v>100</v>
      </c>
      <c r="AZ28" s="549"/>
      <c r="BA28" s="549"/>
      <c r="BB28" s="550"/>
      <c r="BC28" s="354" t="s">
        <v>101</v>
      </c>
      <c r="BD28" s="355"/>
      <c r="BE28" s="355"/>
      <c r="BF28" s="355"/>
      <c r="BG28" s="355"/>
      <c r="BH28" s="355"/>
      <c r="BI28" s="355"/>
      <c r="BJ28" s="355"/>
      <c r="BK28" s="355"/>
      <c r="BL28" s="355"/>
      <c r="BM28" s="356"/>
      <c r="BN28" s="357">
        <v>1086542</v>
      </c>
      <c r="BO28" s="358"/>
      <c r="BP28" s="358"/>
      <c r="BQ28" s="358"/>
      <c r="BR28" s="358"/>
      <c r="BS28" s="358"/>
      <c r="BT28" s="358"/>
      <c r="BU28" s="359"/>
      <c r="BV28" s="357">
        <v>1081354</v>
      </c>
      <c r="BW28" s="358"/>
      <c r="BX28" s="358"/>
      <c r="BY28" s="358"/>
      <c r="BZ28" s="358"/>
      <c r="CA28" s="358"/>
      <c r="CB28" s="358"/>
      <c r="CC28" s="359"/>
      <c r="CD28" s="340"/>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3"/>
      <c r="B29" s="565"/>
      <c r="C29" s="541"/>
      <c r="D29" s="542"/>
      <c r="E29" s="444" t="s">
        <v>102</v>
      </c>
      <c r="F29" s="424"/>
      <c r="G29" s="424"/>
      <c r="H29" s="424"/>
      <c r="I29" s="424"/>
      <c r="J29" s="424"/>
      <c r="K29" s="425"/>
      <c r="L29" s="445">
        <v>10</v>
      </c>
      <c r="M29" s="446"/>
      <c r="N29" s="446"/>
      <c r="O29" s="446"/>
      <c r="P29" s="488"/>
      <c r="Q29" s="445">
        <v>2320</v>
      </c>
      <c r="R29" s="446"/>
      <c r="S29" s="446"/>
      <c r="T29" s="446"/>
      <c r="U29" s="446"/>
      <c r="V29" s="488"/>
      <c r="W29" s="543"/>
      <c r="X29" s="544"/>
      <c r="Y29" s="545"/>
      <c r="Z29" s="444" t="s">
        <v>103</v>
      </c>
      <c r="AA29" s="424"/>
      <c r="AB29" s="424"/>
      <c r="AC29" s="424"/>
      <c r="AD29" s="424"/>
      <c r="AE29" s="424"/>
      <c r="AF29" s="424"/>
      <c r="AG29" s="425"/>
      <c r="AH29" s="445">
        <v>103</v>
      </c>
      <c r="AI29" s="446"/>
      <c r="AJ29" s="446"/>
      <c r="AK29" s="446"/>
      <c r="AL29" s="488"/>
      <c r="AM29" s="445">
        <v>300760</v>
      </c>
      <c r="AN29" s="446"/>
      <c r="AO29" s="446"/>
      <c r="AP29" s="446"/>
      <c r="AQ29" s="446"/>
      <c r="AR29" s="488"/>
      <c r="AS29" s="445">
        <v>2920</v>
      </c>
      <c r="AT29" s="446"/>
      <c r="AU29" s="446"/>
      <c r="AV29" s="446"/>
      <c r="AW29" s="446"/>
      <c r="AX29" s="447"/>
      <c r="AY29" s="551"/>
      <c r="AZ29" s="552"/>
      <c r="BA29" s="552"/>
      <c r="BB29" s="553"/>
      <c r="BC29" s="428" t="s">
        <v>104</v>
      </c>
      <c r="BD29" s="429"/>
      <c r="BE29" s="429"/>
      <c r="BF29" s="429"/>
      <c r="BG29" s="429"/>
      <c r="BH29" s="429"/>
      <c r="BI29" s="429"/>
      <c r="BJ29" s="429"/>
      <c r="BK29" s="429"/>
      <c r="BL29" s="429"/>
      <c r="BM29" s="430"/>
      <c r="BN29" s="394">
        <v>623188</v>
      </c>
      <c r="BO29" s="395"/>
      <c r="BP29" s="395"/>
      <c r="BQ29" s="395"/>
      <c r="BR29" s="395"/>
      <c r="BS29" s="395"/>
      <c r="BT29" s="395"/>
      <c r="BU29" s="396"/>
      <c r="BV29" s="394">
        <v>507206</v>
      </c>
      <c r="BW29" s="395"/>
      <c r="BX29" s="395"/>
      <c r="BY29" s="395"/>
      <c r="BZ29" s="395"/>
      <c r="CA29" s="395"/>
      <c r="CB29" s="395"/>
      <c r="CC29" s="396"/>
      <c r="CD29" s="335"/>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3"/>
      <c r="B30" s="566"/>
      <c r="C30" s="567"/>
      <c r="D30" s="568"/>
      <c r="E30" s="448"/>
      <c r="F30" s="449"/>
      <c r="G30" s="449"/>
      <c r="H30" s="449"/>
      <c r="I30" s="449"/>
      <c r="J30" s="449"/>
      <c r="K30" s="450"/>
      <c r="L30" s="558"/>
      <c r="M30" s="559"/>
      <c r="N30" s="559"/>
      <c r="O30" s="559"/>
      <c r="P30" s="560"/>
      <c r="Q30" s="558"/>
      <c r="R30" s="559"/>
      <c r="S30" s="559"/>
      <c r="T30" s="559"/>
      <c r="U30" s="559"/>
      <c r="V30" s="560"/>
      <c r="W30" s="561" t="s">
        <v>105</v>
      </c>
      <c r="X30" s="562"/>
      <c r="Y30" s="562"/>
      <c r="Z30" s="562"/>
      <c r="AA30" s="562"/>
      <c r="AB30" s="562"/>
      <c r="AC30" s="562"/>
      <c r="AD30" s="562"/>
      <c r="AE30" s="562"/>
      <c r="AF30" s="562"/>
      <c r="AG30" s="563"/>
      <c r="AH30" s="524">
        <v>96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106</v>
      </c>
      <c r="BD30" s="514"/>
      <c r="BE30" s="514"/>
      <c r="BF30" s="514"/>
      <c r="BG30" s="514"/>
      <c r="BH30" s="514"/>
      <c r="BI30" s="514"/>
      <c r="BJ30" s="514"/>
      <c r="BK30" s="514"/>
      <c r="BL30" s="514"/>
      <c r="BM30" s="515"/>
      <c r="BN30" s="516">
        <v>1790947</v>
      </c>
      <c r="BO30" s="517"/>
      <c r="BP30" s="517"/>
      <c r="BQ30" s="517"/>
      <c r="BR30" s="517"/>
      <c r="BS30" s="517"/>
      <c r="BT30" s="517"/>
      <c r="BU30" s="518"/>
      <c r="BV30" s="516">
        <v>1360972</v>
      </c>
      <c r="BW30" s="517"/>
      <c r="BX30" s="517"/>
      <c r="BY30" s="517"/>
      <c r="BZ30" s="517"/>
      <c r="CA30" s="517"/>
      <c r="CB30" s="517"/>
      <c r="CC30" s="518"/>
      <c r="CD30" s="338"/>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row>
    <row r="31" spans="1:113" ht="13.5" customHeight="1" x14ac:dyDescent="0.15">
      <c r="A31" s="173"/>
      <c r="B31" s="189"/>
      <c r="DI31" s="190"/>
    </row>
    <row r="32" spans="1:113" ht="13.5" customHeight="1" x14ac:dyDescent="0.15">
      <c r="A32" s="173"/>
      <c r="B32" s="191"/>
      <c r="C32" s="557" t="s">
        <v>107</v>
      </c>
      <c r="D32" s="557"/>
      <c r="E32" s="557"/>
      <c r="F32" s="557"/>
      <c r="G32" s="557"/>
      <c r="H32" s="557"/>
      <c r="I32" s="557"/>
      <c r="J32" s="557"/>
      <c r="K32" s="557"/>
      <c r="L32" s="557"/>
      <c r="M32" s="557"/>
      <c r="N32" s="557"/>
      <c r="O32" s="557"/>
      <c r="P32" s="557"/>
      <c r="Q32" s="557"/>
      <c r="R32" s="557"/>
      <c r="S32" s="557"/>
      <c r="U32" s="398" t="s">
        <v>108</v>
      </c>
      <c r="V32" s="398"/>
      <c r="W32" s="398"/>
      <c r="X32" s="398"/>
      <c r="Y32" s="398"/>
      <c r="Z32" s="398"/>
      <c r="AA32" s="398"/>
      <c r="AB32" s="398"/>
      <c r="AC32" s="398"/>
      <c r="AD32" s="398"/>
      <c r="AE32" s="398"/>
      <c r="AF32" s="398"/>
      <c r="AG32" s="398"/>
      <c r="AH32" s="398"/>
      <c r="AI32" s="398"/>
      <c r="AJ32" s="398"/>
      <c r="AK32" s="398"/>
      <c r="AM32" s="398" t="s">
        <v>109</v>
      </c>
      <c r="AN32" s="398"/>
      <c r="AO32" s="398"/>
      <c r="AP32" s="398"/>
      <c r="AQ32" s="398"/>
      <c r="AR32" s="398"/>
      <c r="AS32" s="398"/>
      <c r="AT32" s="398"/>
      <c r="AU32" s="398"/>
      <c r="AV32" s="398"/>
      <c r="AW32" s="398"/>
      <c r="AX32" s="398"/>
      <c r="AY32" s="398"/>
      <c r="AZ32" s="398"/>
      <c r="BA32" s="398"/>
      <c r="BB32" s="398"/>
      <c r="BC32" s="398"/>
      <c r="BE32" s="398" t="s">
        <v>110</v>
      </c>
      <c r="BF32" s="398"/>
      <c r="BG32" s="398"/>
      <c r="BH32" s="398"/>
      <c r="BI32" s="398"/>
      <c r="BJ32" s="398"/>
      <c r="BK32" s="398"/>
      <c r="BL32" s="398"/>
      <c r="BM32" s="398"/>
      <c r="BN32" s="398"/>
      <c r="BO32" s="398"/>
      <c r="BP32" s="398"/>
      <c r="BQ32" s="398"/>
      <c r="BR32" s="398"/>
      <c r="BS32" s="398"/>
      <c r="BT32" s="398"/>
      <c r="BU32" s="398"/>
      <c r="BW32" s="398" t="s">
        <v>111</v>
      </c>
      <c r="BX32" s="398"/>
      <c r="BY32" s="398"/>
      <c r="BZ32" s="398"/>
      <c r="CA32" s="398"/>
      <c r="CB32" s="398"/>
      <c r="CC32" s="398"/>
      <c r="CD32" s="398"/>
      <c r="CE32" s="398"/>
      <c r="CF32" s="398"/>
      <c r="CG32" s="398"/>
      <c r="CH32" s="398"/>
      <c r="CI32" s="398"/>
      <c r="CJ32" s="398"/>
      <c r="CK32" s="398"/>
      <c r="CL32" s="398"/>
      <c r="CM32" s="398"/>
      <c r="CO32" s="398" t="s">
        <v>112</v>
      </c>
      <c r="CP32" s="398"/>
      <c r="CQ32" s="398"/>
      <c r="CR32" s="398"/>
      <c r="CS32" s="398"/>
      <c r="CT32" s="398"/>
      <c r="CU32" s="398"/>
      <c r="CV32" s="398"/>
      <c r="CW32" s="398"/>
      <c r="CX32" s="398"/>
      <c r="CY32" s="398"/>
      <c r="CZ32" s="398"/>
      <c r="DA32" s="398"/>
      <c r="DB32" s="398"/>
      <c r="DC32" s="398"/>
      <c r="DD32" s="398"/>
      <c r="DE32" s="398"/>
      <c r="DI32" s="190"/>
    </row>
    <row r="33" spans="1:113" ht="13.5" customHeight="1" x14ac:dyDescent="0.15">
      <c r="A33" s="173"/>
      <c r="B33" s="191"/>
      <c r="C33" s="418" t="s">
        <v>113</v>
      </c>
      <c r="D33" s="418"/>
      <c r="E33" s="383" t="s">
        <v>114</v>
      </c>
      <c r="F33" s="383"/>
      <c r="G33" s="383"/>
      <c r="H33" s="383"/>
      <c r="I33" s="383"/>
      <c r="J33" s="383"/>
      <c r="K33" s="383"/>
      <c r="L33" s="383"/>
      <c r="M33" s="383"/>
      <c r="N33" s="383"/>
      <c r="O33" s="383"/>
      <c r="P33" s="383"/>
      <c r="Q33" s="383"/>
      <c r="R33" s="383"/>
      <c r="S33" s="383"/>
      <c r="T33" s="336"/>
      <c r="U33" s="418" t="s">
        <v>113</v>
      </c>
      <c r="V33" s="418"/>
      <c r="W33" s="383" t="s">
        <v>114</v>
      </c>
      <c r="X33" s="383"/>
      <c r="Y33" s="383"/>
      <c r="Z33" s="383"/>
      <c r="AA33" s="383"/>
      <c r="AB33" s="383"/>
      <c r="AC33" s="383"/>
      <c r="AD33" s="383"/>
      <c r="AE33" s="383"/>
      <c r="AF33" s="383"/>
      <c r="AG33" s="383"/>
      <c r="AH33" s="383"/>
      <c r="AI33" s="383"/>
      <c r="AJ33" s="383"/>
      <c r="AK33" s="383"/>
      <c r="AL33" s="336"/>
      <c r="AM33" s="418" t="s">
        <v>113</v>
      </c>
      <c r="AN33" s="418"/>
      <c r="AO33" s="383" t="s">
        <v>114</v>
      </c>
      <c r="AP33" s="383"/>
      <c r="AQ33" s="383"/>
      <c r="AR33" s="383"/>
      <c r="AS33" s="383"/>
      <c r="AT33" s="383"/>
      <c r="AU33" s="383"/>
      <c r="AV33" s="383"/>
      <c r="AW33" s="383"/>
      <c r="AX33" s="383"/>
      <c r="AY33" s="383"/>
      <c r="AZ33" s="383"/>
      <c r="BA33" s="383"/>
      <c r="BB33" s="383"/>
      <c r="BC33" s="383"/>
      <c r="BD33" s="339"/>
      <c r="BE33" s="383" t="s">
        <v>115</v>
      </c>
      <c r="BF33" s="383"/>
      <c r="BG33" s="383" t="s">
        <v>116</v>
      </c>
      <c r="BH33" s="383"/>
      <c r="BI33" s="383"/>
      <c r="BJ33" s="383"/>
      <c r="BK33" s="383"/>
      <c r="BL33" s="383"/>
      <c r="BM33" s="383"/>
      <c r="BN33" s="383"/>
      <c r="BO33" s="383"/>
      <c r="BP33" s="383"/>
      <c r="BQ33" s="383"/>
      <c r="BR33" s="383"/>
      <c r="BS33" s="383"/>
      <c r="BT33" s="383"/>
      <c r="BU33" s="383"/>
      <c r="BV33" s="339"/>
      <c r="BW33" s="418" t="s">
        <v>115</v>
      </c>
      <c r="BX33" s="418"/>
      <c r="BY33" s="383" t="s">
        <v>117</v>
      </c>
      <c r="BZ33" s="383"/>
      <c r="CA33" s="383"/>
      <c r="CB33" s="383"/>
      <c r="CC33" s="383"/>
      <c r="CD33" s="383"/>
      <c r="CE33" s="383"/>
      <c r="CF33" s="383"/>
      <c r="CG33" s="383"/>
      <c r="CH33" s="383"/>
      <c r="CI33" s="383"/>
      <c r="CJ33" s="383"/>
      <c r="CK33" s="383"/>
      <c r="CL33" s="383"/>
      <c r="CM33" s="383"/>
      <c r="CN33" s="336"/>
      <c r="CO33" s="418" t="s">
        <v>113</v>
      </c>
      <c r="CP33" s="418"/>
      <c r="CQ33" s="383" t="s">
        <v>118</v>
      </c>
      <c r="CR33" s="383"/>
      <c r="CS33" s="383"/>
      <c r="CT33" s="383"/>
      <c r="CU33" s="383"/>
      <c r="CV33" s="383"/>
      <c r="CW33" s="383"/>
      <c r="CX33" s="383"/>
      <c r="CY33" s="383"/>
      <c r="CZ33" s="383"/>
      <c r="DA33" s="383"/>
      <c r="DB33" s="383"/>
      <c r="DC33" s="383"/>
      <c r="DD33" s="383"/>
      <c r="DE33" s="383"/>
      <c r="DF33" s="336"/>
      <c r="DG33" s="583" t="s">
        <v>119</v>
      </c>
      <c r="DH33" s="583"/>
      <c r="DI33" s="337"/>
    </row>
    <row r="34" spans="1:113" ht="32.25" customHeight="1" x14ac:dyDescent="0.15">
      <c r="A34" s="173"/>
      <c r="B34" s="191"/>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3"/>
      <c r="U34" s="584">
        <f>IF(W34="","",MAX(C34:D43)+1)</f>
        <v>2</v>
      </c>
      <c r="V34" s="584"/>
      <c r="W34" s="585" t="str">
        <f>IF('各会計、関係団体の財政状況及び健全化判断比率'!B28="","",'各会計、関係団体の財政状況及び健全化判断比率'!B28)</f>
        <v>多良木町国民健康保険特別会計（事業勘定）</v>
      </c>
      <c r="X34" s="585"/>
      <c r="Y34" s="585"/>
      <c r="Z34" s="585"/>
      <c r="AA34" s="585"/>
      <c r="AB34" s="585"/>
      <c r="AC34" s="585"/>
      <c r="AD34" s="585"/>
      <c r="AE34" s="585"/>
      <c r="AF34" s="585"/>
      <c r="AG34" s="585"/>
      <c r="AH34" s="585"/>
      <c r="AI34" s="585"/>
      <c r="AJ34" s="585"/>
      <c r="AK34" s="585"/>
      <c r="AL34" s="173"/>
      <c r="AM34" s="584">
        <f>IF(AO34="","",MAX(C34:D43,U34:V43)+1)</f>
        <v>6</v>
      </c>
      <c r="AN34" s="584"/>
      <c r="AO34" s="585" t="str">
        <f>IF('各会計、関係団体の財政状況及び健全化判断比率'!B32="","",'各会計、関係団体の財政状況及び健全化判断比率'!B32)</f>
        <v>多良木町上水道事業会計</v>
      </c>
      <c r="AP34" s="585"/>
      <c r="AQ34" s="585"/>
      <c r="AR34" s="585"/>
      <c r="AS34" s="585"/>
      <c r="AT34" s="585"/>
      <c r="AU34" s="585"/>
      <c r="AV34" s="585"/>
      <c r="AW34" s="585"/>
      <c r="AX34" s="585"/>
      <c r="AY34" s="585"/>
      <c r="AZ34" s="585"/>
      <c r="BA34" s="585"/>
      <c r="BB34" s="585"/>
      <c r="BC34" s="585"/>
      <c r="BD34" s="173"/>
      <c r="BE34" s="584">
        <f>IF(BG34="","",MAX(C34:D43,U34:V43,AM34:AN43)+1)</f>
        <v>7</v>
      </c>
      <c r="BF34" s="584"/>
      <c r="BG34" s="585" t="str">
        <f>IF('各会計、関係団体の財政状況及び健全化判断比率'!B33="","",'各会計、関係団体の財政状況及び健全化判断比率'!B33)</f>
        <v>多良木町下水道事業特別会計</v>
      </c>
      <c r="BH34" s="585"/>
      <c r="BI34" s="585"/>
      <c r="BJ34" s="585"/>
      <c r="BK34" s="585"/>
      <c r="BL34" s="585"/>
      <c r="BM34" s="585"/>
      <c r="BN34" s="585"/>
      <c r="BO34" s="585"/>
      <c r="BP34" s="585"/>
      <c r="BQ34" s="585"/>
      <c r="BR34" s="585"/>
      <c r="BS34" s="585"/>
      <c r="BT34" s="585"/>
      <c r="BU34" s="585"/>
      <c r="BV34" s="173"/>
      <c r="BW34" s="584">
        <f>IF(BY34="","",MAX(C34:D43,U34:V43,AM34:AN43,BE34:BF43)+1)</f>
        <v>8</v>
      </c>
      <c r="BX34" s="584"/>
      <c r="BY34" s="585" t="str">
        <f>IF('各会計、関係団体の財政状況及び健全化判断比率'!B68="","",'各会計、関係団体の財政状況及び健全化判断比率'!B68)</f>
        <v>人吉球磨広域行政組合（一般会計）</v>
      </c>
      <c r="BZ34" s="585"/>
      <c r="CA34" s="585"/>
      <c r="CB34" s="585"/>
      <c r="CC34" s="585"/>
      <c r="CD34" s="585"/>
      <c r="CE34" s="585"/>
      <c r="CF34" s="585"/>
      <c r="CG34" s="585"/>
      <c r="CH34" s="585"/>
      <c r="CI34" s="585"/>
      <c r="CJ34" s="585"/>
      <c r="CK34" s="585"/>
      <c r="CL34" s="585"/>
      <c r="CM34" s="585"/>
      <c r="CN34" s="173"/>
      <c r="CO34" s="584">
        <f>IF(CQ34="","",MAX(C34:D43,U34:V43,AM34:AN43,BE34:BF43,BW34:BX43)+1)</f>
        <v>14</v>
      </c>
      <c r="CP34" s="584"/>
      <c r="CQ34" s="585" t="str">
        <f>IF('各会計、関係団体の財政状況及び健全化判断比率'!BS7="","",'各会計、関係団体の財政状況及び健全化判断比率'!BS7)</f>
        <v>くま川鉄道株式会社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337"/>
    </row>
    <row r="35" spans="1:113" ht="32.25" customHeight="1" x14ac:dyDescent="0.15">
      <c r="A35" s="173"/>
      <c r="B35" s="191"/>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3"/>
      <c r="U35" s="584">
        <f>IF(W35="","",U34+1)</f>
        <v>3</v>
      </c>
      <c r="V35" s="584"/>
      <c r="W35" s="585" t="str">
        <f>IF('各会計、関係団体の財政状況及び健全化判断比率'!B29="","",'各会計、関係団体の財政状況及び健全化判断比率'!B29)</f>
        <v>多良木町国民健康保険特別会計（直診勘定）</v>
      </c>
      <c r="X35" s="585"/>
      <c r="Y35" s="585"/>
      <c r="Z35" s="585"/>
      <c r="AA35" s="585"/>
      <c r="AB35" s="585"/>
      <c r="AC35" s="585"/>
      <c r="AD35" s="585"/>
      <c r="AE35" s="585"/>
      <c r="AF35" s="585"/>
      <c r="AG35" s="585"/>
      <c r="AH35" s="585"/>
      <c r="AI35" s="585"/>
      <c r="AJ35" s="585"/>
      <c r="AK35" s="585"/>
      <c r="AL35" s="17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3"/>
      <c r="BW35" s="584">
        <f t="shared" ref="BW35:BW43" si="2">IF(BY35="","",BW34+1)</f>
        <v>9</v>
      </c>
      <c r="BX35" s="584"/>
      <c r="BY35" s="585" t="str">
        <f>IF('各会計、関係団体の財政状況及び健全化判断比率'!B69="","",'各会計、関係団体の財政状況及び健全化判断比率'!B69)</f>
        <v>熊本県市町村総合事務組合</v>
      </c>
      <c r="BZ35" s="585"/>
      <c r="CA35" s="585"/>
      <c r="CB35" s="585"/>
      <c r="CC35" s="585"/>
      <c r="CD35" s="585"/>
      <c r="CE35" s="585"/>
      <c r="CF35" s="585"/>
      <c r="CG35" s="585"/>
      <c r="CH35" s="585"/>
      <c r="CI35" s="585"/>
      <c r="CJ35" s="585"/>
      <c r="CK35" s="585"/>
      <c r="CL35" s="585"/>
      <c r="CM35" s="585"/>
      <c r="CN35" s="173"/>
      <c r="CO35" s="584">
        <f t="shared" ref="CO35:CO43" si="3">IF(CQ35="","",CO34+1)</f>
        <v>15</v>
      </c>
      <c r="CP35" s="584"/>
      <c r="CQ35" s="585" t="str">
        <f>IF('各会計、関係団体の財政状況及び健全化判断比率'!BS8="","",'各会計、関係団体の財政状況及び健全化判断比率'!BS8)</f>
        <v>たらぎまちづくり推進機構</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337"/>
    </row>
    <row r="36" spans="1:113" ht="32.25" customHeight="1" x14ac:dyDescent="0.15">
      <c r="A36" s="173"/>
      <c r="B36" s="191"/>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3"/>
      <c r="U36" s="584">
        <f t="shared" ref="U36:U43" si="4">IF(W36="","",U35+1)</f>
        <v>4</v>
      </c>
      <c r="V36" s="584"/>
      <c r="W36" s="585" t="str">
        <f>IF('各会計、関係団体の財政状況及び健全化判断比率'!B30="","",'各会計、関係団体の財政状況及び健全化判断比率'!B30)</f>
        <v>多良木町介護保険特別会計</v>
      </c>
      <c r="X36" s="585"/>
      <c r="Y36" s="585"/>
      <c r="Z36" s="585"/>
      <c r="AA36" s="585"/>
      <c r="AB36" s="585"/>
      <c r="AC36" s="585"/>
      <c r="AD36" s="585"/>
      <c r="AE36" s="585"/>
      <c r="AF36" s="585"/>
      <c r="AG36" s="585"/>
      <c r="AH36" s="585"/>
      <c r="AI36" s="585"/>
      <c r="AJ36" s="585"/>
      <c r="AK36" s="585"/>
      <c r="AL36" s="173"/>
      <c r="AM36" s="584" t="str">
        <f t="shared" si="0"/>
        <v/>
      </c>
      <c r="AN36" s="584"/>
      <c r="AO36" s="585"/>
      <c r="AP36" s="585"/>
      <c r="AQ36" s="585"/>
      <c r="AR36" s="585"/>
      <c r="AS36" s="585"/>
      <c r="AT36" s="585"/>
      <c r="AU36" s="585"/>
      <c r="AV36" s="585"/>
      <c r="AW36" s="585"/>
      <c r="AX36" s="585"/>
      <c r="AY36" s="585"/>
      <c r="AZ36" s="585"/>
      <c r="BA36" s="585"/>
      <c r="BB36" s="585"/>
      <c r="BC36" s="585"/>
      <c r="BD36" s="173"/>
      <c r="BE36" s="584" t="str">
        <f t="shared" si="1"/>
        <v/>
      </c>
      <c r="BF36" s="584"/>
      <c r="BG36" s="585"/>
      <c r="BH36" s="585"/>
      <c r="BI36" s="585"/>
      <c r="BJ36" s="585"/>
      <c r="BK36" s="585"/>
      <c r="BL36" s="585"/>
      <c r="BM36" s="585"/>
      <c r="BN36" s="585"/>
      <c r="BO36" s="585"/>
      <c r="BP36" s="585"/>
      <c r="BQ36" s="585"/>
      <c r="BR36" s="585"/>
      <c r="BS36" s="585"/>
      <c r="BT36" s="585"/>
      <c r="BU36" s="585"/>
      <c r="BV36" s="173"/>
      <c r="BW36" s="584">
        <f t="shared" si="2"/>
        <v>10</v>
      </c>
      <c r="BX36" s="584"/>
      <c r="BY36" s="585" t="str">
        <f>IF('各会計、関係団体の財政状況及び健全化判断比率'!B70="","",'各会計、関係団体の財政状況及び健全化判断比率'!B70)</f>
        <v>球磨郡公立多良木病院企業団</v>
      </c>
      <c r="BZ36" s="585"/>
      <c r="CA36" s="585"/>
      <c r="CB36" s="585"/>
      <c r="CC36" s="585"/>
      <c r="CD36" s="585"/>
      <c r="CE36" s="585"/>
      <c r="CF36" s="585"/>
      <c r="CG36" s="585"/>
      <c r="CH36" s="585"/>
      <c r="CI36" s="585"/>
      <c r="CJ36" s="585"/>
      <c r="CK36" s="585"/>
      <c r="CL36" s="585"/>
      <c r="CM36" s="585"/>
      <c r="CN36" s="17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337"/>
    </row>
    <row r="37" spans="1:113" ht="32.25" customHeight="1" x14ac:dyDescent="0.15">
      <c r="A37" s="173"/>
      <c r="B37" s="191"/>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3"/>
      <c r="U37" s="584">
        <f t="shared" si="4"/>
        <v>5</v>
      </c>
      <c r="V37" s="584"/>
      <c r="W37" s="585" t="str">
        <f>IF('各会計、関係団体の財政状況及び健全化判断比率'!B31="","",'各会計、関係団体の財政状況及び健全化判断比率'!B31)</f>
        <v>多良木町後期高齢者医療特別会計</v>
      </c>
      <c r="X37" s="585"/>
      <c r="Y37" s="585"/>
      <c r="Z37" s="585"/>
      <c r="AA37" s="585"/>
      <c r="AB37" s="585"/>
      <c r="AC37" s="585"/>
      <c r="AD37" s="585"/>
      <c r="AE37" s="585"/>
      <c r="AF37" s="585"/>
      <c r="AG37" s="585"/>
      <c r="AH37" s="585"/>
      <c r="AI37" s="585"/>
      <c r="AJ37" s="585"/>
      <c r="AK37" s="585"/>
      <c r="AL37" s="173"/>
      <c r="AM37" s="584" t="str">
        <f t="shared" si="0"/>
        <v/>
      </c>
      <c r="AN37" s="584"/>
      <c r="AO37" s="585"/>
      <c r="AP37" s="585"/>
      <c r="AQ37" s="585"/>
      <c r="AR37" s="585"/>
      <c r="AS37" s="585"/>
      <c r="AT37" s="585"/>
      <c r="AU37" s="585"/>
      <c r="AV37" s="585"/>
      <c r="AW37" s="585"/>
      <c r="AX37" s="585"/>
      <c r="AY37" s="585"/>
      <c r="AZ37" s="585"/>
      <c r="BA37" s="585"/>
      <c r="BB37" s="585"/>
      <c r="BC37" s="585"/>
      <c r="BD37" s="173"/>
      <c r="BE37" s="584" t="str">
        <f t="shared" si="1"/>
        <v/>
      </c>
      <c r="BF37" s="584"/>
      <c r="BG37" s="585"/>
      <c r="BH37" s="585"/>
      <c r="BI37" s="585"/>
      <c r="BJ37" s="585"/>
      <c r="BK37" s="585"/>
      <c r="BL37" s="585"/>
      <c r="BM37" s="585"/>
      <c r="BN37" s="585"/>
      <c r="BO37" s="585"/>
      <c r="BP37" s="585"/>
      <c r="BQ37" s="585"/>
      <c r="BR37" s="585"/>
      <c r="BS37" s="585"/>
      <c r="BT37" s="585"/>
      <c r="BU37" s="585"/>
      <c r="BV37" s="173"/>
      <c r="BW37" s="584">
        <f t="shared" si="2"/>
        <v>11</v>
      </c>
      <c r="BX37" s="584"/>
      <c r="BY37" s="585" t="str">
        <f>IF('各会計、関係団体の財政状況及び健全化判断比率'!B71="","",'各会計、関係団体の財政状況及び健全化判断比率'!B71)</f>
        <v>上球磨消防組合</v>
      </c>
      <c r="BZ37" s="585"/>
      <c r="CA37" s="585"/>
      <c r="CB37" s="585"/>
      <c r="CC37" s="585"/>
      <c r="CD37" s="585"/>
      <c r="CE37" s="585"/>
      <c r="CF37" s="585"/>
      <c r="CG37" s="585"/>
      <c r="CH37" s="585"/>
      <c r="CI37" s="585"/>
      <c r="CJ37" s="585"/>
      <c r="CK37" s="585"/>
      <c r="CL37" s="585"/>
      <c r="CM37" s="585"/>
      <c r="CN37" s="17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337"/>
    </row>
    <row r="38" spans="1:113" ht="32.25" customHeight="1" x14ac:dyDescent="0.15">
      <c r="A38" s="173"/>
      <c r="B38" s="191"/>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3"/>
      <c r="U38" s="584" t="str">
        <f t="shared" si="4"/>
        <v/>
      </c>
      <c r="V38" s="584"/>
      <c r="W38" s="585"/>
      <c r="X38" s="585"/>
      <c r="Y38" s="585"/>
      <c r="Z38" s="585"/>
      <c r="AA38" s="585"/>
      <c r="AB38" s="585"/>
      <c r="AC38" s="585"/>
      <c r="AD38" s="585"/>
      <c r="AE38" s="585"/>
      <c r="AF38" s="585"/>
      <c r="AG38" s="585"/>
      <c r="AH38" s="585"/>
      <c r="AI38" s="585"/>
      <c r="AJ38" s="585"/>
      <c r="AK38" s="585"/>
      <c r="AL38" s="173"/>
      <c r="AM38" s="584" t="str">
        <f t="shared" si="0"/>
        <v/>
      </c>
      <c r="AN38" s="584"/>
      <c r="AO38" s="585"/>
      <c r="AP38" s="585"/>
      <c r="AQ38" s="585"/>
      <c r="AR38" s="585"/>
      <c r="AS38" s="585"/>
      <c r="AT38" s="585"/>
      <c r="AU38" s="585"/>
      <c r="AV38" s="585"/>
      <c r="AW38" s="585"/>
      <c r="AX38" s="585"/>
      <c r="AY38" s="585"/>
      <c r="AZ38" s="585"/>
      <c r="BA38" s="585"/>
      <c r="BB38" s="585"/>
      <c r="BC38" s="585"/>
      <c r="BD38" s="173"/>
      <c r="BE38" s="584" t="str">
        <f t="shared" si="1"/>
        <v/>
      </c>
      <c r="BF38" s="584"/>
      <c r="BG38" s="585"/>
      <c r="BH38" s="585"/>
      <c r="BI38" s="585"/>
      <c r="BJ38" s="585"/>
      <c r="BK38" s="585"/>
      <c r="BL38" s="585"/>
      <c r="BM38" s="585"/>
      <c r="BN38" s="585"/>
      <c r="BO38" s="585"/>
      <c r="BP38" s="585"/>
      <c r="BQ38" s="585"/>
      <c r="BR38" s="585"/>
      <c r="BS38" s="585"/>
      <c r="BT38" s="585"/>
      <c r="BU38" s="585"/>
      <c r="BV38" s="173"/>
      <c r="BW38" s="584">
        <f t="shared" si="2"/>
        <v>12</v>
      </c>
      <c r="BX38" s="584"/>
      <c r="BY38" s="585" t="str">
        <f>IF('各会計、関係団体の財政状況及び健全化判断比率'!B72="","",'各会計、関係団体の財政状況及び健全化判断比率'!B72)</f>
        <v>熊本県後期高齢者医療広域連合（一般会計）</v>
      </c>
      <c r="BZ38" s="585"/>
      <c r="CA38" s="585"/>
      <c r="CB38" s="585"/>
      <c r="CC38" s="585"/>
      <c r="CD38" s="585"/>
      <c r="CE38" s="585"/>
      <c r="CF38" s="585"/>
      <c r="CG38" s="585"/>
      <c r="CH38" s="585"/>
      <c r="CI38" s="585"/>
      <c r="CJ38" s="585"/>
      <c r="CK38" s="585"/>
      <c r="CL38" s="585"/>
      <c r="CM38" s="585"/>
      <c r="CN38" s="17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337"/>
    </row>
    <row r="39" spans="1:113" ht="32.25" customHeight="1" x14ac:dyDescent="0.15">
      <c r="A39" s="173"/>
      <c r="B39" s="191"/>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3"/>
      <c r="U39" s="584" t="str">
        <f t="shared" si="4"/>
        <v/>
      </c>
      <c r="V39" s="584"/>
      <c r="W39" s="585"/>
      <c r="X39" s="585"/>
      <c r="Y39" s="585"/>
      <c r="Z39" s="585"/>
      <c r="AA39" s="585"/>
      <c r="AB39" s="585"/>
      <c r="AC39" s="585"/>
      <c r="AD39" s="585"/>
      <c r="AE39" s="585"/>
      <c r="AF39" s="585"/>
      <c r="AG39" s="585"/>
      <c r="AH39" s="585"/>
      <c r="AI39" s="585"/>
      <c r="AJ39" s="585"/>
      <c r="AK39" s="585"/>
      <c r="AL39" s="173"/>
      <c r="AM39" s="584" t="str">
        <f t="shared" si="0"/>
        <v/>
      </c>
      <c r="AN39" s="584"/>
      <c r="AO39" s="585"/>
      <c r="AP39" s="585"/>
      <c r="AQ39" s="585"/>
      <c r="AR39" s="585"/>
      <c r="AS39" s="585"/>
      <c r="AT39" s="585"/>
      <c r="AU39" s="585"/>
      <c r="AV39" s="585"/>
      <c r="AW39" s="585"/>
      <c r="AX39" s="585"/>
      <c r="AY39" s="585"/>
      <c r="AZ39" s="585"/>
      <c r="BA39" s="585"/>
      <c r="BB39" s="585"/>
      <c r="BC39" s="585"/>
      <c r="BD39" s="173"/>
      <c r="BE39" s="584" t="str">
        <f t="shared" si="1"/>
        <v/>
      </c>
      <c r="BF39" s="584"/>
      <c r="BG39" s="585"/>
      <c r="BH39" s="585"/>
      <c r="BI39" s="585"/>
      <c r="BJ39" s="585"/>
      <c r="BK39" s="585"/>
      <c r="BL39" s="585"/>
      <c r="BM39" s="585"/>
      <c r="BN39" s="585"/>
      <c r="BO39" s="585"/>
      <c r="BP39" s="585"/>
      <c r="BQ39" s="585"/>
      <c r="BR39" s="585"/>
      <c r="BS39" s="585"/>
      <c r="BT39" s="585"/>
      <c r="BU39" s="585"/>
      <c r="BV39" s="173"/>
      <c r="BW39" s="584">
        <f t="shared" si="2"/>
        <v>13</v>
      </c>
      <c r="BX39" s="584"/>
      <c r="BY39" s="585" t="str">
        <f>IF('各会計、関係団体の財政状況及び健全化判断比率'!B73="","",'各会計、関係団体の財政状況及び健全化判断比率'!B73)</f>
        <v>熊本県後期高齢者医療広域連合（後期高齢者医療特別会計）</v>
      </c>
      <c r="BZ39" s="585"/>
      <c r="CA39" s="585"/>
      <c r="CB39" s="585"/>
      <c r="CC39" s="585"/>
      <c r="CD39" s="585"/>
      <c r="CE39" s="585"/>
      <c r="CF39" s="585"/>
      <c r="CG39" s="585"/>
      <c r="CH39" s="585"/>
      <c r="CI39" s="585"/>
      <c r="CJ39" s="585"/>
      <c r="CK39" s="585"/>
      <c r="CL39" s="585"/>
      <c r="CM39" s="585"/>
      <c r="CN39" s="17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337"/>
    </row>
    <row r="40" spans="1:113" ht="32.25" customHeight="1" x14ac:dyDescent="0.15">
      <c r="A40" s="173"/>
      <c r="B40" s="191"/>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3"/>
      <c r="U40" s="584" t="str">
        <f t="shared" si="4"/>
        <v/>
      </c>
      <c r="V40" s="584"/>
      <c r="W40" s="585"/>
      <c r="X40" s="585"/>
      <c r="Y40" s="585"/>
      <c r="Z40" s="585"/>
      <c r="AA40" s="585"/>
      <c r="AB40" s="585"/>
      <c r="AC40" s="585"/>
      <c r="AD40" s="585"/>
      <c r="AE40" s="585"/>
      <c r="AF40" s="585"/>
      <c r="AG40" s="585"/>
      <c r="AH40" s="585"/>
      <c r="AI40" s="585"/>
      <c r="AJ40" s="585"/>
      <c r="AK40" s="585"/>
      <c r="AL40" s="173"/>
      <c r="AM40" s="584" t="str">
        <f t="shared" si="0"/>
        <v/>
      </c>
      <c r="AN40" s="584"/>
      <c r="AO40" s="585"/>
      <c r="AP40" s="585"/>
      <c r="AQ40" s="585"/>
      <c r="AR40" s="585"/>
      <c r="AS40" s="585"/>
      <c r="AT40" s="585"/>
      <c r="AU40" s="585"/>
      <c r="AV40" s="585"/>
      <c r="AW40" s="585"/>
      <c r="AX40" s="585"/>
      <c r="AY40" s="585"/>
      <c r="AZ40" s="585"/>
      <c r="BA40" s="585"/>
      <c r="BB40" s="585"/>
      <c r="BC40" s="585"/>
      <c r="BD40" s="173"/>
      <c r="BE40" s="584" t="str">
        <f t="shared" si="1"/>
        <v/>
      </c>
      <c r="BF40" s="584"/>
      <c r="BG40" s="585"/>
      <c r="BH40" s="585"/>
      <c r="BI40" s="585"/>
      <c r="BJ40" s="585"/>
      <c r="BK40" s="585"/>
      <c r="BL40" s="585"/>
      <c r="BM40" s="585"/>
      <c r="BN40" s="585"/>
      <c r="BO40" s="585"/>
      <c r="BP40" s="585"/>
      <c r="BQ40" s="585"/>
      <c r="BR40" s="585"/>
      <c r="BS40" s="585"/>
      <c r="BT40" s="585"/>
      <c r="BU40" s="585"/>
      <c r="BV40" s="17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337"/>
    </row>
    <row r="41" spans="1:113" ht="32.25" customHeight="1" x14ac:dyDescent="0.15">
      <c r="A41" s="173"/>
      <c r="B41" s="191"/>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3"/>
      <c r="U41" s="584" t="str">
        <f t="shared" si="4"/>
        <v/>
      </c>
      <c r="V41" s="584"/>
      <c r="W41" s="585"/>
      <c r="X41" s="585"/>
      <c r="Y41" s="585"/>
      <c r="Z41" s="585"/>
      <c r="AA41" s="585"/>
      <c r="AB41" s="585"/>
      <c r="AC41" s="585"/>
      <c r="AD41" s="585"/>
      <c r="AE41" s="585"/>
      <c r="AF41" s="585"/>
      <c r="AG41" s="585"/>
      <c r="AH41" s="585"/>
      <c r="AI41" s="585"/>
      <c r="AJ41" s="585"/>
      <c r="AK41" s="585"/>
      <c r="AL41" s="173"/>
      <c r="AM41" s="584" t="str">
        <f t="shared" si="0"/>
        <v/>
      </c>
      <c r="AN41" s="584"/>
      <c r="AO41" s="585"/>
      <c r="AP41" s="585"/>
      <c r="AQ41" s="585"/>
      <c r="AR41" s="585"/>
      <c r="AS41" s="585"/>
      <c r="AT41" s="585"/>
      <c r="AU41" s="585"/>
      <c r="AV41" s="585"/>
      <c r="AW41" s="585"/>
      <c r="AX41" s="585"/>
      <c r="AY41" s="585"/>
      <c r="AZ41" s="585"/>
      <c r="BA41" s="585"/>
      <c r="BB41" s="585"/>
      <c r="BC41" s="585"/>
      <c r="BD41" s="173"/>
      <c r="BE41" s="584" t="str">
        <f t="shared" si="1"/>
        <v/>
      </c>
      <c r="BF41" s="584"/>
      <c r="BG41" s="585"/>
      <c r="BH41" s="585"/>
      <c r="BI41" s="585"/>
      <c r="BJ41" s="585"/>
      <c r="BK41" s="585"/>
      <c r="BL41" s="585"/>
      <c r="BM41" s="585"/>
      <c r="BN41" s="585"/>
      <c r="BO41" s="585"/>
      <c r="BP41" s="585"/>
      <c r="BQ41" s="585"/>
      <c r="BR41" s="585"/>
      <c r="BS41" s="585"/>
      <c r="BT41" s="585"/>
      <c r="BU41" s="585"/>
      <c r="BV41" s="17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337"/>
    </row>
    <row r="42" spans="1:113" ht="32.25" customHeight="1" x14ac:dyDescent="0.15">
      <c r="B42" s="191"/>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3"/>
      <c r="U42" s="584" t="str">
        <f t="shared" si="4"/>
        <v/>
      </c>
      <c r="V42" s="584"/>
      <c r="W42" s="585"/>
      <c r="X42" s="585"/>
      <c r="Y42" s="585"/>
      <c r="Z42" s="585"/>
      <c r="AA42" s="585"/>
      <c r="AB42" s="585"/>
      <c r="AC42" s="585"/>
      <c r="AD42" s="585"/>
      <c r="AE42" s="585"/>
      <c r="AF42" s="585"/>
      <c r="AG42" s="585"/>
      <c r="AH42" s="585"/>
      <c r="AI42" s="585"/>
      <c r="AJ42" s="585"/>
      <c r="AK42" s="585"/>
      <c r="AL42" s="173"/>
      <c r="AM42" s="584" t="str">
        <f t="shared" si="0"/>
        <v/>
      </c>
      <c r="AN42" s="584"/>
      <c r="AO42" s="585"/>
      <c r="AP42" s="585"/>
      <c r="AQ42" s="585"/>
      <c r="AR42" s="585"/>
      <c r="AS42" s="585"/>
      <c r="AT42" s="585"/>
      <c r="AU42" s="585"/>
      <c r="AV42" s="585"/>
      <c r="AW42" s="585"/>
      <c r="AX42" s="585"/>
      <c r="AY42" s="585"/>
      <c r="AZ42" s="585"/>
      <c r="BA42" s="585"/>
      <c r="BB42" s="585"/>
      <c r="BC42" s="585"/>
      <c r="BD42" s="173"/>
      <c r="BE42" s="584" t="str">
        <f t="shared" si="1"/>
        <v/>
      </c>
      <c r="BF42" s="584"/>
      <c r="BG42" s="585"/>
      <c r="BH42" s="585"/>
      <c r="BI42" s="585"/>
      <c r="BJ42" s="585"/>
      <c r="BK42" s="585"/>
      <c r="BL42" s="585"/>
      <c r="BM42" s="585"/>
      <c r="BN42" s="585"/>
      <c r="BO42" s="585"/>
      <c r="BP42" s="585"/>
      <c r="BQ42" s="585"/>
      <c r="BR42" s="585"/>
      <c r="BS42" s="585"/>
      <c r="BT42" s="585"/>
      <c r="BU42" s="585"/>
      <c r="BV42" s="17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337"/>
    </row>
    <row r="43" spans="1:113" ht="32.25" customHeight="1" x14ac:dyDescent="0.15">
      <c r="B43" s="191"/>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3"/>
      <c r="U43" s="584" t="str">
        <f t="shared" si="4"/>
        <v/>
      </c>
      <c r="V43" s="584"/>
      <c r="W43" s="585"/>
      <c r="X43" s="585"/>
      <c r="Y43" s="585"/>
      <c r="Z43" s="585"/>
      <c r="AA43" s="585"/>
      <c r="AB43" s="585"/>
      <c r="AC43" s="585"/>
      <c r="AD43" s="585"/>
      <c r="AE43" s="585"/>
      <c r="AF43" s="585"/>
      <c r="AG43" s="585"/>
      <c r="AH43" s="585"/>
      <c r="AI43" s="585"/>
      <c r="AJ43" s="585"/>
      <c r="AK43" s="585"/>
      <c r="AL43" s="173"/>
      <c r="AM43" s="584" t="str">
        <f t="shared" si="0"/>
        <v/>
      </c>
      <c r="AN43" s="584"/>
      <c r="AO43" s="585"/>
      <c r="AP43" s="585"/>
      <c r="AQ43" s="585"/>
      <c r="AR43" s="585"/>
      <c r="AS43" s="585"/>
      <c r="AT43" s="585"/>
      <c r="AU43" s="585"/>
      <c r="AV43" s="585"/>
      <c r="AW43" s="585"/>
      <c r="AX43" s="585"/>
      <c r="AY43" s="585"/>
      <c r="AZ43" s="585"/>
      <c r="BA43" s="585"/>
      <c r="BB43" s="585"/>
      <c r="BC43" s="585"/>
      <c r="BD43" s="173"/>
      <c r="BE43" s="584" t="str">
        <f t="shared" si="1"/>
        <v/>
      </c>
      <c r="BF43" s="584"/>
      <c r="BG43" s="585"/>
      <c r="BH43" s="585"/>
      <c r="BI43" s="585"/>
      <c r="BJ43" s="585"/>
      <c r="BK43" s="585"/>
      <c r="BL43" s="585"/>
      <c r="BM43" s="585"/>
      <c r="BN43" s="585"/>
      <c r="BO43" s="585"/>
      <c r="BP43" s="585"/>
      <c r="BQ43" s="585"/>
      <c r="BR43" s="585"/>
      <c r="BS43" s="585"/>
      <c r="BT43" s="585"/>
      <c r="BU43" s="585"/>
      <c r="BV43" s="17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337"/>
    </row>
    <row r="44" spans="1:113" ht="13.5" customHeight="1" thickBot="1" x14ac:dyDescent="0.2">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15"/>
    <row r="46" spans="1:113" x14ac:dyDescent="0.15">
      <c r="B46" s="172" t="s">
        <v>120</v>
      </c>
      <c r="E46" s="587" t="s">
        <v>121</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122</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123</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124</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125</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126</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127</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128</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SrroVPdwi7ks9xbA/7l5CKCU8HVIS9lz5waqC3XFcACszxtZt5/T6Rd+DoiTCRjfMMELmxuYSqGVgU7OAj8rg==" saltValue="VdbYIGmS+GCg9pm0XpMu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SheetLayoutView="100" workbookViewId="0">
      <selection activeCell="C38" sqref="C38:E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464</v>
      </c>
      <c r="K32" s="22"/>
      <c r="L32" s="22"/>
      <c r="M32" s="22"/>
      <c r="N32" s="22"/>
      <c r="O32" s="22"/>
      <c r="P32" s="22"/>
    </row>
    <row r="33" spans="1:16" ht="39" customHeight="1" thickBot="1" x14ac:dyDescent="0.25">
      <c r="A33" s="22"/>
      <c r="B33" s="25" t="s">
        <v>474</v>
      </c>
      <c r="C33" s="26"/>
      <c r="D33" s="26"/>
      <c r="E33" s="27" t="s">
        <v>465</v>
      </c>
      <c r="F33" s="28" t="s">
        <v>466</v>
      </c>
      <c r="G33" s="29" t="s">
        <v>467</v>
      </c>
      <c r="H33" s="29" t="s">
        <v>468</v>
      </c>
      <c r="I33" s="29" t="s">
        <v>469</v>
      </c>
      <c r="J33" s="30" t="s">
        <v>470</v>
      </c>
      <c r="K33" s="22"/>
      <c r="L33" s="22"/>
      <c r="M33" s="22"/>
      <c r="N33" s="22"/>
      <c r="O33" s="22"/>
      <c r="P33" s="22"/>
    </row>
    <row r="34" spans="1:16" ht="39" customHeight="1" x14ac:dyDescent="0.15">
      <c r="A34" s="22"/>
      <c r="B34" s="31"/>
      <c r="C34" s="1136" t="s">
        <v>475</v>
      </c>
      <c r="D34" s="1136"/>
      <c r="E34" s="1137"/>
      <c r="F34" s="32">
        <v>8.33</v>
      </c>
      <c r="G34" s="33">
        <v>8.44</v>
      </c>
      <c r="H34" s="33">
        <v>8.31</v>
      </c>
      <c r="I34" s="33">
        <v>10.96</v>
      </c>
      <c r="J34" s="34">
        <v>10.93</v>
      </c>
      <c r="K34" s="22"/>
      <c r="L34" s="22"/>
      <c r="M34" s="22"/>
      <c r="N34" s="22"/>
      <c r="O34" s="22"/>
      <c r="P34" s="22"/>
    </row>
    <row r="35" spans="1:16" ht="39" customHeight="1" x14ac:dyDescent="0.15">
      <c r="A35" s="22"/>
      <c r="B35" s="35"/>
      <c r="C35" s="1132" t="s">
        <v>476</v>
      </c>
      <c r="D35" s="1132"/>
      <c r="E35" s="1133"/>
      <c r="F35" s="36">
        <v>6.79</v>
      </c>
      <c r="G35" s="37">
        <v>5.83</v>
      </c>
      <c r="H35" s="37">
        <v>5.82</v>
      </c>
      <c r="I35" s="37">
        <v>5.77</v>
      </c>
      <c r="J35" s="38">
        <v>5.97</v>
      </c>
      <c r="K35" s="22"/>
      <c r="L35" s="22"/>
      <c r="M35" s="22"/>
      <c r="N35" s="22"/>
      <c r="O35" s="22"/>
      <c r="P35" s="22"/>
    </row>
    <row r="36" spans="1:16" ht="39" customHeight="1" x14ac:dyDescent="0.15">
      <c r="A36" s="22"/>
      <c r="B36" s="35"/>
      <c r="C36" s="1132" t="s">
        <v>477</v>
      </c>
      <c r="D36" s="1132"/>
      <c r="E36" s="1133"/>
      <c r="F36" s="36">
        <v>2.13</v>
      </c>
      <c r="G36" s="37">
        <v>2.64</v>
      </c>
      <c r="H36" s="37">
        <v>2.64</v>
      </c>
      <c r="I36" s="37">
        <v>3.14</v>
      </c>
      <c r="J36" s="38">
        <v>3.83</v>
      </c>
      <c r="K36" s="22"/>
      <c r="L36" s="22"/>
      <c r="M36" s="22"/>
      <c r="N36" s="22"/>
      <c r="O36" s="22"/>
      <c r="P36" s="22"/>
    </row>
    <row r="37" spans="1:16" ht="39" customHeight="1" x14ac:dyDescent="0.15">
      <c r="A37" s="22"/>
      <c r="B37" s="35"/>
      <c r="C37" s="1132" t="s">
        <v>478</v>
      </c>
      <c r="D37" s="1132"/>
      <c r="E37" s="1133"/>
      <c r="F37" s="36">
        <v>4.55</v>
      </c>
      <c r="G37" s="37">
        <v>2.39</v>
      </c>
      <c r="H37" s="37">
        <v>2.23</v>
      </c>
      <c r="I37" s="37">
        <v>1.84</v>
      </c>
      <c r="J37" s="38">
        <v>2.0499999999999998</v>
      </c>
      <c r="K37" s="22"/>
      <c r="L37" s="22"/>
      <c r="M37" s="22"/>
      <c r="N37" s="22"/>
      <c r="O37" s="22"/>
      <c r="P37" s="22"/>
    </row>
    <row r="38" spans="1:16" ht="39" customHeight="1" x14ac:dyDescent="0.15">
      <c r="A38" s="22"/>
      <c r="B38" s="35"/>
      <c r="C38" s="1132" t="s">
        <v>479</v>
      </c>
      <c r="D38" s="1132"/>
      <c r="E38" s="1133"/>
      <c r="F38" s="36">
        <v>0.37</v>
      </c>
      <c r="G38" s="37">
        <v>0.36</v>
      </c>
      <c r="H38" s="37">
        <v>0.59</v>
      </c>
      <c r="I38" s="37">
        <v>0.67</v>
      </c>
      <c r="J38" s="38">
        <v>0.6</v>
      </c>
      <c r="K38" s="22"/>
      <c r="L38" s="22"/>
      <c r="M38" s="22"/>
      <c r="N38" s="22"/>
      <c r="O38" s="22"/>
      <c r="P38" s="22"/>
    </row>
    <row r="39" spans="1:16" ht="39" customHeight="1" x14ac:dyDescent="0.15">
      <c r="A39" s="22"/>
      <c r="B39" s="35"/>
      <c r="C39" s="1132" t="s">
        <v>480</v>
      </c>
      <c r="D39" s="1132"/>
      <c r="E39" s="1133"/>
      <c r="F39" s="36">
        <v>0.01</v>
      </c>
      <c r="G39" s="37">
        <v>0</v>
      </c>
      <c r="H39" s="37">
        <v>0.02</v>
      </c>
      <c r="I39" s="37">
        <v>0.02</v>
      </c>
      <c r="J39" s="38">
        <v>0.03</v>
      </c>
      <c r="K39" s="22"/>
      <c r="L39" s="22"/>
      <c r="M39" s="22"/>
      <c r="N39" s="22"/>
      <c r="O39" s="22"/>
      <c r="P39" s="22"/>
    </row>
    <row r="40" spans="1:16" ht="39" customHeight="1" x14ac:dyDescent="0.15">
      <c r="A40" s="22"/>
      <c r="B40" s="35"/>
      <c r="C40" s="1132" t="s">
        <v>481</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482</v>
      </c>
      <c r="D42" s="1132"/>
      <c r="E42" s="1133"/>
      <c r="F42" s="36" t="s">
        <v>425</v>
      </c>
      <c r="G42" s="37" t="s">
        <v>425</v>
      </c>
      <c r="H42" s="37" t="s">
        <v>425</v>
      </c>
      <c r="I42" s="37" t="s">
        <v>425</v>
      </c>
      <c r="J42" s="38" t="s">
        <v>425</v>
      </c>
      <c r="K42" s="22"/>
      <c r="L42" s="22"/>
      <c r="M42" s="22"/>
      <c r="N42" s="22"/>
      <c r="O42" s="22"/>
      <c r="P42" s="22"/>
    </row>
    <row r="43" spans="1:16" ht="39" customHeight="1" thickBot="1" x14ac:dyDescent="0.2">
      <c r="A43" s="22"/>
      <c r="B43" s="40"/>
      <c r="C43" s="1134" t="s">
        <v>483</v>
      </c>
      <c r="D43" s="1134"/>
      <c r="E43" s="1135"/>
      <c r="F43" s="41" t="s">
        <v>425</v>
      </c>
      <c r="G43" s="42" t="s">
        <v>425</v>
      </c>
      <c r="H43" s="42" t="s">
        <v>425</v>
      </c>
      <c r="I43" s="42" t="s">
        <v>425</v>
      </c>
      <c r="J43" s="43" t="s">
        <v>425</v>
      </c>
      <c r="K43" s="22"/>
      <c r="L43" s="22"/>
      <c r="M43" s="22"/>
      <c r="N43" s="22"/>
      <c r="O43" s="22"/>
      <c r="P43" s="22"/>
    </row>
    <row r="44" spans="1:16" ht="39" customHeight="1" x14ac:dyDescent="0.15">
      <c r="A44" s="22"/>
      <c r="B44" s="44" t="s">
        <v>484</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re+18OlA2zXGwveWgrHaGofYMHnz9bvAWWrRyNQoarCcUviaIcJIxGE3nc97CzvtBtW/gIK1QDzt+FiG5ZJGQ==" saltValue="abF7sEwcpc8M+FiBtau4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7" zoomScaleSheetLayoutView="55" workbookViewId="0">
      <selection activeCell="D58" sqref="D58:J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485</v>
      </c>
      <c r="P43" s="46"/>
      <c r="Q43" s="46"/>
      <c r="R43" s="46"/>
      <c r="S43" s="46"/>
      <c r="T43" s="46"/>
      <c r="U43" s="46"/>
    </row>
    <row r="44" spans="1:21" ht="30.75" customHeight="1" thickBot="1" x14ac:dyDescent="0.2">
      <c r="A44" s="46"/>
      <c r="B44" s="49" t="s">
        <v>486</v>
      </c>
      <c r="C44" s="50"/>
      <c r="D44" s="50"/>
      <c r="E44" s="51"/>
      <c r="F44" s="51"/>
      <c r="G44" s="51"/>
      <c r="H44" s="51"/>
      <c r="I44" s="51"/>
      <c r="J44" s="52" t="s">
        <v>465</v>
      </c>
      <c r="K44" s="53" t="s">
        <v>466</v>
      </c>
      <c r="L44" s="54" t="s">
        <v>467</v>
      </c>
      <c r="M44" s="54" t="s">
        <v>468</v>
      </c>
      <c r="N44" s="54" t="s">
        <v>469</v>
      </c>
      <c r="O44" s="55" t="s">
        <v>470</v>
      </c>
      <c r="P44" s="46"/>
      <c r="Q44" s="46"/>
      <c r="R44" s="46"/>
      <c r="S44" s="46"/>
      <c r="T44" s="46"/>
      <c r="U44" s="46"/>
    </row>
    <row r="45" spans="1:21" ht="30.75" customHeight="1" x14ac:dyDescent="0.15">
      <c r="A45" s="46"/>
      <c r="B45" s="1138" t="s">
        <v>487</v>
      </c>
      <c r="C45" s="1139"/>
      <c r="D45" s="56"/>
      <c r="E45" s="1144" t="s">
        <v>488</v>
      </c>
      <c r="F45" s="1144"/>
      <c r="G45" s="1144"/>
      <c r="H45" s="1144"/>
      <c r="I45" s="1144"/>
      <c r="J45" s="1145"/>
      <c r="K45" s="57">
        <v>644</v>
      </c>
      <c r="L45" s="58">
        <v>567</v>
      </c>
      <c r="M45" s="58">
        <v>584</v>
      </c>
      <c r="N45" s="58">
        <v>601</v>
      </c>
      <c r="O45" s="59">
        <v>630</v>
      </c>
      <c r="P45" s="46"/>
      <c r="Q45" s="46"/>
      <c r="R45" s="46"/>
      <c r="S45" s="46"/>
      <c r="T45" s="46"/>
      <c r="U45" s="46"/>
    </row>
    <row r="46" spans="1:21" ht="30.75" customHeight="1" x14ac:dyDescent="0.15">
      <c r="A46" s="46"/>
      <c r="B46" s="1140"/>
      <c r="C46" s="1141"/>
      <c r="D46" s="60"/>
      <c r="E46" s="1146" t="s">
        <v>489</v>
      </c>
      <c r="F46" s="1146"/>
      <c r="G46" s="1146"/>
      <c r="H46" s="1146"/>
      <c r="I46" s="1146"/>
      <c r="J46" s="1147"/>
      <c r="K46" s="61" t="s">
        <v>425</v>
      </c>
      <c r="L46" s="62" t="s">
        <v>425</v>
      </c>
      <c r="M46" s="62" t="s">
        <v>425</v>
      </c>
      <c r="N46" s="62" t="s">
        <v>425</v>
      </c>
      <c r="O46" s="63" t="s">
        <v>425</v>
      </c>
      <c r="P46" s="46"/>
      <c r="Q46" s="46"/>
      <c r="R46" s="46"/>
      <c r="S46" s="46"/>
      <c r="T46" s="46"/>
      <c r="U46" s="46"/>
    </row>
    <row r="47" spans="1:21" ht="30.75" customHeight="1" x14ac:dyDescent="0.15">
      <c r="A47" s="46"/>
      <c r="B47" s="1140"/>
      <c r="C47" s="1141"/>
      <c r="D47" s="60"/>
      <c r="E47" s="1146" t="s">
        <v>490</v>
      </c>
      <c r="F47" s="1146"/>
      <c r="G47" s="1146"/>
      <c r="H47" s="1146"/>
      <c r="I47" s="1146"/>
      <c r="J47" s="1147"/>
      <c r="K47" s="61" t="s">
        <v>425</v>
      </c>
      <c r="L47" s="62" t="s">
        <v>425</v>
      </c>
      <c r="M47" s="62" t="s">
        <v>425</v>
      </c>
      <c r="N47" s="62" t="s">
        <v>425</v>
      </c>
      <c r="O47" s="63" t="s">
        <v>425</v>
      </c>
      <c r="P47" s="46"/>
      <c r="Q47" s="46"/>
      <c r="R47" s="46"/>
      <c r="S47" s="46"/>
      <c r="T47" s="46"/>
      <c r="U47" s="46"/>
    </row>
    <row r="48" spans="1:21" ht="30.75" customHeight="1" x14ac:dyDescent="0.15">
      <c r="A48" s="46"/>
      <c r="B48" s="1140"/>
      <c r="C48" s="1141"/>
      <c r="D48" s="60"/>
      <c r="E48" s="1146" t="s">
        <v>491</v>
      </c>
      <c r="F48" s="1146"/>
      <c r="G48" s="1146"/>
      <c r="H48" s="1146"/>
      <c r="I48" s="1146"/>
      <c r="J48" s="1147"/>
      <c r="K48" s="61">
        <v>170</v>
      </c>
      <c r="L48" s="62">
        <v>161</v>
      </c>
      <c r="M48" s="62">
        <v>165</v>
      </c>
      <c r="N48" s="62">
        <v>164</v>
      </c>
      <c r="O48" s="63">
        <v>159</v>
      </c>
      <c r="P48" s="46"/>
      <c r="Q48" s="46"/>
      <c r="R48" s="46"/>
      <c r="S48" s="46"/>
      <c r="T48" s="46"/>
      <c r="U48" s="46"/>
    </row>
    <row r="49" spans="1:21" ht="30.75" customHeight="1" x14ac:dyDescent="0.15">
      <c r="A49" s="46"/>
      <c r="B49" s="1140"/>
      <c r="C49" s="1141"/>
      <c r="D49" s="60"/>
      <c r="E49" s="1146" t="s">
        <v>492</v>
      </c>
      <c r="F49" s="1146"/>
      <c r="G49" s="1146"/>
      <c r="H49" s="1146"/>
      <c r="I49" s="1146"/>
      <c r="J49" s="1147"/>
      <c r="K49" s="61">
        <v>102</v>
      </c>
      <c r="L49" s="62">
        <v>95</v>
      </c>
      <c r="M49" s="62">
        <v>101</v>
      </c>
      <c r="N49" s="62">
        <v>117</v>
      </c>
      <c r="O49" s="63">
        <v>108</v>
      </c>
      <c r="P49" s="46"/>
      <c r="Q49" s="46"/>
      <c r="R49" s="46"/>
      <c r="S49" s="46"/>
      <c r="T49" s="46"/>
      <c r="U49" s="46"/>
    </row>
    <row r="50" spans="1:21" ht="30.75" customHeight="1" x14ac:dyDescent="0.15">
      <c r="A50" s="46"/>
      <c r="B50" s="1140"/>
      <c r="C50" s="1141"/>
      <c r="D50" s="60"/>
      <c r="E50" s="1146" t="s">
        <v>493</v>
      </c>
      <c r="F50" s="1146"/>
      <c r="G50" s="1146"/>
      <c r="H50" s="1146"/>
      <c r="I50" s="1146"/>
      <c r="J50" s="1147"/>
      <c r="K50" s="61">
        <v>33</v>
      </c>
      <c r="L50" s="62">
        <v>31</v>
      </c>
      <c r="M50" s="62">
        <v>25</v>
      </c>
      <c r="N50" s="62">
        <v>16</v>
      </c>
      <c r="O50" s="63">
        <v>18</v>
      </c>
      <c r="P50" s="46"/>
      <c r="Q50" s="46"/>
      <c r="R50" s="46"/>
      <c r="S50" s="46"/>
      <c r="T50" s="46"/>
      <c r="U50" s="46"/>
    </row>
    <row r="51" spans="1:21" ht="30.75" customHeight="1" x14ac:dyDescent="0.15">
      <c r="A51" s="46"/>
      <c r="B51" s="1142"/>
      <c r="C51" s="1143"/>
      <c r="D51" s="64"/>
      <c r="E51" s="1146" t="s">
        <v>494</v>
      </c>
      <c r="F51" s="1146"/>
      <c r="G51" s="1146"/>
      <c r="H51" s="1146"/>
      <c r="I51" s="1146"/>
      <c r="J51" s="1147"/>
      <c r="K51" s="61" t="s">
        <v>425</v>
      </c>
      <c r="L51" s="62" t="s">
        <v>425</v>
      </c>
      <c r="M51" s="62" t="s">
        <v>425</v>
      </c>
      <c r="N51" s="62" t="s">
        <v>425</v>
      </c>
      <c r="O51" s="63" t="s">
        <v>425</v>
      </c>
      <c r="P51" s="46"/>
      <c r="Q51" s="46"/>
      <c r="R51" s="46"/>
      <c r="S51" s="46"/>
      <c r="T51" s="46"/>
      <c r="U51" s="46"/>
    </row>
    <row r="52" spans="1:21" ht="30.75" customHeight="1" x14ac:dyDescent="0.15">
      <c r="A52" s="46"/>
      <c r="B52" s="1148" t="s">
        <v>495</v>
      </c>
      <c r="C52" s="1149"/>
      <c r="D52" s="64"/>
      <c r="E52" s="1146" t="s">
        <v>496</v>
      </c>
      <c r="F52" s="1146"/>
      <c r="G52" s="1146"/>
      <c r="H52" s="1146"/>
      <c r="I52" s="1146"/>
      <c r="J52" s="1147"/>
      <c r="K52" s="61">
        <v>647</v>
      </c>
      <c r="L52" s="62">
        <v>609</v>
      </c>
      <c r="M52" s="62">
        <v>610</v>
      </c>
      <c r="N52" s="62">
        <v>581</v>
      </c>
      <c r="O52" s="63">
        <v>580</v>
      </c>
      <c r="P52" s="46"/>
      <c r="Q52" s="46"/>
      <c r="R52" s="46"/>
      <c r="S52" s="46"/>
      <c r="T52" s="46"/>
      <c r="U52" s="46"/>
    </row>
    <row r="53" spans="1:21" ht="30.75" customHeight="1" thickBot="1" x14ac:dyDescent="0.2">
      <c r="A53" s="46"/>
      <c r="B53" s="1150" t="s">
        <v>497</v>
      </c>
      <c r="C53" s="1151"/>
      <c r="D53" s="65"/>
      <c r="E53" s="1152" t="s">
        <v>498</v>
      </c>
      <c r="F53" s="1152"/>
      <c r="G53" s="1152"/>
      <c r="H53" s="1152"/>
      <c r="I53" s="1152"/>
      <c r="J53" s="1153"/>
      <c r="K53" s="66">
        <v>302</v>
      </c>
      <c r="L53" s="67">
        <v>245</v>
      </c>
      <c r="M53" s="67">
        <v>265</v>
      </c>
      <c r="N53" s="67">
        <v>317</v>
      </c>
      <c r="O53" s="68">
        <v>335</v>
      </c>
      <c r="P53" s="46"/>
      <c r="Q53" s="46"/>
      <c r="R53" s="46"/>
      <c r="S53" s="46"/>
      <c r="T53" s="46"/>
      <c r="U53" s="46"/>
    </row>
    <row r="54" spans="1:21" ht="24" customHeight="1" x14ac:dyDescent="0.15">
      <c r="A54" s="46"/>
      <c r="B54" s="69" t="s">
        <v>499</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500</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501</v>
      </c>
      <c r="C56" s="71"/>
      <c r="D56" s="71"/>
      <c r="E56" s="71"/>
      <c r="F56" s="71"/>
      <c r="G56" s="71"/>
      <c r="H56" s="71"/>
      <c r="I56" s="71"/>
      <c r="J56" s="71"/>
      <c r="K56" s="72"/>
      <c r="L56" s="72"/>
      <c r="M56" s="72"/>
      <c r="N56" s="72"/>
      <c r="O56" s="73" t="s">
        <v>502</v>
      </c>
      <c r="P56" s="46"/>
      <c r="Q56" s="46"/>
      <c r="R56" s="46"/>
      <c r="S56" s="46"/>
      <c r="T56" s="46"/>
      <c r="U56" s="46"/>
    </row>
    <row r="57" spans="1:21" ht="31.5" customHeight="1" thickBot="1" x14ac:dyDescent="0.2">
      <c r="A57" s="46"/>
      <c r="B57" s="74"/>
      <c r="C57" s="75"/>
      <c r="D57" s="75"/>
      <c r="E57" s="76"/>
      <c r="F57" s="76"/>
      <c r="G57" s="76"/>
      <c r="H57" s="76"/>
      <c r="I57" s="76"/>
      <c r="J57" s="77" t="s">
        <v>465</v>
      </c>
      <c r="K57" s="78" t="s">
        <v>503</v>
      </c>
      <c r="L57" s="79" t="s">
        <v>504</v>
      </c>
      <c r="M57" s="79" t="s">
        <v>505</v>
      </c>
      <c r="N57" s="79" t="s">
        <v>506</v>
      </c>
      <c r="O57" s="80" t="s">
        <v>507</v>
      </c>
      <c r="P57" s="46"/>
      <c r="Q57" s="46"/>
      <c r="R57" s="46"/>
      <c r="S57" s="46"/>
      <c r="T57" s="46"/>
      <c r="U57" s="46"/>
    </row>
    <row r="58" spans="1:21" ht="31.5" customHeight="1" x14ac:dyDescent="0.15">
      <c r="B58" s="1154" t="s">
        <v>508</v>
      </c>
      <c r="C58" s="1155"/>
      <c r="D58" s="1160" t="s">
        <v>509</v>
      </c>
      <c r="E58" s="1161"/>
      <c r="F58" s="1161"/>
      <c r="G58" s="1161"/>
      <c r="H58" s="1161"/>
      <c r="I58" s="1161"/>
      <c r="J58" s="1162"/>
      <c r="K58" s="81"/>
      <c r="L58" s="82"/>
      <c r="M58" s="82"/>
      <c r="N58" s="82"/>
      <c r="O58" s="83"/>
    </row>
    <row r="59" spans="1:21" ht="31.5" customHeight="1" x14ac:dyDescent="0.15">
      <c r="B59" s="1156"/>
      <c r="C59" s="1157"/>
      <c r="D59" s="1163" t="s">
        <v>510</v>
      </c>
      <c r="E59" s="1164"/>
      <c r="F59" s="1164"/>
      <c r="G59" s="1164"/>
      <c r="H59" s="1164"/>
      <c r="I59" s="1164"/>
      <c r="J59" s="1165"/>
      <c r="K59" s="84"/>
      <c r="L59" s="85"/>
      <c r="M59" s="85"/>
      <c r="N59" s="85"/>
      <c r="O59" s="86"/>
    </row>
    <row r="60" spans="1:21" ht="31.5" customHeight="1" thickBot="1" x14ac:dyDescent="0.2">
      <c r="B60" s="1158"/>
      <c r="C60" s="1159"/>
      <c r="D60" s="1166" t="s">
        <v>511</v>
      </c>
      <c r="E60" s="1167"/>
      <c r="F60" s="1167"/>
      <c r="G60" s="1167"/>
      <c r="H60" s="1167"/>
      <c r="I60" s="1167"/>
      <c r="J60" s="1168"/>
      <c r="K60" s="87"/>
      <c r="L60" s="88"/>
      <c r="M60" s="88"/>
      <c r="N60" s="88"/>
      <c r="O60" s="89"/>
    </row>
    <row r="61" spans="1:21" ht="24" customHeight="1" x14ac:dyDescent="0.15">
      <c r="B61" s="90"/>
      <c r="C61" s="90"/>
      <c r="D61" s="91" t="s">
        <v>512</v>
      </c>
      <c r="E61" s="92"/>
      <c r="F61" s="92"/>
      <c r="G61" s="92"/>
      <c r="H61" s="92"/>
      <c r="I61" s="92"/>
      <c r="J61" s="92"/>
      <c r="K61" s="92"/>
      <c r="L61" s="92"/>
      <c r="M61" s="92"/>
      <c r="N61" s="92"/>
      <c r="O61" s="92"/>
    </row>
    <row r="62" spans="1:21" ht="24" customHeight="1" x14ac:dyDescent="0.15">
      <c r="B62" s="93"/>
      <c r="C62" s="93"/>
      <c r="D62" s="91" t="s">
        <v>513</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90IduSUGGMeFw3I1cwAo9zkkbxKCLjEcXqsZTC9ng2o7NHqLw0XKJDGfgo9OnXljOjOKo4FFC7uJieDjrJo+w==" saltValue="DRsduiEOUUuz4QDG3qxi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42"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485</v>
      </c>
    </row>
    <row r="40" spans="2:13" ht="27.75" customHeight="1" thickBot="1" x14ac:dyDescent="0.2">
      <c r="B40" s="96" t="s">
        <v>486</v>
      </c>
      <c r="C40" s="97"/>
      <c r="D40" s="97"/>
      <c r="E40" s="98"/>
      <c r="F40" s="98"/>
      <c r="G40" s="98"/>
      <c r="H40" s="99" t="s">
        <v>465</v>
      </c>
      <c r="I40" s="100" t="s">
        <v>466</v>
      </c>
      <c r="J40" s="101" t="s">
        <v>467</v>
      </c>
      <c r="K40" s="101" t="s">
        <v>468</v>
      </c>
      <c r="L40" s="101" t="s">
        <v>469</v>
      </c>
      <c r="M40" s="102" t="s">
        <v>470</v>
      </c>
    </row>
    <row r="41" spans="2:13" ht="27.75" customHeight="1" x14ac:dyDescent="0.15">
      <c r="B41" s="1169" t="s">
        <v>514</v>
      </c>
      <c r="C41" s="1170"/>
      <c r="D41" s="103"/>
      <c r="E41" s="1175" t="s">
        <v>515</v>
      </c>
      <c r="F41" s="1175"/>
      <c r="G41" s="1175"/>
      <c r="H41" s="1176"/>
      <c r="I41" s="321">
        <v>5248</v>
      </c>
      <c r="J41" s="322">
        <v>5438</v>
      </c>
      <c r="K41" s="322">
        <v>5658</v>
      </c>
      <c r="L41" s="322">
        <v>5751</v>
      </c>
      <c r="M41" s="323">
        <v>6316</v>
      </c>
    </row>
    <row r="42" spans="2:13" ht="27.75" customHeight="1" x14ac:dyDescent="0.15">
      <c r="B42" s="1171"/>
      <c r="C42" s="1172"/>
      <c r="D42" s="104"/>
      <c r="E42" s="1177" t="s">
        <v>516</v>
      </c>
      <c r="F42" s="1177"/>
      <c r="G42" s="1177"/>
      <c r="H42" s="1178"/>
      <c r="I42" s="324" t="s">
        <v>425</v>
      </c>
      <c r="J42" s="325" t="s">
        <v>425</v>
      </c>
      <c r="K42" s="325">
        <v>224</v>
      </c>
      <c r="L42" s="325">
        <v>197</v>
      </c>
      <c r="M42" s="326">
        <v>197</v>
      </c>
    </row>
    <row r="43" spans="2:13" ht="27.75" customHeight="1" x14ac:dyDescent="0.15">
      <c r="B43" s="1171"/>
      <c r="C43" s="1172"/>
      <c r="D43" s="104"/>
      <c r="E43" s="1177" t="s">
        <v>517</v>
      </c>
      <c r="F43" s="1177"/>
      <c r="G43" s="1177"/>
      <c r="H43" s="1178"/>
      <c r="I43" s="324">
        <v>1588</v>
      </c>
      <c r="J43" s="325">
        <v>1533</v>
      </c>
      <c r="K43" s="325">
        <v>1435</v>
      </c>
      <c r="L43" s="325">
        <v>1301</v>
      </c>
      <c r="M43" s="326">
        <v>1195</v>
      </c>
    </row>
    <row r="44" spans="2:13" ht="27.75" customHeight="1" x14ac:dyDescent="0.15">
      <c r="B44" s="1171"/>
      <c r="C44" s="1172"/>
      <c r="D44" s="104"/>
      <c r="E44" s="1177" t="s">
        <v>518</v>
      </c>
      <c r="F44" s="1177"/>
      <c r="G44" s="1177"/>
      <c r="H44" s="1178"/>
      <c r="I44" s="324">
        <v>1488</v>
      </c>
      <c r="J44" s="325">
        <v>1314</v>
      </c>
      <c r="K44" s="325">
        <v>1062</v>
      </c>
      <c r="L44" s="325">
        <v>901</v>
      </c>
      <c r="M44" s="326">
        <v>900</v>
      </c>
    </row>
    <row r="45" spans="2:13" ht="27.75" customHeight="1" x14ac:dyDescent="0.15">
      <c r="B45" s="1171"/>
      <c r="C45" s="1172"/>
      <c r="D45" s="104"/>
      <c r="E45" s="1177" t="s">
        <v>519</v>
      </c>
      <c r="F45" s="1177"/>
      <c r="G45" s="1177"/>
      <c r="H45" s="1178"/>
      <c r="I45" s="324">
        <v>1366</v>
      </c>
      <c r="J45" s="325">
        <v>1349</v>
      </c>
      <c r="K45" s="325">
        <v>1299</v>
      </c>
      <c r="L45" s="325">
        <v>1228</v>
      </c>
      <c r="M45" s="326">
        <v>1184</v>
      </c>
    </row>
    <row r="46" spans="2:13" ht="27.75" customHeight="1" x14ac:dyDescent="0.15">
      <c r="B46" s="1171"/>
      <c r="C46" s="1172"/>
      <c r="D46" s="105"/>
      <c r="E46" s="1177" t="s">
        <v>520</v>
      </c>
      <c r="F46" s="1177"/>
      <c r="G46" s="1177"/>
      <c r="H46" s="1178"/>
      <c r="I46" s="324" t="s">
        <v>425</v>
      </c>
      <c r="J46" s="325" t="s">
        <v>425</v>
      </c>
      <c r="K46" s="325" t="s">
        <v>425</v>
      </c>
      <c r="L46" s="325" t="s">
        <v>425</v>
      </c>
      <c r="M46" s="326" t="s">
        <v>425</v>
      </c>
    </row>
    <row r="47" spans="2:13" ht="27.75" customHeight="1" x14ac:dyDescent="0.15">
      <c r="B47" s="1171"/>
      <c r="C47" s="1172"/>
      <c r="D47" s="106"/>
      <c r="E47" s="1179" t="s">
        <v>521</v>
      </c>
      <c r="F47" s="1180"/>
      <c r="G47" s="1180"/>
      <c r="H47" s="1181"/>
      <c r="I47" s="324" t="s">
        <v>425</v>
      </c>
      <c r="J47" s="325" t="s">
        <v>425</v>
      </c>
      <c r="K47" s="325" t="s">
        <v>425</v>
      </c>
      <c r="L47" s="325" t="s">
        <v>425</v>
      </c>
      <c r="M47" s="326" t="s">
        <v>425</v>
      </c>
    </row>
    <row r="48" spans="2:13" ht="27.75" customHeight="1" x14ac:dyDescent="0.15">
      <c r="B48" s="1171"/>
      <c r="C48" s="1172"/>
      <c r="D48" s="104"/>
      <c r="E48" s="1177" t="s">
        <v>522</v>
      </c>
      <c r="F48" s="1177"/>
      <c r="G48" s="1177"/>
      <c r="H48" s="1178"/>
      <c r="I48" s="324" t="s">
        <v>425</v>
      </c>
      <c r="J48" s="325" t="s">
        <v>425</v>
      </c>
      <c r="K48" s="325" t="s">
        <v>425</v>
      </c>
      <c r="L48" s="325" t="s">
        <v>425</v>
      </c>
      <c r="M48" s="326" t="s">
        <v>425</v>
      </c>
    </row>
    <row r="49" spans="2:13" ht="27.75" customHeight="1" x14ac:dyDescent="0.15">
      <c r="B49" s="1173"/>
      <c r="C49" s="1174"/>
      <c r="D49" s="104"/>
      <c r="E49" s="1177" t="s">
        <v>523</v>
      </c>
      <c r="F49" s="1177"/>
      <c r="G49" s="1177"/>
      <c r="H49" s="1178"/>
      <c r="I49" s="324" t="s">
        <v>425</v>
      </c>
      <c r="J49" s="325" t="s">
        <v>425</v>
      </c>
      <c r="K49" s="325" t="s">
        <v>425</v>
      </c>
      <c r="L49" s="325" t="s">
        <v>425</v>
      </c>
      <c r="M49" s="326" t="s">
        <v>425</v>
      </c>
    </row>
    <row r="50" spans="2:13" ht="27.75" customHeight="1" x14ac:dyDescent="0.15">
      <c r="B50" s="1182" t="s">
        <v>524</v>
      </c>
      <c r="C50" s="1183"/>
      <c r="D50" s="107"/>
      <c r="E50" s="1177" t="s">
        <v>525</v>
      </c>
      <c r="F50" s="1177"/>
      <c r="G50" s="1177"/>
      <c r="H50" s="1178"/>
      <c r="I50" s="324">
        <v>2480</v>
      </c>
      <c r="J50" s="325">
        <v>2541</v>
      </c>
      <c r="K50" s="325">
        <v>2977</v>
      </c>
      <c r="L50" s="325">
        <v>3338</v>
      </c>
      <c r="M50" s="326">
        <v>3896</v>
      </c>
    </row>
    <row r="51" spans="2:13" ht="27.75" customHeight="1" x14ac:dyDescent="0.15">
      <c r="B51" s="1171"/>
      <c r="C51" s="1172"/>
      <c r="D51" s="104"/>
      <c r="E51" s="1177" t="s">
        <v>526</v>
      </c>
      <c r="F51" s="1177"/>
      <c r="G51" s="1177"/>
      <c r="H51" s="1178"/>
      <c r="I51" s="324">
        <v>127</v>
      </c>
      <c r="J51" s="325">
        <v>107</v>
      </c>
      <c r="K51" s="325">
        <v>88</v>
      </c>
      <c r="L51" s="325">
        <v>77</v>
      </c>
      <c r="M51" s="326">
        <v>67</v>
      </c>
    </row>
    <row r="52" spans="2:13" ht="27.75" customHeight="1" x14ac:dyDescent="0.15">
      <c r="B52" s="1173"/>
      <c r="C52" s="1174"/>
      <c r="D52" s="104"/>
      <c r="E52" s="1177" t="s">
        <v>527</v>
      </c>
      <c r="F52" s="1177"/>
      <c r="G52" s="1177"/>
      <c r="H52" s="1178"/>
      <c r="I52" s="324">
        <v>5460</v>
      </c>
      <c r="J52" s="325">
        <v>5603</v>
      </c>
      <c r="K52" s="325">
        <v>5545</v>
      </c>
      <c r="L52" s="325">
        <v>5839</v>
      </c>
      <c r="M52" s="326">
        <v>6056</v>
      </c>
    </row>
    <row r="53" spans="2:13" ht="27.75" customHeight="1" thickBot="1" x14ac:dyDescent="0.2">
      <c r="B53" s="1184" t="s">
        <v>497</v>
      </c>
      <c r="C53" s="1185"/>
      <c r="D53" s="108"/>
      <c r="E53" s="1186" t="s">
        <v>528</v>
      </c>
      <c r="F53" s="1186"/>
      <c r="G53" s="1186"/>
      <c r="H53" s="1187"/>
      <c r="I53" s="327">
        <v>1623</v>
      </c>
      <c r="J53" s="328">
        <v>1384</v>
      </c>
      <c r="K53" s="328">
        <v>1067</v>
      </c>
      <c r="L53" s="328">
        <v>124</v>
      </c>
      <c r="M53" s="329">
        <v>-226</v>
      </c>
    </row>
    <row r="54" spans="2:13" ht="27.75" customHeight="1" x14ac:dyDescent="0.15">
      <c r="B54" s="109" t="s">
        <v>529</v>
      </c>
      <c r="C54" s="110"/>
      <c r="D54" s="110"/>
      <c r="E54" s="111"/>
      <c r="F54" s="111"/>
      <c r="G54" s="111"/>
      <c r="H54" s="111"/>
      <c r="I54" s="112"/>
      <c r="J54" s="112"/>
      <c r="K54" s="112"/>
      <c r="L54" s="112"/>
      <c r="M54" s="112"/>
    </row>
    <row r="55" spans="2:13" x14ac:dyDescent="0.15"/>
  </sheetData>
  <sheetProtection algorithmName="SHA-512" hashValue="aWBRdQLFWuULUscasqjLcohBllLckRXy7Naa2bLhRGqGx0VpGIYiFodlbKVG6hme/X34MRavwrdxfr4H9TnpfA==" saltValue="HTLnmTr9RK+AQbRqfmDx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55" zoomScaleNormal="55"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530</v>
      </c>
    </row>
    <row r="54" spans="2:8" ht="29.25" customHeight="1" thickBot="1" x14ac:dyDescent="0.25">
      <c r="B54" s="114" t="s">
        <v>7</v>
      </c>
      <c r="C54" s="115"/>
      <c r="D54" s="115"/>
      <c r="E54" s="116" t="s">
        <v>465</v>
      </c>
      <c r="F54" s="117" t="s">
        <v>468</v>
      </c>
      <c r="G54" s="117" t="s">
        <v>469</v>
      </c>
      <c r="H54" s="118" t="s">
        <v>470</v>
      </c>
    </row>
    <row r="55" spans="2:8" ht="52.5" customHeight="1" x14ac:dyDescent="0.15">
      <c r="B55" s="119"/>
      <c r="C55" s="1196" t="s">
        <v>101</v>
      </c>
      <c r="D55" s="1196"/>
      <c r="E55" s="1197"/>
      <c r="F55" s="120">
        <v>1080</v>
      </c>
      <c r="G55" s="120">
        <v>1081</v>
      </c>
      <c r="H55" s="121">
        <v>1087</v>
      </c>
    </row>
    <row r="56" spans="2:8" ht="52.5" customHeight="1" x14ac:dyDescent="0.15">
      <c r="B56" s="122"/>
      <c r="C56" s="1198" t="s">
        <v>531</v>
      </c>
      <c r="D56" s="1198"/>
      <c r="E56" s="1199"/>
      <c r="F56" s="123">
        <v>505</v>
      </c>
      <c r="G56" s="123">
        <v>507</v>
      </c>
      <c r="H56" s="124">
        <v>623</v>
      </c>
    </row>
    <row r="57" spans="2:8" ht="53.25" customHeight="1" x14ac:dyDescent="0.15">
      <c r="B57" s="122"/>
      <c r="C57" s="1200" t="s">
        <v>106</v>
      </c>
      <c r="D57" s="1200"/>
      <c r="E57" s="1201"/>
      <c r="F57" s="125">
        <v>1011</v>
      </c>
      <c r="G57" s="125">
        <v>1361</v>
      </c>
      <c r="H57" s="126">
        <v>1791</v>
      </c>
    </row>
    <row r="58" spans="2:8" ht="45.75" customHeight="1" x14ac:dyDescent="0.15">
      <c r="B58" s="127"/>
      <c r="C58" s="1188" t="s">
        <v>532</v>
      </c>
      <c r="D58" s="1189"/>
      <c r="E58" s="1190"/>
      <c r="F58" s="330">
        <v>254</v>
      </c>
      <c r="G58" s="330">
        <v>254</v>
      </c>
      <c r="H58" s="331">
        <v>826</v>
      </c>
    </row>
    <row r="59" spans="2:8" ht="45.75" customHeight="1" x14ac:dyDescent="0.15">
      <c r="B59" s="127"/>
      <c r="C59" s="1188" t="s">
        <v>533</v>
      </c>
      <c r="D59" s="1189"/>
      <c r="E59" s="1190"/>
      <c r="F59" s="330">
        <v>243</v>
      </c>
      <c r="G59" s="330">
        <v>543</v>
      </c>
      <c r="H59" s="331">
        <v>643</v>
      </c>
    </row>
    <row r="60" spans="2:8" ht="45.75" customHeight="1" x14ac:dyDescent="0.15">
      <c r="B60" s="127"/>
      <c r="C60" s="1188" t="s">
        <v>534</v>
      </c>
      <c r="D60" s="1189"/>
      <c r="E60" s="1190"/>
      <c r="F60" s="330">
        <v>216</v>
      </c>
      <c r="G60" s="330">
        <v>254</v>
      </c>
      <c r="H60" s="331">
        <v>278</v>
      </c>
    </row>
    <row r="61" spans="2:8" ht="45.75" customHeight="1" x14ac:dyDescent="0.15">
      <c r="B61" s="127"/>
      <c r="C61" s="1188" t="s">
        <v>535</v>
      </c>
      <c r="D61" s="1189"/>
      <c r="E61" s="1190"/>
      <c r="F61" s="330">
        <v>27</v>
      </c>
      <c r="G61" s="330">
        <v>39</v>
      </c>
      <c r="H61" s="331">
        <v>44</v>
      </c>
    </row>
    <row r="62" spans="2:8" ht="45.75" customHeight="1" thickBot="1" x14ac:dyDescent="0.2">
      <c r="B62" s="128"/>
      <c r="C62" s="1191"/>
      <c r="D62" s="1192"/>
      <c r="E62" s="1193"/>
      <c r="F62" s="129"/>
      <c r="G62" s="129"/>
      <c r="H62" s="130"/>
    </row>
    <row r="63" spans="2:8" ht="52.5" customHeight="1" thickBot="1" x14ac:dyDescent="0.2">
      <c r="B63" s="131"/>
      <c r="C63" s="1194" t="s">
        <v>536</v>
      </c>
      <c r="D63" s="1194"/>
      <c r="E63" s="1195"/>
      <c r="F63" s="132">
        <v>2596</v>
      </c>
      <c r="G63" s="132">
        <v>2950</v>
      </c>
      <c r="H63" s="133">
        <v>3501</v>
      </c>
    </row>
    <row r="64" spans="2:8" x14ac:dyDescent="0.15"/>
  </sheetData>
  <sheetProtection algorithmName="SHA-512" hashValue="hZc3V0YgjEeLL15zkgA8dVFXRoXh869rTtvPCG5RbdkS3kAN77RAmPADxmBqXebvQIfSsmKDTDyb8WtE3Dl72g==" saltValue="My7vQ9e0BYHM5KrSyTra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ED0F2-25A5-4D94-A9EA-90304750BADD}">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234" customWidth="1"/>
    <col min="2" max="107" width="2.5" style="234" customWidth="1"/>
    <col min="108" max="108" width="6.125" style="240" customWidth="1"/>
    <col min="109" max="109" width="5.875" style="238" customWidth="1"/>
    <col min="110" max="16384" width="8.625" style="234" hidden="1"/>
  </cols>
  <sheetData>
    <row r="1" spans="1:109" ht="42.75" customHeight="1" x14ac:dyDescent="0.15">
      <c r="A1" s="1202"/>
      <c r="B1" s="1203"/>
      <c r="DD1" s="234"/>
      <c r="DE1" s="234"/>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34"/>
      <c r="DE2" s="234"/>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34"/>
      <c r="DE3" s="234"/>
    </row>
    <row r="4" spans="1:109" s="232"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32"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32"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32"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32"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32"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32"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32"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32"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32"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32"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32" customFormat="1" x14ac:dyDescent="0.15">
      <c r="A15" s="234"/>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32" customFormat="1" x14ac:dyDescent="0.15">
      <c r="A16" s="234"/>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32" customFormat="1" x14ac:dyDescent="0.15">
      <c r="A17" s="234"/>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32" customFormat="1" x14ac:dyDescent="0.15">
      <c r="A18" s="234"/>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34"/>
      <c r="DE19" s="234"/>
    </row>
    <row r="20" spans="1:109" x14ac:dyDescent="0.15">
      <c r="DD20" s="234"/>
      <c r="DE20" s="234"/>
    </row>
    <row r="21" spans="1:109" ht="17.25" customHeight="1" x14ac:dyDescent="0.15">
      <c r="B21" s="1205"/>
      <c r="C21" s="236"/>
      <c r="D21" s="236"/>
      <c r="E21" s="236"/>
      <c r="F21" s="236"/>
      <c r="G21" s="236"/>
      <c r="H21" s="236"/>
      <c r="I21" s="236"/>
      <c r="J21" s="236"/>
      <c r="K21" s="236"/>
      <c r="L21" s="236"/>
      <c r="M21" s="236"/>
      <c r="N21" s="120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1206"/>
      <c r="AU21" s="236"/>
      <c r="AV21" s="236"/>
      <c r="AW21" s="236"/>
      <c r="AX21" s="236"/>
      <c r="AY21" s="236"/>
      <c r="AZ21" s="236"/>
      <c r="BA21" s="236"/>
      <c r="BB21" s="236"/>
      <c r="BC21" s="236"/>
      <c r="BD21" s="236"/>
      <c r="BE21" s="236"/>
      <c r="BF21" s="1206"/>
      <c r="BG21" s="236"/>
      <c r="BH21" s="236"/>
      <c r="BI21" s="236"/>
      <c r="BJ21" s="236"/>
      <c r="BK21" s="236"/>
      <c r="BL21" s="236"/>
      <c r="BM21" s="236"/>
      <c r="BN21" s="236"/>
      <c r="BO21" s="236"/>
      <c r="BP21" s="236"/>
      <c r="BQ21" s="236"/>
      <c r="BR21" s="1206"/>
      <c r="BS21" s="236"/>
      <c r="BT21" s="236"/>
      <c r="BU21" s="236"/>
      <c r="BV21" s="236"/>
      <c r="BW21" s="236"/>
      <c r="BX21" s="236"/>
      <c r="BY21" s="236"/>
      <c r="BZ21" s="236"/>
      <c r="CA21" s="236"/>
      <c r="CB21" s="236"/>
      <c r="CC21" s="236"/>
      <c r="CD21" s="1206"/>
      <c r="CE21" s="236"/>
      <c r="CF21" s="236"/>
      <c r="CG21" s="236"/>
      <c r="CH21" s="236"/>
      <c r="CI21" s="236"/>
      <c r="CJ21" s="236"/>
      <c r="CK21" s="236"/>
      <c r="CL21" s="236"/>
      <c r="CM21" s="236"/>
      <c r="CN21" s="236"/>
      <c r="CO21" s="236"/>
      <c r="CP21" s="1206"/>
      <c r="CQ21" s="236"/>
      <c r="CR21" s="236"/>
      <c r="CS21" s="236"/>
      <c r="CT21" s="236"/>
      <c r="CU21" s="236"/>
      <c r="CV21" s="236"/>
      <c r="CW21" s="236"/>
      <c r="CX21" s="236"/>
      <c r="CY21" s="236"/>
      <c r="CZ21" s="236"/>
      <c r="DA21" s="236"/>
      <c r="DB21" s="1206"/>
      <c r="DC21" s="236"/>
      <c r="DD21" s="237"/>
      <c r="DE21" s="234"/>
    </row>
    <row r="22" spans="1:109" ht="17.25" customHeight="1" x14ac:dyDescent="0.15">
      <c r="B22" s="238"/>
    </row>
    <row r="23" spans="1:109" x14ac:dyDescent="0.15">
      <c r="B23" s="238"/>
    </row>
    <row r="24" spans="1:109" x14ac:dyDescent="0.15">
      <c r="B24" s="238"/>
    </row>
    <row r="25" spans="1:109" x14ac:dyDescent="0.15">
      <c r="B25" s="238"/>
    </row>
    <row r="26" spans="1:109" x14ac:dyDescent="0.15">
      <c r="B26" s="238"/>
    </row>
    <row r="27" spans="1:109" x14ac:dyDescent="0.15">
      <c r="B27" s="238"/>
    </row>
    <row r="28" spans="1:109" x14ac:dyDescent="0.15">
      <c r="B28" s="238"/>
    </row>
    <row r="29" spans="1:109" x14ac:dyDescent="0.15">
      <c r="B29" s="238"/>
    </row>
    <row r="30" spans="1:109" x14ac:dyDescent="0.15">
      <c r="B30" s="238"/>
    </row>
    <row r="31" spans="1:109" x14ac:dyDescent="0.15">
      <c r="B31" s="238"/>
    </row>
    <row r="32" spans="1:109" x14ac:dyDescent="0.15">
      <c r="B32" s="238"/>
    </row>
    <row r="33" spans="2:109" x14ac:dyDescent="0.15">
      <c r="B33" s="238"/>
    </row>
    <row r="34" spans="2:109" x14ac:dyDescent="0.15">
      <c r="B34" s="238"/>
    </row>
    <row r="35" spans="2:109" x14ac:dyDescent="0.15">
      <c r="B35" s="238"/>
    </row>
    <row r="36" spans="2:109" x14ac:dyDescent="0.15">
      <c r="B36" s="238"/>
    </row>
    <row r="37" spans="2:109" x14ac:dyDescent="0.15">
      <c r="B37" s="238"/>
    </row>
    <row r="38" spans="2:109" x14ac:dyDescent="0.15">
      <c r="B38" s="238"/>
    </row>
    <row r="39" spans="2:109" x14ac:dyDescent="0.15">
      <c r="B39" s="319"/>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0"/>
      <c r="BD39" s="290"/>
      <c r="BE39" s="290"/>
      <c r="BF39" s="290"/>
      <c r="BG39" s="290"/>
      <c r="BH39" s="290"/>
      <c r="BI39" s="290"/>
      <c r="BJ39" s="290"/>
      <c r="BK39" s="290"/>
      <c r="BL39" s="290"/>
      <c r="BM39" s="290"/>
      <c r="BN39" s="290"/>
      <c r="BO39" s="290"/>
      <c r="BP39" s="290"/>
      <c r="BQ39" s="290"/>
      <c r="BR39" s="290"/>
      <c r="BS39" s="290"/>
      <c r="BT39" s="290"/>
      <c r="BU39" s="290"/>
      <c r="BV39" s="290"/>
      <c r="BW39" s="290"/>
      <c r="BX39" s="290"/>
      <c r="BY39" s="290"/>
      <c r="BZ39" s="290"/>
      <c r="CA39" s="290"/>
      <c r="CB39" s="290"/>
      <c r="CC39" s="290"/>
      <c r="CD39" s="290"/>
      <c r="CE39" s="290"/>
      <c r="CF39" s="290"/>
      <c r="CG39" s="290"/>
      <c r="CH39" s="290"/>
      <c r="CI39" s="290"/>
      <c r="CJ39" s="290"/>
      <c r="CK39" s="290"/>
      <c r="CL39" s="290"/>
      <c r="CM39" s="290"/>
      <c r="CN39" s="290"/>
      <c r="CO39" s="290"/>
      <c r="CP39" s="290"/>
      <c r="CQ39" s="290"/>
      <c r="CR39" s="290"/>
      <c r="CS39" s="290"/>
      <c r="CT39" s="290"/>
      <c r="CU39" s="290"/>
      <c r="CV39" s="290"/>
      <c r="CW39" s="290"/>
      <c r="CX39" s="290"/>
      <c r="CY39" s="290"/>
      <c r="CZ39" s="290"/>
      <c r="DA39" s="290"/>
      <c r="DB39" s="290"/>
      <c r="DC39" s="290"/>
      <c r="DD39" s="320"/>
    </row>
    <row r="40" spans="2:109" x14ac:dyDescent="0.15">
      <c r="B40" s="1207"/>
      <c r="DD40" s="1207"/>
      <c r="DE40" s="234"/>
    </row>
    <row r="41" spans="2:109" ht="17.25" x14ac:dyDescent="0.15">
      <c r="B41" s="235" t="s">
        <v>562</v>
      </c>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236"/>
      <c r="AE41" s="236"/>
      <c r="AF41" s="236"/>
      <c r="AG41" s="236"/>
      <c r="AH41" s="236"/>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6"/>
      <c r="BM41" s="236"/>
      <c r="BN41" s="236"/>
      <c r="BO41" s="236"/>
      <c r="BP41" s="236"/>
      <c r="BQ41" s="236"/>
      <c r="BR41" s="236"/>
      <c r="BS41" s="236"/>
      <c r="BT41" s="236"/>
      <c r="BU41" s="236"/>
      <c r="BV41" s="236"/>
      <c r="BW41" s="236"/>
      <c r="BX41" s="236"/>
      <c r="BY41" s="236"/>
      <c r="BZ41" s="236"/>
      <c r="CA41" s="236"/>
      <c r="CB41" s="236"/>
      <c r="CC41" s="236"/>
      <c r="CD41" s="236"/>
      <c r="CE41" s="236"/>
      <c r="CF41" s="236"/>
      <c r="CG41" s="236"/>
      <c r="CH41" s="236"/>
      <c r="CI41" s="236"/>
      <c r="CJ41" s="236"/>
      <c r="CK41" s="236"/>
      <c r="CL41" s="236"/>
      <c r="CM41" s="236"/>
      <c r="CN41" s="236"/>
      <c r="CO41" s="236"/>
      <c r="CP41" s="236"/>
      <c r="CQ41" s="236"/>
      <c r="CR41" s="236"/>
      <c r="CS41" s="236"/>
      <c r="CT41" s="236"/>
      <c r="CU41" s="236"/>
      <c r="CV41" s="236"/>
      <c r="CW41" s="236"/>
      <c r="CX41" s="236"/>
      <c r="CY41" s="236"/>
      <c r="CZ41" s="236"/>
      <c r="DA41" s="236"/>
      <c r="DB41" s="236"/>
      <c r="DC41" s="236"/>
      <c r="DD41" s="237"/>
    </row>
    <row r="42" spans="2:109" x14ac:dyDescent="0.15">
      <c r="B42" s="238"/>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38"/>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38"/>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38"/>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38"/>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38"/>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38"/>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38"/>
      <c r="AN49" s="234" t="s">
        <v>565</v>
      </c>
    </row>
    <row r="50" spans="1:109" x14ac:dyDescent="0.15">
      <c r="B50" s="238"/>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466</v>
      </c>
      <c r="BQ50" s="1226"/>
      <c r="BR50" s="1226"/>
      <c r="BS50" s="1226"/>
      <c r="BT50" s="1226"/>
      <c r="BU50" s="1226"/>
      <c r="BV50" s="1226"/>
      <c r="BW50" s="1226"/>
      <c r="BX50" s="1226" t="s">
        <v>467</v>
      </c>
      <c r="BY50" s="1226"/>
      <c r="BZ50" s="1226"/>
      <c r="CA50" s="1226"/>
      <c r="CB50" s="1226"/>
      <c r="CC50" s="1226"/>
      <c r="CD50" s="1226"/>
      <c r="CE50" s="1226"/>
      <c r="CF50" s="1226" t="s">
        <v>468</v>
      </c>
      <c r="CG50" s="1226"/>
      <c r="CH50" s="1226"/>
      <c r="CI50" s="1226"/>
      <c r="CJ50" s="1226"/>
      <c r="CK50" s="1226"/>
      <c r="CL50" s="1226"/>
      <c r="CM50" s="1226"/>
      <c r="CN50" s="1226" t="s">
        <v>469</v>
      </c>
      <c r="CO50" s="1226"/>
      <c r="CP50" s="1226"/>
      <c r="CQ50" s="1226"/>
      <c r="CR50" s="1226"/>
      <c r="CS50" s="1226"/>
      <c r="CT50" s="1226"/>
      <c r="CU50" s="1226"/>
      <c r="CV50" s="1226" t="s">
        <v>470</v>
      </c>
      <c r="CW50" s="1226"/>
      <c r="CX50" s="1226"/>
      <c r="CY50" s="1226"/>
      <c r="CZ50" s="1226"/>
      <c r="DA50" s="1226"/>
      <c r="DB50" s="1226"/>
      <c r="DC50" s="1226"/>
    </row>
    <row r="51" spans="1:109" ht="13.5" customHeight="1" x14ac:dyDescent="0.15">
      <c r="B51" s="238"/>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v>49.3</v>
      </c>
      <c r="BQ51" s="1231"/>
      <c r="BR51" s="1231"/>
      <c r="BS51" s="1231"/>
      <c r="BT51" s="1231"/>
      <c r="BU51" s="1231"/>
      <c r="BV51" s="1231"/>
      <c r="BW51" s="1231"/>
      <c r="BX51" s="1231">
        <v>41.7</v>
      </c>
      <c r="BY51" s="1231"/>
      <c r="BZ51" s="1231"/>
      <c r="CA51" s="1231"/>
      <c r="CB51" s="1231"/>
      <c r="CC51" s="1231"/>
      <c r="CD51" s="1231"/>
      <c r="CE51" s="1231"/>
      <c r="CF51" s="1231">
        <v>31.3</v>
      </c>
      <c r="CG51" s="1231"/>
      <c r="CH51" s="1231"/>
      <c r="CI51" s="1231"/>
      <c r="CJ51" s="1231"/>
      <c r="CK51" s="1231"/>
      <c r="CL51" s="1231"/>
      <c r="CM51" s="1231"/>
      <c r="CN51" s="1231">
        <v>3.3</v>
      </c>
      <c r="CO51" s="1231"/>
      <c r="CP51" s="1231"/>
      <c r="CQ51" s="1231"/>
      <c r="CR51" s="1231"/>
      <c r="CS51" s="1231"/>
      <c r="CT51" s="1231"/>
      <c r="CU51" s="1231"/>
      <c r="CV51" s="1231"/>
      <c r="CW51" s="1231"/>
      <c r="CX51" s="1231"/>
      <c r="CY51" s="1231"/>
      <c r="CZ51" s="1231"/>
      <c r="DA51" s="1231"/>
      <c r="DB51" s="1231"/>
      <c r="DC51" s="1231"/>
    </row>
    <row r="52" spans="1:109" x14ac:dyDescent="0.15">
      <c r="B52" s="238"/>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38"/>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63.8</v>
      </c>
      <c r="BQ53" s="1231"/>
      <c r="BR53" s="1231"/>
      <c r="BS53" s="1231"/>
      <c r="BT53" s="1231"/>
      <c r="BU53" s="1231"/>
      <c r="BV53" s="1231"/>
      <c r="BW53" s="1231"/>
      <c r="BX53" s="1231">
        <v>65</v>
      </c>
      <c r="BY53" s="1231"/>
      <c r="BZ53" s="1231"/>
      <c r="CA53" s="1231"/>
      <c r="CB53" s="1231"/>
      <c r="CC53" s="1231"/>
      <c r="CD53" s="1231"/>
      <c r="CE53" s="1231"/>
      <c r="CF53" s="1231">
        <v>65.3</v>
      </c>
      <c r="CG53" s="1231"/>
      <c r="CH53" s="1231"/>
      <c r="CI53" s="1231"/>
      <c r="CJ53" s="1231"/>
      <c r="CK53" s="1231"/>
      <c r="CL53" s="1231"/>
      <c r="CM53" s="1231"/>
      <c r="CN53" s="1231">
        <v>66.2</v>
      </c>
      <c r="CO53" s="1231"/>
      <c r="CP53" s="1231"/>
      <c r="CQ53" s="1231"/>
      <c r="CR53" s="1231"/>
      <c r="CS53" s="1231"/>
      <c r="CT53" s="1231"/>
      <c r="CU53" s="1231"/>
      <c r="CV53" s="1231">
        <v>67.099999999999994</v>
      </c>
      <c r="CW53" s="1231"/>
      <c r="CX53" s="1231"/>
      <c r="CY53" s="1231"/>
      <c r="CZ53" s="1231"/>
      <c r="DA53" s="1231"/>
      <c r="DB53" s="1231"/>
      <c r="DC53" s="1231"/>
    </row>
    <row r="54" spans="1:109" x14ac:dyDescent="0.15">
      <c r="A54" s="1209"/>
      <c r="B54" s="238"/>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38"/>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38"/>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34"/>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60.1</v>
      </c>
      <c r="BQ57" s="1231"/>
      <c r="BR57" s="1231"/>
      <c r="BS57" s="1231"/>
      <c r="BT57" s="1231"/>
      <c r="BU57" s="1231"/>
      <c r="BV57" s="1231"/>
      <c r="BW57" s="1231"/>
      <c r="BX57" s="1231">
        <v>61.6</v>
      </c>
      <c r="BY57" s="1231"/>
      <c r="BZ57" s="1231"/>
      <c r="CA57" s="1231"/>
      <c r="CB57" s="1231"/>
      <c r="CC57" s="1231"/>
      <c r="CD57" s="1231"/>
      <c r="CE57" s="1231"/>
      <c r="CF57" s="1231">
        <v>64.3</v>
      </c>
      <c r="CG57" s="1231"/>
      <c r="CH57" s="1231"/>
      <c r="CI57" s="1231"/>
      <c r="CJ57" s="1231"/>
      <c r="CK57" s="1231"/>
      <c r="CL57" s="1231"/>
      <c r="CM57" s="1231"/>
      <c r="CN57" s="1231">
        <v>65.3</v>
      </c>
      <c r="CO57" s="1231"/>
      <c r="CP57" s="1231"/>
      <c r="CQ57" s="1231"/>
      <c r="CR57" s="1231"/>
      <c r="CS57" s="1231"/>
      <c r="CT57" s="1231"/>
      <c r="CU57" s="1231"/>
      <c r="CV57" s="1231">
        <v>66.599999999999994</v>
      </c>
      <c r="CW57" s="1231"/>
      <c r="CX57" s="1231"/>
      <c r="CY57" s="1231"/>
      <c r="CZ57" s="1231"/>
      <c r="DA57" s="1231"/>
      <c r="DB57" s="1231"/>
      <c r="DC57" s="1231"/>
      <c r="DD57" s="1234"/>
      <c r="DE57" s="1232"/>
    </row>
    <row r="58" spans="1:109" s="1209" customFormat="1" x14ac:dyDescent="0.15">
      <c r="A58" s="234"/>
      <c r="B58" s="1232"/>
      <c r="G58" s="1220"/>
      <c r="H58" s="1220"/>
      <c r="I58" s="1233"/>
      <c r="J58" s="1233"/>
      <c r="K58" s="1229"/>
      <c r="L58" s="1229"/>
      <c r="M58" s="1229"/>
      <c r="N58" s="1229"/>
      <c r="AM58" s="234"/>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34"/>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34"/>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34"/>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34"/>
    </row>
    <row r="63" spans="1:109" ht="17.25" x14ac:dyDescent="0.15">
      <c r="B63" s="291" t="s">
        <v>570</v>
      </c>
    </row>
    <row r="64" spans="1:109" x14ac:dyDescent="0.15">
      <c r="B64" s="238"/>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38"/>
      <c r="AN65" s="1210" t="s">
        <v>571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38"/>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38"/>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38"/>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38"/>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38"/>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38"/>
      <c r="G71" s="1245"/>
      <c r="I71" s="1246"/>
      <c r="J71" s="1243"/>
      <c r="K71" s="1243"/>
      <c r="L71" s="1244"/>
      <c r="M71" s="1243"/>
      <c r="N71" s="1244"/>
      <c r="AM71" s="1245"/>
      <c r="AN71" s="234" t="s">
        <v>565</v>
      </c>
    </row>
    <row r="72" spans="2:107" x14ac:dyDescent="0.15">
      <c r="B72" s="238"/>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466</v>
      </c>
      <c r="BQ72" s="1226"/>
      <c r="BR72" s="1226"/>
      <c r="BS72" s="1226"/>
      <c r="BT72" s="1226"/>
      <c r="BU72" s="1226"/>
      <c r="BV72" s="1226"/>
      <c r="BW72" s="1226"/>
      <c r="BX72" s="1226" t="s">
        <v>467</v>
      </c>
      <c r="BY72" s="1226"/>
      <c r="BZ72" s="1226"/>
      <c r="CA72" s="1226"/>
      <c r="CB72" s="1226"/>
      <c r="CC72" s="1226"/>
      <c r="CD72" s="1226"/>
      <c r="CE72" s="1226"/>
      <c r="CF72" s="1226" t="s">
        <v>468</v>
      </c>
      <c r="CG72" s="1226"/>
      <c r="CH72" s="1226"/>
      <c r="CI72" s="1226"/>
      <c r="CJ72" s="1226"/>
      <c r="CK72" s="1226"/>
      <c r="CL72" s="1226"/>
      <c r="CM72" s="1226"/>
      <c r="CN72" s="1226" t="s">
        <v>469</v>
      </c>
      <c r="CO72" s="1226"/>
      <c r="CP72" s="1226"/>
      <c r="CQ72" s="1226"/>
      <c r="CR72" s="1226"/>
      <c r="CS72" s="1226"/>
      <c r="CT72" s="1226"/>
      <c r="CU72" s="1226"/>
      <c r="CV72" s="1226" t="s">
        <v>470</v>
      </c>
      <c r="CW72" s="1226"/>
      <c r="CX72" s="1226"/>
      <c r="CY72" s="1226"/>
      <c r="CZ72" s="1226"/>
      <c r="DA72" s="1226"/>
      <c r="DB72" s="1226"/>
      <c r="DC72" s="1226"/>
    </row>
    <row r="73" spans="2:107" x14ac:dyDescent="0.15">
      <c r="B73" s="238"/>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v>49.3</v>
      </c>
      <c r="BQ73" s="1231"/>
      <c r="BR73" s="1231"/>
      <c r="BS73" s="1231"/>
      <c r="BT73" s="1231"/>
      <c r="BU73" s="1231"/>
      <c r="BV73" s="1231"/>
      <c r="BW73" s="1231"/>
      <c r="BX73" s="1231">
        <v>41.7</v>
      </c>
      <c r="BY73" s="1231"/>
      <c r="BZ73" s="1231"/>
      <c r="CA73" s="1231"/>
      <c r="CB73" s="1231"/>
      <c r="CC73" s="1231"/>
      <c r="CD73" s="1231"/>
      <c r="CE73" s="1231"/>
      <c r="CF73" s="1231">
        <v>31.3</v>
      </c>
      <c r="CG73" s="1231"/>
      <c r="CH73" s="1231"/>
      <c r="CI73" s="1231"/>
      <c r="CJ73" s="1231"/>
      <c r="CK73" s="1231"/>
      <c r="CL73" s="1231"/>
      <c r="CM73" s="1231"/>
      <c r="CN73" s="1231">
        <v>3.3</v>
      </c>
      <c r="CO73" s="1231"/>
      <c r="CP73" s="1231"/>
      <c r="CQ73" s="1231"/>
      <c r="CR73" s="1231"/>
      <c r="CS73" s="1231"/>
      <c r="CT73" s="1231"/>
      <c r="CU73" s="1231"/>
      <c r="CV73" s="1231"/>
      <c r="CW73" s="1231"/>
      <c r="CX73" s="1231"/>
      <c r="CY73" s="1231"/>
      <c r="CZ73" s="1231"/>
      <c r="DA73" s="1231"/>
      <c r="DB73" s="1231"/>
      <c r="DC73" s="1231"/>
    </row>
    <row r="74" spans="2:107" x14ac:dyDescent="0.15">
      <c r="B74" s="238"/>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38"/>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572</v>
      </c>
      <c r="BC75" s="1230"/>
      <c r="BD75" s="1230"/>
      <c r="BE75" s="1230"/>
      <c r="BF75" s="1230"/>
      <c r="BG75" s="1230"/>
      <c r="BH75" s="1230"/>
      <c r="BI75" s="1230"/>
      <c r="BJ75" s="1230"/>
      <c r="BK75" s="1230"/>
      <c r="BL75" s="1230"/>
      <c r="BM75" s="1230"/>
      <c r="BN75" s="1230"/>
      <c r="BO75" s="1230"/>
      <c r="BP75" s="1231">
        <v>9.1</v>
      </c>
      <c r="BQ75" s="1231"/>
      <c r="BR75" s="1231"/>
      <c r="BS75" s="1231"/>
      <c r="BT75" s="1231"/>
      <c r="BU75" s="1231"/>
      <c r="BV75" s="1231"/>
      <c r="BW75" s="1231"/>
      <c r="BX75" s="1231">
        <v>8.6</v>
      </c>
      <c r="BY75" s="1231"/>
      <c r="BZ75" s="1231"/>
      <c r="CA75" s="1231"/>
      <c r="CB75" s="1231"/>
      <c r="CC75" s="1231"/>
      <c r="CD75" s="1231"/>
      <c r="CE75" s="1231"/>
      <c r="CF75" s="1231">
        <v>8</v>
      </c>
      <c r="CG75" s="1231"/>
      <c r="CH75" s="1231"/>
      <c r="CI75" s="1231"/>
      <c r="CJ75" s="1231"/>
      <c r="CK75" s="1231"/>
      <c r="CL75" s="1231"/>
      <c r="CM75" s="1231"/>
      <c r="CN75" s="1231">
        <v>7.8</v>
      </c>
      <c r="CO75" s="1231"/>
      <c r="CP75" s="1231"/>
      <c r="CQ75" s="1231"/>
      <c r="CR75" s="1231"/>
      <c r="CS75" s="1231"/>
      <c r="CT75" s="1231"/>
      <c r="CU75" s="1231"/>
      <c r="CV75" s="1231">
        <v>8.5</v>
      </c>
      <c r="CW75" s="1231"/>
      <c r="CX75" s="1231"/>
      <c r="CY75" s="1231"/>
      <c r="CZ75" s="1231"/>
      <c r="DA75" s="1231"/>
      <c r="DB75" s="1231"/>
      <c r="DC75" s="1231"/>
    </row>
    <row r="76" spans="2:107" x14ac:dyDescent="0.15">
      <c r="B76" s="238"/>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38"/>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38"/>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38"/>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572</v>
      </c>
      <c r="BC79" s="1230"/>
      <c r="BD79" s="1230"/>
      <c r="BE79" s="1230"/>
      <c r="BF79" s="1230"/>
      <c r="BG79" s="1230"/>
      <c r="BH79" s="1230"/>
      <c r="BI79" s="1230"/>
      <c r="BJ79" s="1230"/>
      <c r="BK79" s="1230"/>
      <c r="BL79" s="1230"/>
      <c r="BM79" s="1230"/>
      <c r="BN79" s="1230"/>
      <c r="BO79" s="1230"/>
      <c r="BP79" s="1231">
        <v>8.6</v>
      </c>
      <c r="BQ79" s="1231"/>
      <c r="BR79" s="1231"/>
      <c r="BS79" s="1231"/>
      <c r="BT79" s="1231"/>
      <c r="BU79" s="1231"/>
      <c r="BV79" s="1231"/>
      <c r="BW79" s="1231"/>
      <c r="BX79" s="1231">
        <v>8.6</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9.1</v>
      </c>
      <c r="CW79" s="1231"/>
      <c r="CX79" s="1231"/>
      <c r="CY79" s="1231"/>
      <c r="CZ79" s="1231"/>
      <c r="DA79" s="1231"/>
      <c r="DB79" s="1231"/>
      <c r="DC79" s="1231"/>
    </row>
    <row r="80" spans="2:107" x14ac:dyDescent="0.15">
      <c r="B80" s="238"/>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38"/>
    </row>
    <row r="82" spans="2:109" ht="17.25" x14ac:dyDescent="0.15">
      <c r="B82" s="238"/>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19"/>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c r="AA83" s="290"/>
      <c r="AB83" s="290"/>
      <c r="AC83" s="290"/>
      <c r="AD83" s="290"/>
      <c r="AE83" s="290"/>
      <c r="AF83" s="290"/>
      <c r="AG83" s="290"/>
      <c r="AH83" s="290"/>
      <c r="AI83" s="290"/>
      <c r="AJ83" s="290"/>
      <c r="AK83" s="290"/>
      <c r="AL83" s="290"/>
      <c r="AM83" s="290"/>
      <c r="AN83" s="290"/>
      <c r="AO83" s="290"/>
      <c r="AP83" s="290"/>
      <c r="AQ83" s="290"/>
      <c r="AR83" s="290"/>
      <c r="AS83" s="290"/>
      <c r="AT83" s="290"/>
      <c r="AU83" s="290"/>
      <c r="AV83" s="290"/>
      <c r="AW83" s="290"/>
      <c r="AX83" s="290"/>
      <c r="AY83" s="290"/>
      <c r="AZ83" s="290"/>
      <c r="BA83" s="290"/>
      <c r="BB83" s="290"/>
      <c r="BC83" s="290"/>
      <c r="BD83" s="290"/>
      <c r="BE83" s="290"/>
      <c r="BF83" s="290"/>
      <c r="BG83" s="290"/>
      <c r="BH83" s="290"/>
      <c r="BI83" s="290"/>
      <c r="BJ83" s="290"/>
      <c r="BK83" s="290"/>
      <c r="BL83" s="290"/>
      <c r="BM83" s="290"/>
      <c r="BN83" s="290"/>
      <c r="BO83" s="290"/>
      <c r="BP83" s="290"/>
      <c r="BQ83" s="290"/>
      <c r="BR83" s="290"/>
      <c r="BS83" s="290"/>
      <c r="BT83" s="290"/>
      <c r="BU83" s="290"/>
      <c r="BV83" s="290"/>
      <c r="BW83" s="290"/>
      <c r="BX83" s="290"/>
      <c r="BY83" s="290"/>
      <c r="BZ83" s="290"/>
      <c r="CA83" s="290"/>
      <c r="CB83" s="290"/>
      <c r="CC83" s="290"/>
      <c r="CD83" s="290"/>
      <c r="CE83" s="290"/>
      <c r="CF83" s="290"/>
      <c r="CG83" s="290"/>
      <c r="CH83" s="290"/>
      <c r="CI83" s="290"/>
      <c r="CJ83" s="290"/>
      <c r="CK83" s="290"/>
      <c r="CL83" s="290"/>
      <c r="CM83" s="290"/>
      <c r="CN83" s="290"/>
      <c r="CO83" s="290"/>
      <c r="CP83" s="290"/>
      <c r="CQ83" s="290"/>
      <c r="CR83" s="290"/>
      <c r="CS83" s="290"/>
      <c r="CT83" s="290"/>
      <c r="CU83" s="290"/>
      <c r="CV83" s="290"/>
      <c r="CW83" s="290"/>
      <c r="CX83" s="290"/>
      <c r="CY83" s="290"/>
      <c r="CZ83" s="290"/>
      <c r="DA83" s="290"/>
      <c r="DB83" s="290"/>
      <c r="DC83" s="290"/>
      <c r="DD83" s="320"/>
    </row>
    <row r="84" spans="2:109" x14ac:dyDescent="0.15">
      <c r="DD84" s="234"/>
      <c r="DE84" s="234"/>
    </row>
    <row r="85" spans="2:109" x14ac:dyDescent="0.15">
      <c r="DD85" s="234"/>
      <c r="DE85" s="234"/>
    </row>
  </sheetData>
  <sheetProtection algorithmName="SHA-512" hashValue="HtkxC+LagFgAaRU7IAPSFrLK3wfs8R6oeOcD4cWKO21oE7i8goK8SZqDWVQHDLRhjvzX/44Irz7A228euvwUZA==" saltValue="AohWS4i2VITSpAP9+W+t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D6E2A-C066-4FF9-AF9F-8BE0E232E5DF}">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33" customWidth="1"/>
    <col min="35" max="122" width="2.5" style="232" customWidth="1"/>
    <col min="123" max="16384" width="2.5" style="232" hidden="1"/>
  </cols>
  <sheetData>
    <row r="1" spans="1:34" ht="13.5" customHeight="1"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4" x14ac:dyDescent="0.15">
      <c r="S2" s="232"/>
      <c r="AH2" s="232"/>
    </row>
    <row r="3" spans="1:34"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1:34" x14ac:dyDescent="0.15"/>
    <row r="5" spans="1:34" x14ac:dyDescent="0.15"/>
    <row r="6" spans="1:34" x14ac:dyDescent="0.15"/>
    <row r="7" spans="1:34" x14ac:dyDescent="0.15"/>
    <row r="8" spans="1:34" x14ac:dyDescent="0.15"/>
    <row r="9" spans="1:34" x14ac:dyDescent="0.15">
      <c r="AH9" s="23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2"/>
    </row>
    <row r="18" spans="12:34" x14ac:dyDescent="0.15"/>
    <row r="19" spans="12:34" x14ac:dyDescent="0.15"/>
    <row r="20" spans="12:34" x14ac:dyDescent="0.15">
      <c r="AH20" s="232"/>
    </row>
    <row r="21" spans="12:34" x14ac:dyDescent="0.15">
      <c r="AH21" s="232"/>
    </row>
    <row r="22" spans="12:34" x14ac:dyDescent="0.15"/>
    <row r="23" spans="12:34" x14ac:dyDescent="0.15"/>
    <row r="24" spans="12:34" x14ac:dyDescent="0.15">
      <c r="Q24" s="232"/>
    </row>
    <row r="25" spans="12:34" x14ac:dyDescent="0.15"/>
    <row r="26" spans="12:34" x14ac:dyDescent="0.15"/>
    <row r="27" spans="12:34" x14ac:dyDescent="0.15"/>
    <row r="28" spans="12:34" x14ac:dyDescent="0.15">
      <c r="O28" s="232"/>
      <c r="T28" s="232"/>
      <c r="AH28" s="232"/>
    </row>
    <row r="29" spans="12:34" x14ac:dyDescent="0.15"/>
    <row r="30" spans="12:34" x14ac:dyDescent="0.15"/>
    <row r="31" spans="12:34" x14ac:dyDescent="0.15">
      <c r="Q31" s="232"/>
    </row>
    <row r="32" spans="12:34" x14ac:dyDescent="0.15">
      <c r="L32" s="232"/>
    </row>
    <row r="33" spans="2:34" x14ac:dyDescent="0.15">
      <c r="C33" s="232"/>
      <c r="E33" s="232"/>
      <c r="G33" s="232"/>
      <c r="I33" s="232"/>
      <c r="X33" s="232"/>
    </row>
    <row r="34" spans="2:34" x14ac:dyDescent="0.15">
      <c r="B34" s="232"/>
      <c r="P34" s="232"/>
      <c r="R34" s="232"/>
      <c r="T34" s="232"/>
    </row>
    <row r="35" spans="2:34" x14ac:dyDescent="0.15">
      <c r="D35" s="232"/>
      <c r="W35" s="232"/>
      <c r="AC35" s="232"/>
      <c r="AD35" s="232"/>
      <c r="AE35" s="232"/>
      <c r="AF35" s="232"/>
      <c r="AG35" s="232"/>
      <c r="AH35" s="232"/>
    </row>
    <row r="36" spans="2:34" x14ac:dyDescent="0.15">
      <c r="H36" s="232"/>
      <c r="J36" s="232"/>
      <c r="K36" s="232"/>
      <c r="M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c r="X40" s="232"/>
    </row>
    <row r="41" spans="2:34" x14ac:dyDescent="0.15">
      <c r="R41" s="232"/>
    </row>
    <row r="42" spans="2:34" x14ac:dyDescent="0.15">
      <c r="W42" s="232"/>
    </row>
    <row r="43" spans="2:34" x14ac:dyDescent="0.15">
      <c r="Y43" s="232"/>
      <c r="Z43" s="232"/>
      <c r="AA43" s="232"/>
      <c r="AB43" s="232"/>
      <c r="AC43" s="232"/>
      <c r="AD43" s="232"/>
      <c r="AE43" s="232"/>
      <c r="AF43" s="232"/>
      <c r="AG43" s="232"/>
      <c r="AH43" s="232"/>
    </row>
    <row r="44" spans="2:34" x14ac:dyDescent="0.15">
      <c r="AH44" s="232"/>
    </row>
    <row r="45" spans="2:34" x14ac:dyDescent="0.15">
      <c r="X45" s="232"/>
    </row>
    <row r="46" spans="2:34" x14ac:dyDescent="0.15"/>
    <row r="47" spans="2:34" x14ac:dyDescent="0.15"/>
    <row r="48" spans="2:34" x14ac:dyDescent="0.15">
      <c r="W48" s="232"/>
      <c r="Y48" s="232"/>
      <c r="Z48" s="232"/>
      <c r="AA48" s="232"/>
      <c r="AB48" s="232"/>
      <c r="AC48" s="232"/>
      <c r="AD48" s="232"/>
      <c r="AE48" s="232"/>
      <c r="AF48" s="232"/>
      <c r="AG48" s="232"/>
      <c r="AH48" s="232"/>
    </row>
    <row r="49" spans="28:34" x14ac:dyDescent="0.15"/>
    <row r="50" spans="28:34" x14ac:dyDescent="0.15">
      <c r="AE50" s="232"/>
      <c r="AF50" s="232"/>
      <c r="AG50" s="232"/>
      <c r="AH50" s="232"/>
    </row>
    <row r="51" spans="28:34" x14ac:dyDescent="0.15">
      <c r="AC51" s="232"/>
      <c r="AD51" s="232"/>
      <c r="AE51" s="232"/>
      <c r="AF51" s="232"/>
      <c r="AG51" s="232"/>
      <c r="AH51" s="232"/>
    </row>
    <row r="52" spans="28:34" x14ac:dyDescent="0.15"/>
    <row r="53" spans="28:34" x14ac:dyDescent="0.15">
      <c r="AF53" s="232"/>
      <c r="AG53" s="232"/>
      <c r="AH53" s="232"/>
    </row>
    <row r="54" spans="28:34" x14ac:dyDescent="0.15">
      <c r="AH54" s="232"/>
    </row>
    <row r="55" spans="28:34" x14ac:dyDescent="0.15"/>
    <row r="56" spans="28:34" x14ac:dyDescent="0.15">
      <c r="AB56" s="232"/>
      <c r="AC56" s="232"/>
      <c r="AD56" s="232"/>
      <c r="AE56" s="232"/>
      <c r="AF56" s="232"/>
      <c r="AG56" s="232"/>
      <c r="AH56" s="232"/>
    </row>
    <row r="57" spans="28:34" x14ac:dyDescent="0.15">
      <c r="AH57" s="232"/>
    </row>
    <row r="58" spans="28:34" x14ac:dyDescent="0.15">
      <c r="AH58" s="232"/>
    </row>
    <row r="59" spans="28:34" x14ac:dyDescent="0.15"/>
    <row r="60" spans="28:34" x14ac:dyDescent="0.15"/>
    <row r="61" spans="28:34" x14ac:dyDescent="0.15"/>
    <row r="62" spans="28:34" x14ac:dyDescent="0.15"/>
    <row r="63" spans="28:34" x14ac:dyDescent="0.15">
      <c r="AH63" s="232"/>
    </row>
    <row r="64" spans="28:34" x14ac:dyDescent="0.15">
      <c r="AG64" s="232"/>
      <c r="AH64" s="232"/>
    </row>
    <row r="65" spans="28:34" x14ac:dyDescent="0.15"/>
    <row r="66" spans="28:34" x14ac:dyDescent="0.15"/>
    <row r="67" spans="28:34" x14ac:dyDescent="0.15"/>
    <row r="68" spans="28:34" x14ac:dyDescent="0.15">
      <c r="AB68" s="232"/>
      <c r="AC68" s="232"/>
      <c r="AD68" s="232"/>
      <c r="AE68" s="232"/>
      <c r="AF68" s="232"/>
      <c r="AG68" s="232"/>
      <c r="AH68" s="232"/>
    </row>
    <row r="69" spans="28:34" x14ac:dyDescent="0.15">
      <c r="AF69" s="232"/>
      <c r="AG69" s="232"/>
      <c r="AH69" s="232"/>
    </row>
    <row r="70" spans="28:34" x14ac:dyDescent="0.15"/>
    <row r="71" spans="28:34" x14ac:dyDescent="0.15"/>
    <row r="72" spans="28:34" x14ac:dyDescent="0.15"/>
    <row r="73" spans="28:34" x14ac:dyDescent="0.15"/>
    <row r="74" spans="28:34" x14ac:dyDescent="0.15"/>
    <row r="75" spans="28:34" x14ac:dyDescent="0.15">
      <c r="AH75" s="232"/>
    </row>
    <row r="76" spans="28:34" x14ac:dyDescent="0.15">
      <c r="AF76" s="232"/>
      <c r="AG76" s="232"/>
      <c r="AH76" s="232"/>
    </row>
    <row r="77" spans="28:34" x14ac:dyDescent="0.15">
      <c r="AG77" s="232"/>
      <c r="AH77" s="232"/>
    </row>
    <row r="78" spans="28:34" x14ac:dyDescent="0.15"/>
    <row r="79" spans="28:34" x14ac:dyDescent="0.15"/>
    <row r="80" spans="28:34" x14ac:dyDescent="0.15"/>
    <row r="81" spans="25:34" x14ac:dyDescent="0.15"/>
    <row r="82" spans="25:34" x14ac:dyDescent="0.15">
      <c r="Y82" s="232"/>
    </row>
    <row r="83" spans="25:34" x14ac:dyDescent="0.15">
      <c r="Y83" s="232"/>
      <c r="Z83" s="232"/>
      <c r="AA83" s="232"/>
      <c r="AB83" s="232"/>
      <c r="AC83" s="232"/>
      <c r="AD83" s="232"/>
      <c r="AE83" s="232"/>
      <c r="AF83" s="232"/>
      <c r="AG83" s="232"/>
      <c r="AH83" s="232"/>
    </row>
    <row r="84" spans="25:34" x14ac:dyDescent="0.15"/>
    <row r="85" spans="25:34" x14ac:dyDescent="0.15"/>
    <row r="86" spans="25:34" x14ac:dyDescent="0.15"/>
    <row r="87" spans="25:34" x14ac:dyDescent="0.15"/>
    <row r="88" spans="25:34" x14ac:dyDescent="0.15">
      <c r="AH88" s="23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2"/>
      <c r="AG94" s="232"/>
      <c r="AH94" s="232"/>
    </row>
    <row r="95" spans="25:34" ht="13.5" customHeight="1" x14ac:dyDescent="0.15">
      <c r="AH95" s="23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2"/>
    </row>
    <row r="102" spans="33:34" ht="13.5" customHeight="1" x14ac:dyDescent="0.15"/>
    <row r="103" spans="33:34" ht="13.5" customHeight="1" x14ac:dyDescent="0.15"/>
    <row r="104" spans="33:34" ht="13.5" customHeight="1" x14ac:dyDescent="0.15">
      <c r="AG104" s="232"/>
      <c r="AH104" s="23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32"/>
    </row>
    <row r="117" spans="34:122" ht="13.5" customHeight="1" x14ac:dyDescent="0.15"/>
    <row r="118" spans="34:122" ht="13.5" customHeight="1" x14ac:dyDescent="0.15"/>
    <row r="119" spans="34:122" ht="13.5" customHeight="1" x14ac:dyDescent="0.15"/>
    <row r="120" spans="34:122" ht="13.5" customHeight="1" x14ac:dyDescent="0.15">
      <c r="AH120" s="232"/>
    </row>
    <row r="121" spans="34:122" ht="13.5" customHeight="1" x14ac:dyDescent="0.15">
      <c r="AH121" s="232"/>
    </row>
    <row r="122" spans="34:122" ht="13.5" customHeight="1" x14ac:dyDescent="0.15"/>
    <row r="123" spans="34:122" ht="13.5" customHeight="1" x14ac:dyDescent="0.15"/>
    <row r="124" spans="34:122" ht="13.5" customHeight="1" x14ac:dyDescent="0.15"/>
    <row r="125" spans="34:122" ht="13.5" customHeight="1" x14ac:dyDescent="0.15">
      <c r="DR125" s="232" t="s">
        <v>414</v>
      </c>
    </row>
  </sheetData>
  <sheetProtection algorithmName="SHA-512" hashValue="DmtnIflo2zHiXbe8SSNtA887AY0xPdNpT1XNmtfHkqKds/Ed4iH2FoHQCv71Tw+gfjUKq++r2tEGoEw1ZOndoQ==" saltValue="Ec/KF5/337Lz9/QtEuhWA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B1B55-CAC0-436C-8985-28198779CE84}">
  <sheetPr>
    <pageSetUpPr fitToPage="1"/>
  </sheetPr>
  <dimension ref="A1:DR125"/>
  <sheetViews>
    <sheetView showGridLines="0" tabSelected="1" topLeftCell="A82" zoomScale="85" zoomScaleNormal="85" zoomScaleSheetLayoutView="55" workbookViewId="0">
      <selection activeCell="CO90" sqref="CO90"/>
    </sheetView>
  </sheetViews>
  <sheetFormatPr defaultColWidth="0" defaultRowHeight="13.5" customHeight="1" zeroHeight="1" x14ac:dyDescent="0.15"/>
  <cols>
    <col min="1" max="34" width="2.5" style="233" customWidth="1"/>
    <col min="35" max="122" width="2.5" style="232" customWidth="1"/>
    <col min="123" max="16384" width="2.5" style="232" hidden="1"/>
  </cols>
  <sheetData>
    <row r="1" spans="2:34"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2:34" x14ac:dyDescent="0.15">
      <c r="S2" s="232"/>
      <c r="AH2" s="232"/>
    </row>
    <row r="3" spans="2:34"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2:34" x14ac:dyDescent="0.15"/>
    <row r="5" spans="2:34" x14ac:dyDescent="0.15"/>
    <row r="6" spans="2:34" x14ac:dyDescent="0.15"/>
    <row r="7" spans="2:34" x14ac:dyDescent="0.15"/>
    <row r="8" spans="2:34" x14ac:dyDescent="0.15"/>
    <row r="9" spans="2:34" x14ac:dyDescent="0.15">
      <c r="AH9" s="23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32"/>
    </row>
    <row r="18" spans="12:34" x14ac:dyDescent="0.15"/>
    <row r="19" spans="12:34" x14ac:dyDescent="0.15"/>
    <row r="20" spans="12:34" x14ac:dyDescent="0.15">
      <c r="AH20" s="232"/>
    </row>
    <row r="21" spans="12:34" x14ac:dyDescent="0.15">
      <c r="AH21" s="232"/>
    </row>
    <row r="22" spans="12:34" x14ac:dyDescent="0.15"/>
    <row r="23" spans="12:34" x14ac:dyDescent="0.15"/>
    <row r="24" spans="12:34" x14ac:dyDescent="0.15">
      <c r="Q24" s="232"/>
    </row>
    <row r="25" spans="12:34" x14ac:dyDescent="0.15"/>
    <row r="26" spans="12:34" x14ac:dyDescent="0.15"/>
    <row r="27" spans="12:34" x14ac:dyDescent="0.15"/>
    <row r="28" spans="12:34" x14ac:dyDescent="0.15">
      <c r="O28" s="232"/>
      <c r="T28" s="232"/>
      <c r="AH28" s="232"/>
    </row>
    <row r="29" spans="12:34" x14ac:dyDescent="0.15"/>
    <row r="30" spans="12:34" x14ac:dyDescent="0.15"/>
    <row r="31" spans="12:34" x14ac:dyDescent="0.15">
      <c r="Q31" s="232"/>
    </row>
    <row r="32" spans="12:34" x14ac:dyDescent="0.15">
      <c r="L32" s="232"/>
    </row>
    <row r="33" spans="2:34" x14ac:dyDescent="0.15">
      <c r="C33" s="232"/>
      <c r="E33" s="232"/>
      <c r="G33" s="232"/>
      <c r="I33" s="232"/>
      <c r="X33" s="232"/>
    </row>
    <row r="34" spans="2:34" x14ac:dyDescent="0.15">
      <c r="B34" s="232"/>
      <c r="P34" s="232"/>
      <c r="R34" s="232"/>
      <c r="T34" s="232"/>
    </row>
    <row r="35" spans="2:34" x14ac:dyDescent="0.15">
      <c r="D35" s="232"/>
      <c r="W35" s="232"/>
      <c r="AC35" s="232"/>
      <c r="AD35" s="232"/>
      <c r="AE35" s="232"/>
      <c r="AF35" s="232"/>
      <c r="AG35" s="232"/>
      <c r="AH35" s="232"/>
    </row>
    <row r="36" spans="2:34" x14ac:dyDescent="0.15">
      <c r="H36" s="232"/>
      <c r="J36" s="232"/>
      <c r="K36" s="232"/>
      <c r="M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c r="X40" s="232"/>
    </row>
    <row r="41" spans="2:34" x14ac:dyDescent="0.15">
      <c r="R41" s="232"/>
    </row>
    <row r="42" spans="2:34" x14ac:dyDescent="0.15">
      <c r="W42" s="232"/>
    </row>
    <row r="43" spans="2:34" x14ac:dyDescent="0.15">
      <c r="Y43" s="232"/>
      <c r="Z43" s="232"/>
      <c r="AA43" s="232"/>
      <c r="AB43" s="232"/>
      <c r="AC43" s="232"/>
      <c r="AD43" s="232"/>
      <c r="AE43" s="232"/>
      <c r="AF43" s="232"/>
      <c r="AG43" s="232"/>
      <c r="AH43" s="232"/>
    </row>
    <row r="44" spans="2:34" x14ac:dyDescent="0.15">
      <c r="AH44" s="232"/>
    </row>
    <row r="45" spans="2:34" x14ac:dyDescent="0.15">
      <c r="X45" s="232"/>
    </row>
    <row r="46" spans="2:34" x14ac:dyDescent="0.15"/>
    <row r="47" spans="2:34" x14ac:dyDescent="0.15"/>
    <row r="48" spans="2:34" x14ac:dyDescent="0.15">
      <c r="W48" s="232"/>
      <c r="Y48" s="232"/>
      <c r="Z48" s="232"/>
      <c r="AA48" s="232"/>
      <c r="AB48" s="232"/>
      <c r="AC48" s="232"/>
      <c r="AD48" s="232"/>
      <c r="AE48" s="232"/>
      <c r="AF48" s="232"/>
      <c r="AG48" s="232"/>
      <c r="AH48" s="232"/>
    </row>
    <row r="49" spans="28:34" x14ac:dyDescent="0.15"/>
    <row r="50" spans="28:34" x14ac:dyDescent="0.15">
      <c r="AE50" s="232"/>
      <c r="AF50" s="232"/>
      <c r="AG50" s="232"/>
      <c r="AH50" s="232"/>
    </row>
    <row r="51" spans="28:34" x14ac:dyDescent="0.15">
      <c r="AC51" s="232"/>
      <c r="AD51" s="232"/>
      <c r="AE51" s="232"/>
      <c r="AF51" s="232"/>
      <c r="AG51" s="232"/>
      <c r="AH51" s="232"/>
    </row>
    <row r="52" spans="28:34" x14ac:dyDescent="0.15"/>
    <row r="53" spans="28:34" x14ac:dyDescent="0.15">
      <c r="AF53" s="232"/>
      <c r="AG53" s="232"/>
      <c r="AH53" s="232"/>
    </row>
    <row r="54" spans="28:34" x14ac:dyDescent="0.15">
      <c r="AH54" s="232"/>
    </row>
    <row r="55" spans="28:34" x14ac:dyDescent="0.15"/>
    <row r="56" spans="28:34" x14ac:dyDescent="0.15">
      <c r="AB56" s="232"/>
      <c r="AC56" s="232"/>
      <c r="AD56" s="232"/>
      <c r="AE56" s="232"/>
      <c r="AF56" s="232"/>
      <c r="AG56" s="232"/>
      <c r="AH56" s="232"/>
    </row>
    <row r="57" spans="28:34" x14ac:dyDescent="0.15">
      <c r="AH57" s="232"/>
    </row>
    <row r="58" spans="28:34" x14ac:dyDescent="0.15">
      <c r="AH58" s="232"/>
    </row>
    <row r="59" spans="28:34" x14ac:dyDescent="0.15">
      <c r="AG59" s="232"/>
      <c r="AH59" s="232"/>
    </row>
    <row r="60" spans="28:34" x14ac:dyDescent="0.15"/>
    <row r="61" spans="28:34" x14ac:dyDescent="0.15"/>
    <row r="62" spans="28:34" x14ac:dyDescent="0.15"/>
    <row r="63" spans="28:34" x14ac:dyDescent="0.15">
      <c r="AH63" s="232"/>
    </row>
    <row r="64" spans="28:34" x14ac:dyDescent="0.15">
      <c r="AG64" s="232"/>
      <c r="AH64" s="232"/>
    </row>
    <row r="65" spans="28:34" x14ac:dyDescent="0.15"/>
    <row r="66" spans="28:34" x14ac:dyDescent="0.15"/>
    <row r="67" spans="28:34" x14ac:dyDescent="0.15"/>
    <row r="68" spans="28:34" x14ac:dyDescent="0.15">
      <c r="AB68" s="232"/>
      <c r="AC68" s="232"/>
      <c r="AD68" s="232"/>
      <c r="AE68" s="232"/>
      <c r="AF68" s="232"/>
      <c r="AG68" s="232"/>
      <c r="AH68" s="232"/>
    </row>
    <row r="69" spans="28:34" x14ac:dyDescent="0.15">
      <c r="AF69" s="232"/>
      <c r="AG69" s="232"/>
      <c r="AH69" s="232"/>
    </row>
    <row r="70" spans="28:34" x14ac:dyDescent="0.15"/>
    <row r="71" spans="28:34" x14ac:dyDescent="0.15"/>
    <row r="72" spans="28:34" x14ac:dyDescent="0.15"/>
    <row r="73" spans="28:34" x14ac:dyDescent="0.15"/>
    <row r="74" spans="28:34" x14ac:dyDescent="0.15"/>
    <row r="75" spans="28:34" x14ac:dyDescent="0.15">
      <c r="AH75" s="232"/>
    </row>
    <row r="76" spans="28:34" x14ac:dyDescent="0.15">
      <c r="AF76" s="232"/>
      <c r="AG76" s="232"/>
      <c r="AH76" s="232"/>
    </row>
    <row r="77" spans="28:34" x14ac:dyDescent="0.15">
      <c r="AG77" s="232"/>
      <c r="AH77" s="232"/>
    </row>
    <row r="78" spans="28:34" x14ac:dyDescent="0.15"/>
    <row r="79" spans="28:34" x14ac:dyDescent="0.15"/>
    <row r="80" spans="28:34" x14ac:dyDescent="0.15"/>
    <row r="81" spans="25:34" x14ac:dyDescent="0.15"/>
    <row r="82" spans="25:34" x14ac:dyDescent="0.15">
      <c r="Y82" s="232"/>
    </row>
    <row r="83" spans="25:34" x14ac:dyDescent="0.15">
      <c r="Y83" s="232"/>
      <c r="Z83" s="232"/>
      <c r="AA83" s="232"/>
      <c r="AB83" s="232"/>
      <c r="AC83" s="232"/>
      <c r="AD83" s="232"/>
      <c r="AE83" s="232"/>
      <c r="AF83" s="232"/>
      <c r="AG83" s="232"/>
      <c r="AH83" s="232"/>
    </row>
    <row r="84" spans="25:34" x14ac:dyDescent="0.15"/>
    <row r="85" spans="25:34" x14ac:dyDescent="0.15"/>
    <row r="86" spans="25:34" x14ac:dyDescent="0.15"/>
    <row r="87" spans="25:34" x14ac:dyDescent="0.15"/>
    <row r="88" spans="25:34" x14ac:dyDescent="0.15">
      <c r="AH88" s="23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2"/>
      <c r="AG94" s="232"/>
      <c r="AH94" s="232"/>
    </row>
    <row r="95" spans="25:34" ht="13.5" customHeight="1" x14ac:dyDescent="0.15">
      <c r="AH95" s="23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2"/>
    </row>
    <row r="102" spans="33:34" ht="13.5" customHeight="1" x14ac:dyDescent="0.15"/>
    <row r="103" spans="33:34" ht="13.5" customHeight="1" x14ac:dyDescent="0.15"/>
    <row r="104" spans="33:34" ht="13.5" customHeight="1" x14ac:dyDescent="0.15">
      <c r="AG104" s="232"/>
      <c r="AH104" s="23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32"/>
    </row>
    <row r="117" spans="34:122" ht="13.5" customHeight="1" x14ac:dyDescent="0.15"/>
    <row r="118" spans="34:122" ht="13.5" customHeight="1" x14ac:dyDescent="0.15"/>
    <row r="119" spans="34:122" ht="13.5" customHeight="1" x14ac:dyDescent="0.15"/>
    <row r="120" spans="34:122" ht="13.5" customHeight="1" x14ac:dyDescent="0.15">
      <c r="AH120" s="232"/>
    </row>
    <row r="121" spans="34:122" ht="13.5" customHeight="1" x14ac:dyDescent="0.15">
      <c r="AH121" s="232"/>
    </row>
    <row r="122" spans="34:122" ht="13.5" customHeight="1" x14ac:dyDescent="0.15"/>
    <row r="123" spans="34:122" ht="13.5" customHeight="1" x14ac:dyDescent="0.15"/>
    <row r="124" spans="34:122" ht="13.5" customHeight="1" x14ac:dyDescent="0.15"/>
    <row r="125" spans="34:122" ht="13.5" customHeight="1" x14ac:dyDescent="0.15">
      <c r="DR125" s="232" t="s">
        <v>414</v>
      </c>
    </row>
  </sheetData>
  <sheetProtection algorithmName="SHA-512" hashValue="jHMlXC2p4/y/LUr86NaECNUzrPRje9sRBBWRbeTcOcnMIGP0eRyoZ5IUeC1iesrUNb6EhLUlWf5gbl9mvVu71g==" saltValue="6WpnyGkjtWv93PiJj7Sn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537</v>
      </c>
      <c r="E2" s="145"/>
      <c r="F2" s="146" t="s">
        <v>538</v>
      </c>
      <c r="G2" s="147"/>
      <c r="H2" s="148"/>
    </row>
    <row r="3" spans="1:8" x14ac:dyDescent="0.15">
      <c r="A3" s="144" t="s">
        <v>457</v>
      </c>
      <c r="B3" s="149"/>
      <c r="C3" s="150"/>
      <c r="D3" s="151">
        <v>61324</v>
      </c>
      <c r="E3" s="152"/>
      <c r="F3" s="153">
        <v>167497</v>
      </c>
      <c r="G3" s="154"/>
      <c r="H3" s="155"/>
    </row>
    <row r="4" spans="1:8" x14ac:dyDescent="0.15">
      <c r="A4" s="156"/>
      <c r="B4" s="157"/>
      <c r="C4" s="158"/>
      <c r="D4" s="159">
        <v>35009</v>
      </c>
      <c r="E4" s="160"/>
      <c r="F4" s="161">
        <v>82571</v>
      </c>
      <c r="G4" s="162"/>
      <c r="H4" s="163"/>
    </row>
    <row r="5" spans="1:8" x14ac:dyDescent="0.15">
      <c r="A5" s="144" t="s">
        <v>459</v>
      </c>
      <c r="B5" s="149"/>
      <c r="C5" s="150"/>
      <c r="D5" s="151">
        <v>101257</v>
      </c>
      <c r="E5" s="152"/>
      <c r="F5" s="153">
        <v>190274</v>
      </c>
      <c r="G5" s="154"/>
      <c r="H5" s="155"/>
    </row>
    <row r="6" spans="1:8" x14ac:dyDescent="0.15">
      <c r="A6" s="156"/>
      <c r="B6" s="157"/>
      <c r="C6" s="158"/>
      <c r="D6" s="159">
        <v>57546</v>
      </c>
      <c r="E6" s="160"/>
      <c r="F6" s="161">
        <v>88584</v>
      </c>
      <c r="G6" s="162"/>
      <c r="H6" s="163"/>
    </row>
    <row r="7" spans="1:8" x14ac:dyDescent="0.15">
      <c r="A7" s="144" t="s">
        <v>460</v>
      </c>
      <c r="B7" s="149"/>
      <c r="C7" s="150"/>
      <c r="D7" s="151">
        <v>93008</v>
      </c>
      <c r="E7" s="152"/>
      <c r="F7" s="153">
        <v>200194</v>
      </c>
      <c r="G7" s="154"/>
      <c r="H7" s="155"/>
    </row>
    <row r="8" spans="1:8" x14ac:dyDescent="0.15">
      <c r="A8" s="156"/>
      <c r="B8" s="157"/>
      <c r="C8" s="158"/>
      <c r="D8" s="159">
        <v>59475</v>
      </c>
      <c r="E8" s="160"/>
      <c r="F8" s="161">
        <v>106422</v>
      </c>
      <c r="G8" s="162"/>
      <c r="H8" s="163"/>
    </row>
    <row r="9" spans="1:8" x14ac:dyDescent="0.15">
      <c r="A9" s="144" t="s">
        <v>461</v>
      </c>
      <c r="B9" s="149"/>
      <c r="C9" s="150"/>
      <c r="D9" s="151">
        <v>164973</v>
      </c>
      <c r="E9" s="152"/>
      <c r="F9" s="153">
        <v>196914</v>
      </c>
      <c r="G9" s="154"/>
      <c r="H9" s="155"/>
    </row>
    <row r="10" spans="1:8" x14ac:dyDescent="0.15">
      <c r="A10" s="156"/>
      <c r="B10" s="157"/>
      <c r="C10" s="158"/>
      <c r="D10" s="159">
        <v>43198</v>
      </c>
      <c r="E10" s="160"/>
      <c r="F10" s="161">
        <v>98966</v>
      </c>
      <c r="G10" s="162"/>
      <c r="H10" s="163"/>
    </row>
    <row r="11" spans="1:8" x14ac:dyDescent="0.15">
      <c r="A11" s="144" t="s">
        <v>462</v>
      </c>
      <c r="B11" s="149"/>
      <c r="C11" s="150"/>
      <c r="D11" s="151">
        <v>126692</v>
      </c>
      <c r="E11" s="152"/>
      <c r="F11" s="153">
        <v>204757</v>
      </c>
      <c r="G11" s="154"/>
      <c r="H11" s="155"/>
    </row>
    <row r="12" spans="1:8" x14ac:dyDescent="0.15">
      <c r="A12" s="156"/>
      <c r="B12" s="157"/>
      <c r="C12" s="164"/>
      <c r="D12" s="159">
        <v>30646</v>
      </c>
      <c r="E12" s="160"/>
      <c r="F12" s="161">
        <v>106071</v>
      </c>
      <c r="G12" s="162"/>
      <c r="H12" s="163"/>
    </row>
    <row r="13" spans="1:8" x14ac:dyDescent="0.15">
      <c r="A13" s="144"/>
      <c r="B13" s="149"/>
      <c r="C13" s="150"/>
      <c r="D13" s="151">
        <v>109451</v>
      </c>
      <c r="E13" s="152"/>
      <c r="F13" s="153">
        <v>191927</v>
      </c>
      <c r="G13" s="165"/>
      <c r="H13" s="155"/>
    </row>
    <row r="14" spans="1:8" x14ac:dyDescent="0.15">
      <c r="A14" s="156"/>
      <c r="B14" s="157"/>
      <c r="C14" s="158"/>
      <c r="D14" s="159">
        <v>45175</v>
      </c>
      <c r="E14" s="160"/>
      <c r="F14" s="161">
        <v>96523</v>
      </c>
      <c r="G14" s="162"/>
      <c r="H14" s="163"/>
    </row>
    <row r="17" spans="1:11" x14ac:dyDescent="0.15">
      <c r="A17" s="140" t="s">
        <v>539</v>
      </c>
    </row>
    <row r="18" spans="1:11" x14ac:dyDescent="0.15">
      <c r="A18" s="166"/>
      <c r="B18" s="166" t="str">
        <f>実質収支比率等に係る経年分析!F$46</f>
        <v>H30</v>
      </c>
      <c r="C18" s="166" t="str">
        <f>実質収支比率等に係る経年分析!G$46</f>
        <v>R01</v>
      </c>
      <c r="D18" s="166" t="str">
        <f>実質収支比率等に係る経年分析!H$46</f>
        <v>R02</v>
      </c>
      <c r="E18" s="166" t="str">
        <f>実質収支比率等に係る経年分析!I$46</f>
        <v>R03</v>
      </c>
      <c r="F18" s="166" t="str">
        <f>実質収支比率等に係る経年分析!J$46</f>
        <v>R04</v>
      </c>
    </row>
    <row r="19" spans="1:11" x14ac:dyDescent="0.15">
      <c r="A19" s="166" t="s">
        <v>540</v>
      </c>
      <c r="B19" s="166">
        <f>ROUND(VALUE(SUBSTITUTE(実質収支比率等に係る経年分析!F$48,"▲","-")),2)</f>
        <v>8.33</v>
      </c>
      <c r="C19" s="166">
        <f>ROUND(VALUE(SUBSTITUTE(実質収支比率等に係る経年分析!G$48,"▲","-")),2)</f>
        <v>8.44</v>
      </c>
      <c r="D19" s="166">
        <f>ROUND(VALUE(SUBSTITUTE(実質収支比率等に係る経年分析!H$48,"▲","-")),2)</f>
        <v>8.31</v>
      </c>
      <c r="E19" s="166">
        <f>ROUND(VALUE(SUBSTITUTE(実質収支比率等に係る経年分析!I$48,"▲","-")),2)</f>
        <v>10.97</v>
      </c>
      <c r="F19" s="166">
        <f>ROUND(VALUE(SUBSTITUTE(実質収支比率等に係る経年分析!J$48,"▲","-")),2)</f>
        <v>10.93</v>
      </c>
    </row>
    <row r="20" spans="1:11" x14ac:dyDescent="0.15">
      <c r="A20" s="166" t="s">
        <v>541</v>
      </c>
      <c r="B20" s="166">
        <f>ROUND(VALUE(SUBSTITUTE(実質収支比率等に係る経年分析!F$47,"▲","-")),2)</f>
        <v>27.54</v>
      </c>
      <c r="C20" s="166">
        <f>ROUND(VALUE(SUBSTITUTE(実質収支比率等に係る経年分析!G$47,"▲","-")),2)</f>
        <v>27.64</v>
      </c>
      <c r="D20" s="166">
        <f>ROUND(VALUE(SUBSTITUTE(実質収支比率等に係る経年分析!H$47,"▲","-")),2)</f>
        <v>26.98</v>
      </c>
      <c r="E20" s="166">
        <f>ROUND(VALUE(SUBSTITUTE(実質収支比率等に係る経年分析!I$47,"▲","-")),2)</f>
        <v>25.35</v>
      </c>
      <c r="F20" s="166">
        <f>ROUND(VALUE(SUBSTITUTE(実質収支比率等に係る経年分析!J$47,"▲","-")),2)</f>
        <v>25.9</v>
      </c>
    </row>
    <row r="21" spans="1:11" x14ac:dyDescent="0.15">
      <c r="A21" s="166" t="s">
        <v>542</v>
      </c>
      <c r="B21" s="166">
        <f>IF(ISNUMBER(VALUE(SUBSTITUTE(実質収支比率等に係る経年分析!F$49,"▲","-"))),ROUND(VALUE(SUBSTITUTE(実質収支比率等に係る経年分析!F$49,"▲","-")),2),NA())</f>
        <v>8.36</v>
      </c>
      <c r="C21" s="166">
        <f>IF(ISNUMBER(VALUE(SUBSTITUTE(実質収支比率等に係る経年分析!G$49,"▲","-"))),ROUND(VALUE(SUBSTITUTE(実質収支比率等に係る経年分析!G$49,"▲","-")),2),NA())</f>
        <v>0.12</v>
      </c>
      <c r="D21" s="166">
        <f>IF(ISNUMBER(VALUE(SUBSTITUTE(実質収支比率等に係る経年分析!H$49,"▲","-"))),ROUND(VALUE(SUBSTITUTE(実質収支比率等に係る経年分析!H$49,"▲","-")),2),NA())</f>
        <v>0.13</v>
      </c>
      <c r="E21" s="166">
        <f>IF(ISNUMBER(VALUE(SUBSTITUTE(実質収支比率等に係る経年分析!I$49,"▲","-"))),ROUND(VALUE(SUBSTITUTE(実質収支比率等に係る経年分析!I$49,"▲","-")),2),NA())</f>
        <v>3.2</v>
      </c>
      <c r="F21" s="166">
        <f>IF(ISNUMBER(VALUE(SUBSTITUTE(実質収支比率等に係る経年分析!J$49,"▲","-"))),ROUND(VALUE(SUBSTITUTE(実質収支比率等に係る経年分析!J$49,"▲","-")),2),NA())</f>
        <v>0.27</v>
      </c>
    </row>
    <row r="24" spans="1:11" x14ac:dyDescent="0.15">
      <c r="A24" s="140" t="s">
        <v>543</v>
      </c>
    </row>
    <row r="25" spans="1:11" x14ac:dyDescent="0.15">
      <c r="A25" s="167"/>
      <c r="B25" s="167" t="str">
        <f>連結実質赤字比率に係る赤字・黒字の構成分析!F$33</f>
        <v>H30</v>
      </c>
      <c r="C25" s="167"/>
      <c r="D25" s="167" t="str">
        <f>連結実質赤字比率に係る赤字・黒字の構成分析!G$33</f>
        <v>R01</v>
      </c>
      <c r="E25" s="167"/>
      <c r="F25" s="167" t="str">
        <f>連結実質赤字比率に係る赤字・黒字の構成分析!H$33</f>
        <v>R02</v>
      </c>
      <c r="G25" s="167"/>
      <c r="H25" s="167" t="str">
        <f>連結実質赤字比率に係る赤字・黒字の構成分析!I$33</f>
        <v>R03</v>
      </c>
      <c r="I25" s="167"/>
      <c r="J25" s="167" t="str">
        <f>連結実質赤字比率に係る赤字・黒字の構成分析!J$33</f>
        <v>R04</v>
      </c>
      <c r="K25" s="167"/>
    </row>
    <row r="26" spans="1:11" x14ac:dyDescent="0.15">
      <c r="A26" s="167"/>
      <c r="B26" s="167" t="s">
        <v>544</v>
      </c>
      <c r="C26" s="167" t="s">
        <v>545</v>
      </c>
      <c r="D26" s="167" t="s">
        <v>544</v>
      </c>
      <c r="E26" s="167" t="s">
        <v>545</v>
      </c>
      <c r="F26" s="167" t="s">
        <v>544</v>
      </c>
      <c r="G26" s="167" t="s">
        <v>545</v>
      </c>
      <c r="H26" s="167" t="s">
        <v>544</v>
      </c>
      <c r="I26" s="167" t="s">
        <v>545</v>
      </c>
      <c r="J26" s="167" t="s">
        <v>544</v>
      </c>
      <c r="K26" s="167" t="s">
        <v>545</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#VALUE!</v>
      </c>
      <c r="C27" s="167" t="e">
        <f>IF(ROUND(VALUE(SUBSTITUTE(連結実質赤字比率に係る赤字・黒字の構成分析!F$43,"▲", "-")), 2) &gt;= 0, ABS(ROUND(VALUE(SUBSTITUTE(連結実質赤字比率に係る赤字・黒字の構成分析!F$43,"▲", "-")), 2)), NA())</f>
        <v>#VALUE!</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15">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15">
      <c r="A30" s="167" t="str">
        <f>IF(連結実質赤字比率に係る赤字・黒字の構成分析!C$40="",NA(),連結実質赤字比率に係る赤字・黒字の構成分析!C$40)</f>
        <v>多良木町国民健康保険特別会計（直診勘定）</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v>
      </c>
    </row>
    <row r="31" spans="1:11" x14ac:dyDescent="0.15">
      <c r="A31" s="167" t="str">
        <f>IF(連結実質赤字比率に係る赤字・黒字の構成分析!C$39="",NA(),連結実質赤字比率に係る赤字・黒字の構成分析!C$39)</f>
        <v>多良木町後期高齢者医療特別会計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0.01</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0.02</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0.02</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0.03</v>
      </c>
    </row>
    <row r="32" spans="1:11" x14ac:dyDescent="0.15">
      <c r="A32" s="167" t="str">
        <f>IF(連結実質赤字比率に係る赤字・黒字の構成分析!C$38="",NA(),連結実質赤字比率に係る赤字・黒字の構成分析!C$38)</f>
        <v>多良木町下水道事業特別会計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0.37</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0.36</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0.59</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0.67</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0.6</v>
      </c>
    </row>
    <row r="33" spans="1:16" x14ac:dyDescent="0.15">
      <c r="A33" s="167" t="str">
        <f>IF(連結実質赤字比率に係る赤字・黒字の構成分析!C$37="",NA(),連結実質赤字比率に係る赤字・黒字の構成分析!C$37)</f>
        <v>多良木町国民健康保険特別会計（事業勘定）</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4.55</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2.39</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2.23</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1.84</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2.0499999999999998</v>
      </c>
    </row>
    <row r="34" spans="1:16" x14ac:dyDescent="0.15">
      <c r="A34" s="167" t="str">
        <f>IF(連結実質赤字比率に係る赤字・黒字の構成分析!C$36="",NA(),連結実質赤字比率に係る赤字・黒字の構成分析!C$36)</f>
        <v>多良木町介護保険特別会計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2.13</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2.64</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2.64</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3.14</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3.83</v>
      </c>
    </row>
    <row r="35" spans="1:16" x14ac:dyDescent="0.15">
      <c r="A35" s="167" t="str">
        <f>IF(連結実質赤字比率に係る赤字・黒字の構成分析!C$35="",NA(),連結実質赤字比率に係る赤字・黒字の構成分析!C$35)</f>
        <v>多良木町上水道事業会計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6.79</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5.83</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5.82</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5.77</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5.97</v>
      </c>
    </row>
    <row r="36" spans="1:16" x14ac:dyDescent="0.15">
      <c r="A36" s="167" t="str">
        <f>IF(連結実質赤字比率に係る赤字・黒字の構成分析!C$34="",NA(),連結実質赤字比率に係る赤字・黒字の構成分析!C$34)</f>
        <v>一般会計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8.33</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8.44</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8.31</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10.96</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10.93</v>
      </c>
    </row>
    <row r="39" spans="1:16" x14ac:dyDescent="0.15">
      <c r="A39" s="140" t="s">
        <v>546</v>
      </c>
    </row>
    <row r="40" spans="1:16" x14ac:dyDescent="0.15">
      <c r="A40" s="168"/>
      <c r="B40" s="168" t="str">
        <f>'実質公債費比率（分子）の構造'!K$44</f>
        <v>H30</v>
      </c>
      <c r="C40" s="168"/>
      <c r="D40" s="168"/>
      <c r="E40" s="168" t="str">
        <f>'実質公債費比率（分子）の構造'!L$44</f>
        <v>R01</v>
      </c>
      <c r="F40" s="168"/>
      <c r="G40" s="168"/>
      <c r="H40" s="168" t="str">
        <f>'実質公債費比率（分子）の構造'!M$44</f>
        <v>R02</v>
      </c>
      <c r="I40" s="168"/>
      <c r="J40" s="168"/>
      <c r="K40" s="168" t="str">
        <f>'実質公債費比率（分子）の構造'!N$44</f>
        <v>R03</v>
      </c>
      <c r="L40" s="168"/>
      <c r="M40" s="168"/>
      <c r="N40" s="168" t="str">
        <f>'実質公債費比率（分子）の構造'!O$44</f>
        <v>R04</v>
      </c>
      <c r="O40" s="168"/>
      <c r="P40" s="168"/>
    </row>
    <row r="41" spans="1:16" x14ac:dyDescent="0.15">
      <c r="A41" s="168"/>
      <c r="B41" s="168" t="s">
        <v>547</v>
      </c>
      <c r="C41" s="168"/>
      <c r="D41" s="168" t="s">
        <v>548</v>
      </c>
      <c r="E41" s="168" t="s">
        <v>547</v>
      </c>
      <c r="F41" s="168"/>
      <c r="G41" s="168" t="s">
        <v>548</v>
      </c>
      <c r="H41" s="168" t="s">
        <v>547</v>
      </c>
      <c r="I41" s="168"/>
      <c r="J41" s="168" t="s">
        <v>548</v>
      </c>
      <c r="K41" s="168" t="s">
        <v>547</v>
      </c>
      <c r="L41" s="168"/>
      <c r="M41" s="168" t="s">
        <v>548</v>
      </c>
      <c r="N41" s="168" t="s">
        <v>547</v>
      </c>
      <c r="O41" s="168"/>
      <c r="P41" s="168" t="s">
        <v>548</v>
      </c>
    </row>
    <row r="42" spans="1:16" x14ac:dyDescent="0.15">
      <c r="A42" s="168" t="s">
        <v>549</v>
      </c>
      <c r="B42" s="168"/>
      <c r="C42" s="168"/>
      <c r="D42" s="168">
        <f>'実質公債費比率（分子）の構造'!K$52</f>
        <v>647</v>
      </c>
      <c r="E42" s="168"/>
      <c r="F42" s="168"/>
      <c r="G42" s="168">
        <f>'実質公債費比率（分子）の構造'!L$52</f>
        <v>609</v>
      </c>
      <c r="H42" s="168"/>
      <c r="I42" s="168"/>
      <c r="J42" s="168">
        <f>'実質公債費比率（分子）の構造'!M$52</f>
        <v>610</v>
      </c>
      <c r="K42" s="168"/>
      <c r="L42" s="168"/>
      <c r="M42" s="168">
        <f>'実質公債費比率（分子）の構造'!N$52</f>
        <v>581</v>
      </c>
      <c r="N42" s="168"/>
      <c r="O42" s="168"/>
      <c r="P42" s="168">
        <f>'実質公債費比率（分子）の構造'!O$52</f>
        <v>580</v>
      </c>
    </row>
    <row r="43" spans="1:16" x14ac:dyDescent="0.15">
      <c r="A43" s="168" t="s">
        <v>494</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15">
      <c r="A44" s="168" t="s">
        <v>550</v>
      </c>
      <c r="B44" s="168">
        <f>'実質公債費比率（分子）の構造'!K$50</f>
        <v>33</v>
      </c>
      <c r="C44" s="168"/>
      <c r="D44" s="168"/>
      <c r="E44" s="168">
        <f>'実質公債費比率（分子）の構造'!L$50</f>
        <v>31</v>
      </c>
      <c r="F44" s="168"/>
      <c r="G44" s="168"/>
      <c r="H44" s="168">
        <f>'実質公債費比率（分子）の構造'!M$50</f>
        <v>25</v>
      </c>
      <c r="I44" s="168"/>
      <c r="J44" s="168"/>
      <c r="K44" s="168">
        <f>'実質公債費比率（分子）の構造'!N$50</f>
        <v>16</v>
      </c>
      <c r="L44" s="168"/>
      <c r="M44" s="168"/>
      <c r="N44" s="168">
        <f>'実質公債費比率（分子）の構造'!O$50</f>
        <v>18</v>
      </c>
      <c r="O44" s="168"/>
      <c r="P44" s="168"/>
    </row>
    <row r="45" spans="1:16" x14ac:dyDescent="0.15">
      <c r="A45" s="168" t="s">
        <v>551</v>
      </c>
      <c r="B45" s="168">
        <f>'実質公債費比率（分子）の構造'!K$49</f>
        <v>102</v>
      </c>
      <c r="C45" s="168"/>
      <c r="D45" s="168"/>
      <c r="E45" s="168">
        <f>'実質公債費比率（分子）の構造'!L$49</f>
        <v>95</v>
      </c>
      <c r="F45" s="168"/>
      <c r="G45" s="168"/>
      <c r="H45" s="168">
        <f>'実質公債費比率（分子）の構造'!M$49</f>
        <v>101</v>
      </c>
      <c r="I45" s="168"/>
      <c r="J45" s="168"/>
      <c r="K45" s="168">
        <f>'実質公債費比率（分子）の構造'!N$49</f>
        <v>117</v>
      </c>
      <c r="L45" s="168"/>
      <c r="M45" s="168"/>
      <c r="N45" s="168">
        <f>'実質公債費比率（分子）の構造'!O$49</f>
        <v>108</v>
      </c>
      <c r="O45" s="168"/>
      <c r="P45" s="168"/>
    </row>
    <row r="46" spans="1:16" x14ac:dyDescent="0.15">
      <c r="A46" s="168" t="s">
        <v>552</v>
      </c>
      <c r="B46" s="168">
        <f>'実質公債費比率（分子）の構造'!K$48</f>
        <v>170</v>
      </c>
      <c r="C46" s="168"/>
      <c r="D46" s="168"/>
      <c r="E46" s="168">
        <f>'実質公債費比率（分子）の構造'!L$48</f>
        <v>161</v>
      </c>
      <c r="F46" s="168"/>
      <c r="G46" s="168"/>
      <c r="H46" s="168">
        <f>'実質公債費比率（分子）の構造'!M$48</f>
        <v>165</v>
      </c>
      <c r="I46" s="168"/>
      <c r="J46" s="168"/>
      <c r="K46" s="168">
        <f>'実質公債費比率（分子）の構造'!N$48</f>
        <v>164</v>
      </c>
      <c r="L46" s="168"/>
      <c r="M46" s="168"/>
      <c r="N46" s="168">
        <f>'実質公債費比率（分子）の構造'!O$48</f>
        <v>159</v>
      </c>
      <c r="O46" s="168"/>
      <c r="P46" s="168"/>
    </row>
    <row r="47" spans="1:16" x14ac:dyDescent="0.15">
      <c r="A47" s="168" t="s">
        <v>490</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15">
      <c r="A48" s="168" t="s">
        <v>553</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220</v>
      </c>
      <c r="B49" s="168">
        <f>'実質公債費比率（分子）の構造'!K$45</f>
        <v>644</v>
      </c>
      <c r="C49" s="168"/>
      <c r="D49" s="168"/>
      <c r="E49" s="168">
        <f>'実質公債費比率（分子）の構造'!L$45</f>
        <v>567</v>
      </c>
      <c r="F49" s="168"/>
      <c r="G49" s="168"/>
      <c r="H49" s="168">
        <f>'実質公債費比率（分子）の構造'!M$45</f>
        <v>584</v>
      </c>
      <c r="I49" s="168"/>
      <c r="J49" s="168"/>
      <c r="K49" s="168">
        <f>'実質公債費比率（分子）の構造'!N$45</f>
        <v>601</v>
      </c>
      <c r="L49" s="168"/>
      <c r="M49" s="168"/>
      <c r="N49" s="168">
        <f>'実質公債費比率（分子）の構造'!O$45</f>
        <v>630</v>
      </c>
      <c r="O49" s="168"/>
      <c r="P49" s="168"/>
    </row>
    <row r="50" spans="1:16" x14ac:dyDescent="0.15">
      <c r="A50" s="168" t="s">
        <v>554</v>
      </c>
      <c r="B50" s="168" t="e">
        <f>NA()</f>
        <v>#N/A</v>
      </c>
      <c r="C50" s="168">
        <f>IF(ISNUMBER('実質公債費比率（分子）の構造'!K$53),'実質公債費比率（分子）の構造'!K$53,NA())</f>
        <v>302</v>
      </c>
      <c r="D50" s="168" t="e">
        <f>NA()</f>
        <v>#N/A</v>
      </c>
      <c r="E50" s="168" t="e">
        <f>NA()</f>
        <v>#N/A</v>
      </c>
      <c r="F50" s="168">
        <f>IF(ISNUMBER('実質公債費比率（分子）の構造'!L$53),'実質公債費比率（分子）の構造'!L$53,NA())</f>
        <v>245</v>
      </c>
      <c r="G50" s="168" t="e">
        <f>NA()</f>
        <v>#N/A</v>
      </c>
      <c r="H50" s="168" t="e">
        <f>NA()</f>
        <v>#N/A</v>
      </c>
      <c r="I50" s="168">
        <f>IF(ISNUMBER('実質公債費比率（分子）の構造'!M$53),'実質公債費比率（分子）の構造'!M$53,NA())</f>
        <v>265</v>
      </c>
      <c r="J50" s="168" t="e">
        <f>NA()</f>
        <v>#N/A</v>
      </c>
      <c r="K50" s="168" t="e">
        <f>NA()</f>
        <v>#N/A</v>
      </c>
      <c r="L50" s="168">
        <f>IF(ISNUMBER('実質公債費比率（分子）の構造'!N$53),'実質公債費比率（分子）の構造'!N$53,NA())</f>
        <v>317</v>
      </c>
      <c r="M50" s="168" t="e">
        <f>NA()</f>
        <v>#N/A</v>
      </c>
      <c r="N50" s="168" t="e">
        <f>NA()</f>
        <v>#N/A</v>
      </c>
      <c r="O50" s="168">
        <f>IF(ISNUMBER('実質公債費比率（分子）の構造'!O$53),'実質公債費比率（分子）の構造'!O$53,NA())</f>
        <v>335</v>
      </c>
      <c r="P50" s="168" t="e">
        <f>NA()</f>
        <v>#N/A</v>
      </c>
    </row>
    <row r="53" spans="1:16" x14ac:dyDescent="0.15">
      <c r="A53" s="140" t="s">
        <v>555</v>
      </c>
    </row>
    <row r="54" spans="1:16" x14ac:dyDescent="0.15">
      <c r="A54" s="167"/>
      <c r="B54" s="167" t="str">
        <f>'将来負担比率（分子）の構造'!I$40</f>
        <v>H30</v>
      </c>
      <c r="C54" s="167"/>
      <c r="D54" s="167"/>
      <c r="E54" s="167" t="str">
        <f>'将来負担比率（分子）の構造'!J$40</f>
        <v>R01</v>
      </c>
      <c r="F54" s="167"/>
      <c r="G54" s="167"/>
      <c r="H54" s="167" t="str">
        <f>'将来負担比率（分子）の構造'!K$40</f>
        <v>R02</v>
      </c>
      <c r="I54" s="167"/>
      <c r="J54" s="167"/>
      <c r="K54" s="167" t="str">
        <f>'将来負担比率（分子）の構造'!L$40</f>
        <v>R03</v>
      </c>
      <c r="L54" s="167"/>
      <c r="M54" s="167"/>
      <c r="N54" s="167" t="str">
        <f>'将来負担比率（分子）の構造'!M$40</f>
        <v>R04</v>
      </c>
      <c r="O54" s="167"/>
      <c r="P54" s="167"/>
    </row>
    <row r="55" spans="1:16" x14ac:dyDescent="0.15">
      <c r="A55" s="167"/>
      <c r="B55" s="167" t="s">
        <v>352</v>
      </c>
      <c r="C55" s="167"/>
      <c r="D55" s="167" t="s">
        <v>556</v>
      </c>
      <c r="E55" s="167" t="s">
        <v>352</v>
      </c>
      <c r="F55" s="167"/>
      <c r="G55" s="167" t="s">
        <v>556</v>
      </c>
      <c r="H55" s="167" t="s">
        <v>352</v>
      </c>
      <c r="I55" s="167"/>
      <c r="J55" s="167" t="s">
        <v>556</v>
      </c>
      <c r="K55" s="167" t="s">
        <v>352</v>
      </c>
      <c r="L55" s="167"/>
      <c r="M55" s="167" t="s">
        <v>556</v>
      </c>
      <c r="N55" s="167" t="s">
        <v>352</v>
      </c>
      <c r="O55" s="167"/>
      <c r="P55" s="167" t="s">
        <v>556</v>
      </c>
    </row>
    <row r="56" spans="1:16" x14ac:dyDescent="0.15">
      <c r="A56" s="167" t="s">
        <v>527</v>
      </c>
      <c r="B56" s="167"/>
      <c r="C56" s="167"/>
      <c r="D56" s="167">
        <f>'将来負担比率（分子）の構造'!I$52</f>
        <v>5460</v>
      </c>
      <c r="E56" s="167"/>
      <c r="F56" s="167"/>
      <c r="G56" s="167">
        <f>'将来負担比率（分子）の構造'!J$52</f>
        <v>5603</v>
      </c>
      <c r="H56" s="167"/>
      <c r="I56" s="167"/>
      <c r="J56" s="167">
        <f>'将来負担比率（分子）の構造'!K$52</f>
        <v>5545</v>
      </c>
      <c r="K56" s="167"/>
      <c r="L56" s="167"/>
      <c r="M56" s="167">
        <f>'将来負担比率（分子）の構造'!L$52</f>
        <v>5839</v>
      </c>
      <c r="N56" s="167"/>
      <c r="O56" s="167"/>
      <c r="P56" s="167">
        <f>'将来負担比率（分子）の構造'!M$52</f>
        <v>6056</v>
      </c>
    </row>
    <row r="57" spans="1:16" x14ac:dyDescent="0.15">
      <c r="A57" s="167" t="s">
        <v>526</v>
      </c>
      <c r="B57" s="167"/>
      <c r="C57" s="167"/>
      <c r="D57" s="167">
        <f>'将来負担比率（分子）の構造'!I$51</f>
        <v>127</v>
      </c>
      <c r="E57" s="167"/>
      <c r="F57" s="167"/>
      <c r="G57" s="167">
        <f>'将来負担比率（分子）の構造'!J$51</f>
        <v>107</v>
      </c>
      <c r="H57" s="167"/>
      <c r="I57" s="167"/>
      <c r="J57" s="167">
        <f>'将来負担比率（分子）の構造'!K$51</f>
        <v>88</v>
      </c>
      <c r="K57" s="167"/>
      <c r="L57" s="167"/>
      <c r="M57" s="167">
        <f>'将来負担比率（分子）の構造'!L$51</f>
        <v>77</v>
      </c>
      <c r="N57" s="167"/>
      <c r="O57" s="167"/>
      <c r="P57" s="167">
        <f>'将来負担比率（分子）の構造'!M$51</f>
        <v>67</v>
      </c>
    </row>
    <row r="58" spans="1:16" x14ac:dyDescent="0.15">
      <c r="A58" s="167" t="s">
        <v>525</v>
      </c>
      <c r="B58" s="167"/>
      <c r="C58" s="167"/>
      <c r="D58" s="167">
        <f>'将来負担比率（分子）の構造'!I$50</f>
        <v>2480</v>
      </c>
      <c r="E58" s="167"/>
      <c r="F58" s="167"/>
      <c r="G58" s="167">
        <f>'将来負担比率（分子）の構造'!J$50</f>
        <v>2541</v>
      </c>
      <c r="H58" s="167"/>
      <c r="I58" s="167"/>
      <c r="J58" s="167">
        <f>'将来負担比率（分子）の構造'!K$50</f>
        <v>2977</v>
      </c>
      <c r="K58" s="167"/>
      <c r="L58" s="167"/>
      <c r="M58" s="167">
        <f>'将来負担比率（分子）の構造'!L$50</f>
        <v>3338</v>
      </c>
      <c r="N58" s="167"/>
      <c r="O58" s="167"/>
      <c r="P58" s="167">
        <f>'将来負担比率（分子）の構造'!M$50</f>
        <v>3896</v>
      </c>
    </row>
    <row r="59" spans="1:16" x14ac:dyDescent="0.15">
      <c r="A59" s="167" t="s">
        <v>523</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522</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520</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519</v>
      </c>
      <c r="B62" s="167">
        <f>'将来負担比率（分子）の構造'!I$45</f>
        <v>1366</v>
      </c>
      <c r="C62" s="167"/>
      <c r="D62" s="167"/>
      <c r="E62" s="167">
        <f>'将来負担比率（分子）の構造'!J$45</f>
        <v>1349</v>
      </c>
      <c r="F62" s="167"/>
      <c r="G62" s="167"/>
      <c r="H62" s="167">
        <f>'将来負担比率（分子）の構造'!K$45</f>
        <v>1299</v>
      </c>
      <c r="I62" s="167"/>
      <c r="J62" s="167"/>
      <c r="K62" s="167">
        <f>'将来負担比率（分子）の構造'!L$45</f>
        <v>1228</v>
      </c>
      <c r="L62" s="167"/>
      <c r="M62" s="167"/>
      <c r="N62" s="167">
        <f>'将来負担比率（分子）の構造'!M$45</f>
        <v>1184</v>
      </c>
      <c r="O62" s="167"/>
      <c r="P62" s="167"/>
    </row>
    <row r="63" spans="1:16" x14ac:dyDescent="0.15">
      <c r="A63" s="167" t="s">
        <v>518</v>
      </c>
      <c r="B63" s="167">
        <f>'将来負担比率（分子）の構造'!I$44</f>
        <v>1488</v>
      </c>
      <c r="C63" s="167"/>
      <c r="D63" s="167"/>
      <c r="E63" s="167">
        <f>'将来負担比率（分子）の構造'!J$44</f>
        <v>1314</v>
      </c>
      <c r="F63" s="167"/>
      <c r="G63" s="167"/>
      <c r="H63" s="167">
        <f>'将来負担比率（分子）の構造'!K$44</f>
        <v>1062</v>
      </c>
      <c r="I63" s="167"/>
      <c r="J63" s="167"/>
      <c r="K63" s="167">
        <f>'将来負担比率（分子）の構造'!L$44</f>
        <v>901</v>
      </c>
      <c r="L63" s="167"/>
      <c r="M63" s="167"/>
      <c r="N63" s="167">
        <f>'将来負担比率（分子）の構造'!M$44</f>
        <v>900</v>
      </c>
      <c r="O63" s="167"/>
      <c r="P63" s="167"/>
    </row>
    <row r="64" spans="1:16" x14ac:dyDescent="0.15">
      <c r="A64" s="167" t="s">
        <v>517</v>
      </c>
      <c r="B64" s="167">
        <f>'将来負担比率（分子）の構造'!I$43</f>
        <v>1588</v>
      </c>
      <c r="C64" s="167"/>
      <c r="D64" s="167"/>
      <c r="E64" s="167">
        <f>'将来負担比率（分子）の構造'!J$43</f>
        <v>1533</v>
      </c>
      <c r="F64" s="167"/>
      <c r="G64" s="167"/>
      <c r="H64" s="167">
        <f>'将来負担比率（分子）の構造'!K$43</f>
        <v>1435</v>
      </c>
      <c r="I64" s="167"/>
      <c r="J64" s="167"/>
      <c r="K64" s="167">
        <f>'将来負担比率（分子）の構造'!L$43</f>
        <v>1301</v>
      </c>
      <c r="L64" s="167"/>
      <c r="M64" s="167"/>
      <c r="N64" s="167">
        <f>'将来負担比率（分子）の構造'!M$43</f>
        <v>1195</v>
      </c>
      <c r="O64" s="167"/>
      <c r="P64" s="167"/>
    </row>
    <row r="65" spans="1:16" x14ac:dyDescent="0.15">
      <c r="A65" s="167" t="s">
        <v>516</v>
      </c>
      <c r="B65" s="167" t="str">
        <f>'将来負担比率（分子）の構造'!I$42</f>
        <v>-</v>
      </c>
      <c r="C65" s="167"/>
      <c r="D65" s="167"/>
      <c r="E65" s="167" t="str">
        <f>'将来負担比率（分子）の構造'!J$42</f>
        <v>-</v>
      </c>
      <c r="F65" s="167"/>
      <c r="G65" s="167"/>
      <c r="H65" s="167">
        <f>'将来負担比率（分子）の構造'!K$42</f>
        <v>224</v>
      </c>
      <c r="I65" s="167"/>
      <c r="J65" s="167"/>
      <c r="K65" s="167">
        <f>'将来負担比率（分子）の構造'!L$42</f>
        <v>197</v>
      </c>
      <c r="L65" s="167"/>
      <c r="M65" s="167"/>
      <c r="N65" s="167">
        <f>'将来負担比率（分子）の構造'!M$42</f>
        <v>197</v>
      </c>
      <c r="O65" s="167"/>
      <c r="P65" s="167"/>
    </row>
    <row r="66" spans="1:16" x14ac:dyDescent="0.15">
      <c r="A66" s="167" t="s">
        <v>515</v>
      </c>
      <c r="B66" s="167">
        <f>'将来負担比率（分子）の構造'!I$41</f>
        <v>5248</v>
      </c>
      <c r="C66" s="167"/>
      <c r="D66" s="167"/>
      <c r="E66" s="167">
        <f>'将来負担比率（分子）の構造'!J$41</f>
        <v>5438</v>
      </c>
      <c r="F66" s="167"/>
      <c r="G66" s="167"/>
      <c r="H66" s="167">
        <f>'将来負担比率（分子）の構造'!K$41</f>
        <v>5658</v>
      </c>
      <c r="I66" s="167"/>
      <c r="J66" s="167"/>
      <c r="K66" s="167">
        <f>'将来負担比率（分子）の構造'!L$41</f>
        <v>5751</v>
      </c>
      <c r="L66" s="167"/>
      <c r="M66" s="167"/>
      <c r="N66" s="167">
        <f>'将来負担比率（分子）の構造'!M$41</f>
        <v>6316</v>
      </c>
      <c r="O66" s="167"/>
      <c r="P66" s="167"/>
    </row>
    <row r="67" spans="1:16" x14ac:dyDescent="0.15">
      <c r="A67" s="167" t="s">
        <v>557</v>
      </c>
      <c r="B67" s="167" t="e">
        <f>NA()</f>
        <v>#N/A</v>
      </c>
      <c r="C67" s="167">
        <f>IF(ISNUMBER('将来負担比率（分子）の構造'!I$53), IF('将来負担比率（分子）の構造'!I$53 &lt; 0, 0, '将来負担比率（分子）の構造'!I$53), NA())</f>
        <v>1623</v>
      </c>
      <c r="D67" s="167" t="e">
        <f>NA()</f>
        <v>#N/A</v>
      </c>
      <c r="E67" s="167" t="e">
        <f>NA()</f>
        <v>#N/A</v>
      </c>
      <c r="F67" s="167">
        <f>IF(ISNUMBER('将来負担比率（分子）の構造'!J$53), IF('将来負担比率（分子）の構造'!J$53 &lt; 0, 0, '将来負担比率（分子）の構造'!J$53), NA())</f>
        <v>1384</v>
      </c>
      <c r="G67" s="167" t="e">
        <f>NA()</f>
        <v>#N/A</v>
      </c>
      <c r="H67" s="167" t="e">
        <f>NA()</f>
        <v>#N/A</v>
      </c>
      <c r="I67" s="167">
        <f>IF(ISNUMBER('将来負担比率（分子）の構造'!K$53), IF('将来負担比率（分子）の構造'!K$53 &lt; 0, 0, '将来負担比率（分子）の構造'!K$53), NA())</f>
        <v>1067</v>
      </c>
      <c r="J67" s="167" t="e">
        <f>NA()</f>
        <v>#N/A</v>
      </c>
      <c r="K67" s="167" t="e">
        <f>NA()</f>
        <v>#N/A</v>
      </c>
      <c r="L67" s="167">
        <f>IF(ISNUMBER('将来負担比率（分子）の構造'!L$53), IF('将来負担比率（分子）の構造'!L$53 &lt; 0, 0, '将来負担比率（分子）の構造'!L$53), NA())</f>
        <v>124</v>
      </c>
      <c r="M67" s="167" t="e">
        <f>NA()</f>
        <v>#N/A</v>
      </c>
      <c r="N67" s="167" t="e">
        <f>NA()</f>
        <v>#N/A</v>
      </c>
      <c r="O67" s="167">
        <f>IF(ISNUMBER('将来負担比率（分子）の構造'!M$53), IF('将来負担比率（分子）の構造'!M$53 &lt; 0, 0, '将来負担比率（分子）の構造'!M$53), NA())</f>
        <v>0</v>
      </c>
      <c r="P67" s="167" t="e">
        <f>NA()</f>
        <v>#N/A</v>
      </c>
    </row>
    <row r="70" spans="1:16" x14ac:dyDescent="0.15">
      <c r="A70" s="169" t="s">
        <v>558</v>
      </c>
      <c r="B70" s="169"/>
      <c r="C70" s="169"/>
      <c r="D70" s="169"/>
      <c r="E70" s="169"/>
      <c r="F70" s="169"/>
    </row>
    <row r="71" spans="1:16" x14ac:dyDescent="0.15">
      <c r="A71" s="170"/>
      <c r="B71" s="170" t="str">
        <f>基金残高に係る経年分析!F54</f>
        <v>R02</v>
      </c>
      <c r="C71" s="170" t="str">
        <f>基金残高に係る経年分析!G54</f>
        <v>R03</v>
      </c>
      <c r="D71" s="170" t="str">
        <f>基金残高に係る経年分析!H54</f>
        <v>R04</v>
      </c>
    </row>
    <row r="72" spans="1:16" x14ac:dyDescent="0.15">
      <c r="A72" s="170" t="s">
        <v>559</v>
      </c>
      <c r="B72" s="171">
        <f>基金残高に係る経年分析!F55</f>
        <v>1080</v>
      </c>
      <c r="C72" s="171">
        <f>基金残高に係る経年分析!G55</f>
        <v>1081</v>
      </c>
      <c r="D72" s="171">
        <f>基金残高に係る経年分析!H55</f>
        <v>1087</v>
      </c>
    </row>
    <row r="73" spans="1:16" x14ac:dyDescent="0.15">
      <c r="A73" s="170" t="s">
        <v>560</v>
      </c>
      <c r="B73" s="171">
        <f>基金残高に係る経年分析!F56</f>
        <v>505</v>
      </c>
      <c r="C73" s="171">
        <f>基金残高に係る経年分析!G56</f>
        <v>507</v>
      </c>
      <c r="D73" s="171">
        <f>基金残高に係る経年分析!H56</f>
        <v>623</v>
      </c>
    </row>
    <row r="74" spans="1:16" x14ac:dyDescent="0.15">
      <c r="A74" s="170" t="s">
        <v>561</v>
      </c>
      <c r="B74" s="171">
        <f>基金残高に係る経年分析!F57</f>
        <v>1011</v>
      </c>
      <c r="C74" s="171">
        <f>基金残高に係る経年分析!G57</f>
        <v>1361</v>
      </c>
      <c r="D74" s="171">
        <f>基金残高に係る経年分析!H57</f>
        <v>1791</v>
      </c>
    </row>
  </sheetData>
  <sheetProtection algorithmName="SHA-512" hashValue="2/p93B2u+oHHJBRm3iYgzk3fF/wfFHxsFZlvQAAz4n5FYFY+ljCAgElY1zpZzOeUwnmbg3493wz0L4n6/o8J6A==" saltValue="nL9fTJ57i+57fbQtsv4o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BS16" sqref="BS16:CB16"/>
    </sheetView>
  </sheetViews>
  <sheetFormatPr defaultColWidth="0" defaultRowHeight="11.25" customHeight="1" zeroHeight="1" x14ac:dyDescent="0.15"/>
  <cols>
    <col min="1" max="1" width="1.625" style="197" customWidth="1"/>
    <col min="2" max="2" width="2.375" style="197" customWidth="1"/>
    <col min="3" max="16" width="2.625" style="197" customWidth="1"/>
    <col min="17" max="17" width="2.375" style="197" customWidth="1"/>
    <col min="18" max="95" width="1.625" style="197" customWidth="1"/>
    <col min="96" max="133" width="1.625" style="204" customWidth="1"/>
    <col min="134" max="143" width="1.625" style="197" customWidth="1"/>
    <col min="144" max="16384" width="0" style="197" hidden="1"/>
  </cols>
  <sheetData>
    <row r="1" spans="2:143"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589" t="s">
        <v>129</v>
      </c>
      <c r="DI1" s="590"/>
      <c r="DJ1" s="590"/>
      <c r="DK1" s="590"/>
      <c r="DL1" s="590"/>
      <c r="DM1" s="590"/>
      <c r="DN1" s="591"/>
      <c r="DO1" s="197"/>
      <c r="DP1" s="589" t="s">
        <v>130</v>
      </c>
      <c r="DQ1" s="590"/>
      <c r="DR1" s="590"/>
      <c r="DS1" s="590"/>
      <c r="DT1" s="590"/>
      <c r="DU1" s="590"/>
      <c r="DV1" s="590"/>
      <c r="DW1" s="590"/>
      <c r="DX1" s="590"/>
      <c r="DY1" s="590"/>
      <c r="DZ1" s="590"/>
      <c r="EA1" s="590"/>
      <c r="EB1" s="590"/>
      <c r="EC1" s="591"/>
      <c r="ED1" s="196"/>
      <c r="EE1" s="196"/>
      <c r="EF1" s="196"/>
      <c r="EG1" s="196"/>
      <c r="EH1" s="196"/>
      <c r="EI1" s="196"/>
      <c r="EJ1" s="196"/>
      <c r="EK1" s="196"/>
      <c r="EL1" s="196"/>
      <c r="EM1" s="196"/>
    </row>
    <row r="2" spans="2:143" ht="22.5" customHeight="1" x14ac:dyDescent="0.15">
      <c r="B2" s="198" t="s">
        <v>131</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15">
      <c r="B3" s="592" t="s">
        <v>132</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133</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134</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7</v>
      </c>
      <c r="C4" s="593"/>
      <c r="D4" s="593"/>
      <c r="E4" s="593"/>
      <c r="F4" s="593"/>
      <c r="G4" s="593"/>
      <c r="H4" s="593"/>
      <c r="I4" s="593"/>
      <c r="J4" s="593"/>
      <c r="K4" s="593"/>
      <c r="L4" s="593"/>
      <c r="M4" s="593"/>
      <c r="N4" s="593"/>
      <c r="O4" s="593"/>
      <c r="P4" s="593"/>
      <c r="Q4" s="594"/>
      <c r="R4" s="592" t="s">
        <v>135</v>
      </c>
      <c r="S4" s="593"/>
      <c r="T4" s="593"/>
      <c r="U4" s="593"/>
      <c r="V4" s="593"/>
      <c r="W4" s="593"/>
      <c r="X4" s="593"/>
      <c r="Y4" s="594"/>
      <c r="Z4" s="592" t="s">
        <v>136</v>
      </c>
      <c r="AA4" s="593"/>
      <c r="AB4" s="593"/>
      <c r="AC4" s="594"/>
      <c r="AD4" s="592" t="s">
        <v>137</v>
      </c>
      <c r="AE4" s="593"/>
      <c r="AF4" s="593"/>
      <c r="AG4" s="593"/>
      <c r="AH4" s="593"/>
      <c r="AI4" s="593"/>
      <c r="AJ4" s="593"/>
      <c r="AK4" s="594"/>
      <c r="AL4" s="592" t="s">
        <v>136</v>
      </c>
      <c r="AM4" s="593"/>
      <c r="AN4" s="593"/>
      <c r="AO4" s="594"/>
      <c r="AP4" s="595" t="s">
        <v>138</v>
      </c>
      <c r="AQ4" s="595"/>
      <c r="AR4" s="595"/>
      <c r="AS4" s="595"/>
      <c r="AT4" s="595"/>
      <c r="AU4" s="595"/>
      <c r="AV4" s="595"/>
      <c r="AW4" s="595"/>
      <c r="AX4" s="595"/>
      <c r="AY4" s="595"/>
      <c r="AZ4" s="595"/>
      <c r="BA4" s="595"/>
      <c r="BB4" s="595"/>
      <c r="BC4" s="595"/>
      <c r="BD4" s="595"/>
      <c r="BE4" s="595"/>
      <c r="BF4" s="595"/>
      <c r="BG4" s="595" t="s">
        <v>139</v>
      </c>
      <c r="BH4" s="595"/>
      <c r="BI4" s="595"/>
      <c r="BJ4" s="595"/>
      <c r="BK4" s="595"/>
      <c r="BL4" s="595"/>
      <c r="BM4" s="595"/>
      <c r="BN4" s="595"/>
      <c r="BO4" s="595" t="s">
        <v>136</v>
      </c>
      <c r="BP4" s="595"/>
      <c r="BQ4" s="595"/>
      <c r="BR4" s="595"/>
      <c r="BS4" s="595" t="s">
        <v>140</v>
      </c>
      <c r="BT4" s="595"/>
      <c r="BU4" s="595"/>
      <c r="BV4" s="595"/>
      <c r="BW4" s="595"/>
      <c r="BX4" s="595"/>
      <c r="BY4" s="595"/>
      <c r="BZ4" s="595"/>
      <c r="CA4" s="595"/>
      <c r="CB4" s="595"/>
      <c r="CD4" s="592" t="s">
        <v>141</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142</v>
      </c>
      <c r="C5" s="597"/>
      <c r="D5" s="597"/>
      <c r="E5" s="597"/>
      <c r="F5" s="597"/>
      <c r="G5" s="597"/>
      <c r="H5" s="597"/>
      <c r="I5" s="597"/>
      <c r="J5" s="597"/>
      <c r="K5" s="597"/>
      <c r="L5" s="597"/>
      <c r="M5" s="597"/>
      <c r="N5" s="597"/>
      <c r="O5" s="597"/>
      <c r="P5" s="597"/>
      <c r="Q5" s="598"/>
      <c r="R5" s="599">
        <v>828189</v>
      </c>
      <c r="S5" s="600"/>
      <c r="T5" s="600"/>
      <c r="U5" s="600"/>
      <c r="V5" s="600"/>
      <c r="W5" s="600"/>
      <c r="X5" s="600"/>
      <c r="Y5" s="601"/>
      <c r="Z5" s="602">
        <v>9.1</v>
      </c>
      <c r="AA5" s="602"/>
      <c r="AB5" s="602"/>
      <c r="AC5" s="602"/>
      <c r="AD5" s="603">
        <v>828189</v>
      </c>
      <c r="AE5" s="603"/>
      <c r="AF5" s="603"/>
      <c r="AG5" s="603"/>
      <c r="AH5" s="603"/>
      <c r="AI5" s="603"/>
      <c r="AJ5" s="603"/>
      <c r="AK5" s="603"/>
      <c r="AL5" s="604">
        <v>19.5</v>
      </c>
      <c r="AM5" s="605"/>
      <c r="AN5" s="605"/>
      <c r="AO5" s="606"/>
      <c r="AP5" s="596" t="s">
        <v>143</v>
      </c>
      <c r="AQ5" s="597"/>
      <c r="AR5" s="597"/>
      <c r="AS5" s="597"/>
      <c r="AT5" s="597"/>
      <c r="AU5" s="597"/>
      <c r="AV5" s="597"/>
      <c r="AW5" s="597"/>
      <c r="AX5" s="597"/>
      <c r="AY5" s="597"/>
      <c r="AZ5" s="597"/>
      <c r="BA5" s="597"/>
      <c r="BB5" s="597"/>
      <c r="BC5" s="597"/>
      <c r="BD5" s="597"/>
      <c r="BE5" s="597"/>
      <c r="BF5" s="598"/>
      <c r="BG5" s="610">
        <v>828189</v>
      </c>
      <c r="BH5" s="611"/>
      <c r="BI5" s="611"/>
      <c r="BJ5" s="611"/>
      <c r="BK5" s="611"/>
      <c r="BL5" s="611"/>
      <c r="BM5" s="611"/>
      <c r="BN5" s="612"/>
      <c r="BO5" s="613">
        <v>100</v>
      </c>
      <c r="BP5" s="613"/>
      <c r="BQ5" s="613"/>
      <c r="BR5" s="613"/>
      <c r="BS5" s="614" t="s">
        <v>47</v>
      </c>
      <c r="BT5" s="614"/>
      <c r="BU5" s="614"/>
      <c r="BV5" s="614"/>
      <c r="BW5" s="614"/>
      <c r="BX5" s="614"/>
      <c r="BY5" s="614"/>
      <c r="BZ5" s="614"/>
      <c r="CA5" s="614"/>
      <c r="CB5" s="618"/>
      <c r="CD5" s="592" t="s">
        <v>138</v>
      </c>
      <c r="CE5" s="593"/>
      <c r="CF5" s="593"/>
      <c r="CG5" s="593"/>
      <c r="CH5" s="593"/>
      <c r="CI5" s="593"/>
      <c r="CJ5" s="593"/>
      <c r="CK5" s="593"/>
      <c r="CL5" s="593"/>
      <c r="CM5" s="593"/>
      <c r="CN5" s="593"/>
      <c r="CO5" s="593"/>
      <c r="CP5" s="593"/>
      <c r="CQ5" s="594"/>
      <c r="CR5" s="592" t="s">
        <v>144</v>
      </c>
      <c r="CS5" s="593"/>
      <c r="CT5" s="593"/>
      <c r="CU5" s="593"/>
      <c r="CV5" s="593"/>
      <c r="CW5" s="593"/>
      <c r="CX5" s="593"/>
      <c r="CY5" s="594"/>
      <c r="CZ5" s="592" t="s">
        <v>136</v>
      </c>
      <c r="DA5" s="593"/>
      <c r="DB5" s="593"/>
      <c r="DC5" s="594"/>
      <c r="DD5" s="592" t="s">
        <v>145</v>
      </c>
      <c r="DE5" s="593"/>
      <c r="DF5" s="593"/>
      <c r="DG5" s="593"/>
      <c r="DH5" s="593"/>
      <c r="DI5" s="593"/>
      <c r="DJ5" s="593"/>
      <c r="DK5" s="593"/>
      <c r="DL5" s="593"/>
      <c r="DM5" s="593"/>
      <c r="DN5" s="593"/>
      <c r="DO5" s="593"/>
      <c r="DP5" s="594"/>
      <c r="DQ5" s="592" t="s">
        <v>146</v>
      </c>
      <c r="DR5" s="593"/>
      <c r="DS5" s="593"/>
      <c r="DT5" s="593"/>
      <c r="DU5" s="593"/>
      <c r="DV5" s="593"/>
      <c r="DW5" s="593"/>
      <c r="DX5" s="593"/>
      <c r="DY5" s="593"/>
      <c r="DZ5" s="593"/>
      <c r="EA5" s="593"/>
      <c r="EB5" s="593"/>
      <c r="EC5" s="594"/>
    </row>
    <row r="6" spans="2:143" ht="11.25" customHeight="1" x14ac:dyDescent="0.15">
      <c r="B6" s="607" t="s">
        <v>147</v>
      </c>
      <c r="C6" s="608"/>
      <c r="D6" s="608"/>
      <c r="E6" s="608"/>
      <c r="F6" s="608"/>
      <c r="G6" s="608"/>
      <c r="H6" s="608"/>
      <c r="I6" s="608"/>
      <c r="J6" s="608"/>
      <c r="K6" s="608"/>
      <c r="L6" s="608"/>
      <c r="M6" s="608"/>
      <c r="N6" s="608"/>
      <c r="O6" s="608"/>
      <c r="P6" s="608"/>
      <c r="Q6" s="609"/>
      <c r="R6" s="610">
        <v>100187</v>
      </c>
      <c r="S6" s="611"/>
      <c r="T6" s="611"/>
      <c r="U6" s="611"/>
      <c r="V6" s="611"/>
      <c r="W6" s="611"/>
      <c r="X6" s="611"/>
      <c r="Y6" s="612"/>
      <c r="Z6" s="613">
        <v>1.1000000000000001</v>
      </c>
      <c r="AA6" s="613"/>
      <c r="AB6" s="613"/>
      <c r="AC6" s="613"/>
      <c r="AD6" s="614">
        <v>100187</v>
      </c>
      <c r="AE6" s="614"/>
      <c r="AF6" s="614"/>
      <c r="AG6" s="614"/>
      <c r="AH6" s="614"/>
      <c r="AI6" s="614"/>
      <c r="AJ6" s="614"/>
      <c r="AK6" s="614"/>
      <c r="AL6" s="615">
        <v>2.4</v>
      </c>
      <c r="AM6" s="616"/>
      <c r="AN6" s="616"/>
      <c r="AO6" s="617"/>
      <c r="AP6" s="607" t="s">
        <v>148</v>
      </c>
      <c r="AQ6" s="608"/>
      <c r="AR6" s="608"/>
      <c r="AS6" s="608"/>
      <c r="AT6" s="608"/>
      <c r="AU6" s="608"/>
      <c r="AV6" s="608"/>
      <c r="AW6" s="608"/>
      <c r="AX6" s="608"/>
      <c r="AY6" s="608"/>
      <c r="AZ6" s="608"/>
      <c r="BA6" s="608"/>
      <c r="BB6" s="608"/>
      <c r="BC6" s="608"/>
      <c r="BD6" s="608"/>
      <c r="BE6" s="608"/>
      <c r="BF6" s="609"/>
      <c r="BG6" s="610">
        <v>828189</v>
      </c>
      <c r="BH6" s="611"/>
      <c r="BI6" s="611"/>
      <c r="BJ6" s="611"/>
      <c r="BK6" s="611"/>
      <c r="BL6" s="611"/>
      <c r="BM6" s="611"/>
      <c r="BN6" s="612"/>
      <c r="BO6" s="613">
        <v>100</v>
      </c>
      <c r="BP6" s="613"/>
      <c r="BQ6" s="613"/>
      <c r="BR6" s="613"/>
      <c r="BS6" s="614" t="s">
        <v>47</v>
      </c>
      <c r="BT6" s="614"/>
      <c r="BU6" s="614"/>
      <c r="BV6" s="614"/>
      <c r="BW6" s="614"/>
      <c r="BX6" s="614"/>
      <c r="BY6" s="614"/>
      <c r="BZ6" s="614"/>
      <c r="CA6" s="614"/>
      <c r="CB6" s="618"/>
      <c r="CD6" s="596" t="s">
        <v>149</v>
      </c>
      <c r="CE6" s="597"/>
      <c r="CF6" s="597"/>
      <c r="CG6" s="597"/>
      <c r="CH6" s="597"/>
      <c r="CI6" s="597"/>
      <c r="CJ6" s="597"/>
      <c r="CK6" s="597"/>
      <c r="CL6" s="597"/>
      <c r="CM6" s="597"/>
      <c r="CN6" s="597"/>
      <c r="CO6" s="597"/>
      <c r="CP6" s="597"/>
      <c r="CQ6" s="598"/>
      <c r="CR6" s="610">
        <v>75165</v>
      </c>
      <c r="CS6" s="611"/>
      <c r="CT6" s="611"/>
      <c r="CU6" s="611"/>
      <c r="CV6" s="611"/>
      <c r="CW6" s="611"/>
      <c r="CX6" s="611"/>
      <c r="CY6" s="612"/>
      <c r="CZ6" s="604">
        <v>0.9</v>
      </c>
      <c r="DA6" s="605"/>
      <c r="DB6" s="605"/>
      <c r="DC6" s="621"/>
      <c r="DD6" s="619" t="s">
        <v>47</v>
      </c>
      <c r="DE6" s="611"/>
      <c r="DF6" s="611"/>
      <c r="DG6" s="611"/>
      <c r="DH6" s="611"/>
      <c r="DI6" s="611"/>
      <c r="DJ6" s="611"/>
      <c r="DK6" s="611"/>
      <c r="DL6" s="611"/>
      <c r="DM6" s="611"/>
      <c r="DN6" s="611"/>
      <c r="DO6" s="611"/>
      <c r="DP6" s="612"/>
      <c r="DQ6" s="619">
        <v>75165</v>
      </c>
      <c r="DR6" s="611"/>
      <c r="DS6" s="611"/>
      <c r="DT6" s="611"/>
      <c r="DU6" s="611"/>
      <c r="DV6" s="611"/>
      <c r="DW6" s="611"/>
      <c r="DX6" s="611"/>
      <c r="DY6" s="611"/>
      <c r="DZ6" s="611"/>
      <c r="EA6" s="611"/>
      <c r="EB6" s="611"/>
      <c r="EC6" s="620"/>
    </row>
    <row r="7" spans="2:143" ht="11.25" customHeight="1" x14ac:dyDescent="0.15">
      <c r="B7" s="607" t="s">
        <v>150</v>
      </c>
      <c r="C7" s="608"/>
      <c r="D7" s="608"/>
      <c r="E7" s="608"/>
      <c r="F7" s="608"/>
      <c r="G7" s="608"/>
      <c r="H7" s="608"/>
      <c r="I7" s="608"/>
      <c r="J7" s="608"/>
      <c r="K7" s="608"/>
      <c r="L7" s="608"/>
      <c r="M7" s="608"/>
      <c r="N7" s="608"/>
      <c r="O7" s="608"/>
      <c r="P7" s="608"/>
      <c r="Q7" s="609"/>
      <c r="R7" s="610">
        <v>187</v>
      </c>
      <c r="S7" s="611"/>
      <c r="T7" s="611"/>
      <c r="U7" s="611"/>
      <c r="V7" s="611"/>
      <c r="W7" s="611"/>
      <c r="X7" s="611"/>
      <c r="Y7" s="612"/>
      <c r="Z7" s="613">
        <v>0</v>
      </c>
      <c r="AA7" s="613"/>
      <c r="AB7" s="613"/>
      <c r="AC7" s="613"/>
      <c r="AD7" s="614">
        <v>187</v>
      </c>
      <c r="AE7" s="614"/>
      <c r="AF7" s="614"/>
      <c r="AG7" s="614"/>
      <c r="AH7" s="614"/>
      <c r="AI7" s="614"/>
      <c r="AJ7" s="614"/>
      <c r="AK7" s="614"/>
      <c r="AL7" s="615">
        <v>0</v>
      </c>
      <c r="AM7" s="616"/>
      <c r="AN7" s="616"/>
      <c r="AO7" s="617"/>
      <c r="AP7" s="607" t="s">
        <v>151</v>
      </c>
      <c r="AQ7" s="608"/>
      <c r="AR7" s="608"/>
      <c r="AS7" s="608"/>
      <c r="AT7" s="608"/>
      <c r="AU7" s="608"/>
      <c r="AV7" s="608"/>
      <c r="AW7" s="608"/>
      <c r="AX7" s="608"/>
      <c r="AY7" s="608"/>
      <c r="AZ7" s="608"/>
      <c r="BA7" s="608"/>
      <c r="BB7" s="608"/>
      <c r="BC7" s="608"/>
      <c r="BD7" s="608"/>
      <c r="BE7" s="608"/>
      <c r="BF7" s="609"/>
      <c r="BG7" s="610">
        <v>375141</v>
      </c>
      <c r="BH7" s="611"/>
      <c r="BI7" s="611"/>
      <c r="BJ7" s="611"/>
      <c r="BK7" s="611"/>
      <c r="BL7" s="611"/>
      <c r="BM7" s="611"/>
      <c r="BN7" s="612"/>
      <c r="BO7" s="613">
        <v>45.3</v>
      </c>
      <c r="BP7" s="613"/>
      <c r="BQ7" s="613"/>
      <c r="BR7" s="613"/>
      <c r="BS7" s="614" t="s">
        <v>47</v>
      </c>
      <c r="BT7" s="614"/>
      <c r="BU7" s="614"/>
      <c r="BV7" s="614"/>
      <c r="BW7" s="614"/>
      <c r="BX7" s="614"/>
      <c r="BY7" s="614"/>
      <c r="BZ7" s="614"/>
      <c r="CA7" s="614"/>
      <c r="CB7" s="618"/>
      <c r="CD7" s="607" t="s">
        <v>152</v>
      </c>
      <c r="CE7" s="608"/>
      <c r="CF7" s="608"/>
      <c r="CG7" s="608"/>
      <c r="CH7" s="608"/>
      <c r="CI7" s="608"/>
      <c r="CJ7" s="608"/>
      <c r="CK7" s="608"/>
      <c r="CL7" s="608"/>
      <c r="CM7" s="608"/>
      <c r="CN7" s="608"/>
      <c r="CO7" s="608"/>
      <c r="CP7" s="608"/>
      <c r="CQ7" s="609"/>
      <c r="CR7" s="610">
        <v>1772071</v>
      </c>
      <c r="CS7" s="611"/>
      <c r="CT7" s="611"/>
      <c r="CU7" s="611"/>
      <c r="CV7" s="611"/>
      <c r="CW7" s="611"/>
      <c r="CX7" s="611"/>
      <c r="CY7" s="612"/>
      <c r="CZ7" s="613">
        <v>21.8</v>
      </c>
      <c r="DA7" s="613"/>
      <c r="DB7" s="613"/>
      <c r="DC7" s="613"/>
      <c r="DD7" s="619">
        <v>2467</v>
      </c>
      <c r="DE7" s="611"/>
      <c r="DF7" s="611"/>
      <c r="DG7" s="611"/>
      <c r="DH7" s="611"/>
      <c r="DI7" s="611"/>
      <c r="DJ7" s="611"/>
      <c r="DK7" s="611"/>
      <c r="DL7" s="611"/>
      <c r="DM7" s="611"/>
      <c r="DN7" s="611"/>
      <c r="DO7" s="611"/>
      <c r="DP7" s="612"/>
      <c r="DQ7" s="619">
        <v>1515077</v>
      </c>
      <c r="DR7" s="611"/>
      <c r="DS7" s="611"/>
      <c r="DT7" s="611"/>
      <c r="DU7" s="611"/>
      <c r="DV7" s="611"/>
      <c r="DW7" s="611"/>
      <c r="DX7" s="611"/>
      <c r="DY7" s="611"/>
      <c r="DZ7" s="611"/>
      <c r="EA7" s="611"/>
      <c r="EB7" s="611"/>
      <c r="EC7" s="620"/>
    </row>
    <row r="8" spans="2:143" ht="11.25" customHeight="1" x14ac:dyDescent="0.15">
      <c r="B8" s="607" t="s">
        <v>153</v>
      </c>
      <c r="C8" s="608"/>
      <c r="D8" s="608"/>
      <c r="E8" s="608"/>
      <c r="F8" s="608"/>
      <c r="G8" s="608"/>
      <c r="H8" s="608"/>
      <c r="I8" s="608"/>
      <c r="J8" s="608"/>
      <c r="K8" s="608"/>
      <c r="L8" s="608"/>
      <c r="M8" s="608"/>
      <c r="N8" s="608"/>
      <c r="O8" s="608"/>
      <c r="P8" s="608"/>
      <c r="Q8" s="609"/>
      <c r="R8" s="610">
        <v>3628</v>
      </c>
      <c r="S8" s="611"/>
      <c r="T8" s="611"/>
      <c r="U8" s="611"/>
      <c r="V8" s="611"/>
      <c r="W8" s="611"/>
      <c r="X8" s="611"/>
      <c r="Y8" s="612"/>
      <c r="Z8" s="613">
        <v>0</v>
      </c>
      <c r="AA8" s="613"/>
      <c r="AB8" s="613"/>
      <c r="AC8" s="613"/>
      <c r="AD8" s="614">
        <v>3628</v>
      </c>
      <c r="AE8" s="614"/>
      <c r="AF8" s="614"/>
      <c r="AG8" s="614"/>
      <c r="AH8" s="614"/>
      <c r="AI8" s="614"/>
      <c r="AJ8" s="614"/>
      <c r="AK8" s="614"/>
      <c r="AL8" s="615">
        <v>0.1</v>
      </c>
      <c r="AM8" s="616"/>
      <c r="AN8" s="616"/>
      <c r="AO8" s="617"/>
      <c r="AP8" s="607" t="s">
        <v>154</v>
      </c>
      <c r="AQ8" s="608"/>
      <c r="AR8" s="608"/>
      <c r="AS8" s="608"/>
      <c r="AT8" s="608"/>
      <c r="AU8" s="608"/>
      <c r="AV8" s="608"/>
      <c r="AW8" s="608"/>
      <c r="AX8" s="608"/>
      <c r="AY8" s="608"/>
      <c r="AZ8" s="608"/>
      <c r="BA8" s="608"/>
      <c r="BB8" s="608"/>
      <c r="BC8" s="608"/>
      <c r="BD8" s="608"/>
      <c r="BE8" s="608"/>
      <c r="BF8" s="609"/>
      <c r="BG8" s="610">
        <v>14914</v>
      </c>
      <c r="BH8" s="611"/>
      <c r="BI8" s="611"/>
      <c r="BJ8" s="611"/>
      <c r="BK8" s="611"/>
      <c r="BL8" s="611"/>
      <c r="BM8" s="611"/>
      <c r="BN8" s="612"/>
      <c r="BO8" s="613">
        <v>1.8</v>
      </c>
      <c r="BP8" s="613"/>
      <c r="BQ8" s="613"/>
      <c r="BR8" s="613"/>
      <c r="BS8" s="614" t="s">
        <v>47</v>
      </c>
      <c r="BT8" s="614"/>
      <c r="BU8" s="614"/>
      <c r="BV8" s="614"/>
      <c r="BW8" s="614"/>
      <c r="BX8" s="614"/>
      <c r="BY8" s="614"/>
      <c r="BZ8" s="614"/>
      <c r="CA8" s="614"/>
      <c r="CB8" s="618"/>
      <c r="CD8" s="607" t="s">
        <v>155</v>
      </c>
      <c r="CE8" s="608"/>
      <c r="CF8" s="608"/>
      <c r="CG8" s="608"/>
      <c r="CH8" s="608"/>
      <c r="CI8" s="608"/>
      <c r="CJ8" s="608"/>
      <c r="CK8" s="608"/>
      <c r="CL8" s="608"/>
      <c r="CM8" s="608"/>
      <c r="CN8" s="608"/>
      <c r="CO8" s="608"/>
      <c r="CP8" s="608"/>
      <c r="CQ8" s="609"/>
      <c r="CR8" s="610">
        <v>2107873</v>
      </c>
      <c r="CS8" s="611"/>
      <c r="CT8" s="611"/>
      <c r="CU8" s="611"/>
      <c r="CV8" s="611"/>
      <c r="CW8" s="611"/>
      <c r="CX8" s="611"/>
      <c r="CY8" s="612"/>
      <c r="CZ8" s="613">
        <v>25.9</v>
      </c>
      <c r="DA8" s="613"/>
      <c r="DB8" s="613"/>
      <c r="DC8" s="613"/>
      <c r="DD8" s="619">
        <v>3905</v>
      </c>
      <c r="DE8" s="611"/>
      <c r="DF8" s="611"/>
      <c r="DG8" s="611"/>
      <c r="DH8" s="611"/>
      <c r="DI8" s="611"/>
      <c r="DJ8" s="611"/>
      <c r="DK8" s="611"/>
      <c r="DL8" s="611"/>
      <c r="DM8" s="611"/>
      <c r="DN8" s="611"/>
      <c r="DO8" s="611"/>
      <c r="DP8" s="612"/>
      <c r="DQ8" s="619">
        <v>1030667</v>
      </c>
      <c r="DR8" s="611"/>
      <c r="DS8" s="611"/>
      <c r="DT8" s="611"/>
      <c r="DU8" s="611"/>
      <c r="DV8" s="611"/>
      <c r="DW8" s="611"/>
      <c r="DX8" s="611"/>
      <c r="DY8" s="611"/>
      <c r="DZ8" s="611"/>
      <c r="EA8" s="611"/>
      <c r="EB8" s="611"/>
      <c r="EC8" s="620"/>
    </row>
    <row r="9" spans="2:143" ht="11.25" customHeight="1" x14ac:dyDescent="0.15">
      <c r="B9" s="607" t="s">
        <v>156</v>
      </c>
      <c r="C9" s="608"/>
      <c r="D9" s="608"/>
      <c r="E9" s="608"/>
      <c r="F9" s="608"/>
      <c r="G9" s="608"/>
      <c r="H9" s="608"/>
      <c r="I9" s="608"/>
      <c r="J9" s="608"/>
      <c r="K9" s="608"/>
      <c r="L9" s="608"/>
      <c r="M9" s="608"/>
      <c r="N9" s="608"/>
      <c r="O9" s="608"/>
      <c r="P9" s="608"/>
      <c r="Q9" s="609"/>
      <c r="R9" s="610">
        <v>2486</v>
      </c>
      <c r="S9" s="611"/>
      <c r="T9" s="611"/>
      <c r="U9" s="611"/>
      <c r="V9" s="611"/>
      <c r="W9" s="611"/>
      <c r="X9" s="611"/>
      <c r="Y9" s="612"/>
      <c r="Z9" s="613">
        <v>0</v>
      </c>
      <c r="AA9" s="613"/>
      <c r="AB9" s="613"/>
      <c r="AC9" s="613"/>
      <c r="AD9" s="614">
        <v>2486</v>
      </c>
      <c r="AE9" s="614"/>
      <c r="AF9" s="614"/>
      <c r="AG9" s="614"/>
      <c r="AH9" s="614"/>
      <c r="AI9" s="614"/>
      <c r="AJ9" s="614"/>
      <c r="AK9" s="614"/>
      <c r="AL9" s="615">
        <v>0.1</v>
      </c>
      <c r="AM9" s="616"/>
      <c r="AN9" s="616"/>
      <c r="AO9" s="617"/>
      <c r="AP9" s="607" t="s">
        <v>157</v>
      </c>
      <c r="AQ9" s="608"/>
      <c r="AR9" s="608"/>
      <c r="AS9" s="608"/>
      <c r="AT9" s="608"/>
      <c r="AU9" s="608"/>
      <c r="AV9" s="608"/>
      <c r="AW9" s="608"/>
      <c r="AX9" s="608"/>
      <c r="AY9" s="608"/>
      <c r="AZ9" s="608"/>
      <c r="BA9" s="608"/>
      <c r="BB9" s="608"/>
      <c r="BC9" s="608"/>
      <c r="BD9" s="608"/>
      <c r="BE9" s="608"/>
      <c r="BF9" s="609"/>
      <c r="BG9" s="610">
        <v>311390</v>
      </c>
      <c r="BH9" s="611"/>
      <c r="BI9" s="611"/>
      <c r="BJ9" s="611"/>
      <c r="BK9" s="611"/>
      <c r="BL9" s="611"/>
      <c r="BM9" s="611"/>
      <c r="BN9" s="612"/>
      <c r="BO9" s="613">
        <v>37.6</v>
      </c>
      <c r="BP9" s="613"/>
      <c r="BQ9" s="613"/>
      <c r="BR9" s="613"/>
      <c r="BS9" s="614" t="s">
        <v>47</v>
      </c>
      <c r="BT9" s="614"/>
      <c r="BU9" s="614"/>
      <c r="BV9" s="614"/>
      <c r="BW9" s="614"/>
      <c r="BX9" s="614"/>
      <c r="BY9" s="614"/>
      <c r="BZ9" s="614"/>
      <c r="CA9" s="614"/>
      <c r="CB9" s="618"/>
      <c r="CD9" s="607" t="s">
        <v>158</v>
      </c>
      <c r="CE9" s="608"/>
      <c r="CF9" s="608"/>
      <c r="CG9" s="608"/>
      <c r="CH9" s="608"/>
      <c r="CI9" s="608"/>
      <c r="CJ9" s="608"/>
      <c r="CK9" s="608"/>
      <c r="CL9" s="608"/>
      <c r="CM9" s="608"/>
      <c r="CN9" s="608"/>
      <c r="CO9" s="608"/>
      <c r="CP9" s="608"/>
      <c r="CQ9" s="609"/>
      <c r="CR9" s="610">
        <v>718835</v>
      </c>
      <c r="CS9" s="611"/>
      <c r="CT9" s="611"/>
      <c r="CU9" s="611"/>
      <c r="CV9" s="611"/>
      <c r="CW9" s="611"/>
      <c r="CX9" s="611"/>
      <c r="CY9" s="612"/>
      <c r="CZ9" s="613">
        <v>8.8000000000000007</v>
      </c>
      <c r="DA9" s="613"/>
      <c r="DB9" s="613"/>
      <c r="DC9" s="613"/>
      <c r="DD9" s="619">
        <v>41267</v>
      </c>
      <c r="DE9" s="611"/>
      <c r="DF9" s="611"/>
      <c r="DG9" s="611"/>
      <c r="DH9" s="611"/>
      <c r="DI9" s="611"/>
      <c r="DJ9" s="611"/>
      <c r="DK9" s="611"/>
      <c r="DL9" s="611"/>
      <c r="DM9" s="611"/>
      <c r="DN9" s="611"/>
      <c r="DO9" s="611"/>
      <c r="DP9" s="612"/>
      <c r="DQ9" s="619">
        <v>623710</v>
      </c>
      <c r="DR9" s="611"/>
      <c r="DS9" s="611"/>
      <c r="DT9" s="611"/>
      <c r="DU9" s="611"/>
      <c r="DV9" s="611"/>
      <c r="DW9" s="611"/>
      <c r="DX9" s="611"/>
      <c r="DY9" s="611"/>
      <c r="DZ9" s="611"/>
      <c r="EA9" s="611"/>
      <c r="EB9" s="611"/>
      <c r="EC9" s="620"/>
    </row>
    <row r="10" spans="2:143" ht="11.25" customHeight="1" x14ac:dyDescent="0.15">
      <c r="B10" s="607" t="s">
        <v>159</v>
      </c>
      <c r="C10" s="608"/>
      <c r="D10" s="608"/>
      <c r="E10" s="608"/>
      <c r="F10" s="608"/>
      <c r="G10" s="608"/>
      <c r="H10" s="608"/>
      <c r="I10" s="608"/>
      <c r="J10" s="608"/>
      <c r="K10" s="608"/>
      <c r="L10" s="608"/>
      <c r="M10" s="608"/>
      <c r="N10" s="608"/>
      <c r="O10" s="608"/>
      <c r="P10" s="608"/>
      <c r="Q10" s="609"/>
      <c r="R10" s="610" t="s">
        <v>47</v>
      </c>
      <c r="S10" s="611"/>
      <c r="T10" s="611"/>
      <c r="U10" s="611"/>
      <c r="V10" s="611"/>
      <c r="W10" s="611"/>
      <c r="X10" s="611"/>
      <c r="Y10" s="612"/>
      <c r="Z10" s="613" t="s">
        <v>47</v>
      </c>
      <c r="AA10" s="613"/>
      <c r="AB10" s="613"/>
      <c r="AC10" s="613"/>
      <c r="AD10" s="614" t="s">
        <v>47</v>
      </c>
      <c r="AE10" s="614"/>
      <c r="AF10" s="614"/>
      <c r="AG10" s="614"/>
      <c r="AH10" s="614"/>
      <c r="AI10" s="614"/>
      <c r="AJ10" s="614"/>
      <c r="AK10" s="614"/>
      <c r="AL10" s="615" t="s">
        <v>47</v>
      </c>
      <c r="AM10" s="616"/>
      <c r="AN10" s="616"/>
      <c r="AO10" s="617"/>
      <c r="AP10" s="607" t="s">
        <v>160</v>
      </c>
      <c r="AQ10" s="608"/>
      <c r="AR10" s="608"/>
      <c r="AS10" s="608"/>
      <c r="AT10" s="608"/>
      <c r="AU10" s="608"/>
      <c r="AV10" s="608"/>
      <c r="AW10" s="608"/>
      <c r="AX10" s="608"/>
      <c r="AY10" s="608"/>
      <c r="AZ10" s="608"/>
      <c r="BA10" s="608"/>
      <c r="BB10" s="608"/>
      <c r="BC10" s="608"/>
      <c r="BD10" s="608"/>
      <c r="BE10" s="608"/>
      <c r="BF10" s="609"/>
      <c r="BG10" s="610">
        <v>22268</v>
      </c>
      <c r="BH10" s="611"/>
      <c r="BI10" s="611"/>
      <c r="BJ10" s="611"/>
      <c r="BK10" s="611"/>
      <c r="BL10" s="611"/>
      <c r="BM10" s="611"/>
      <c r="BN10" s="612"/>
      <c r="BO10" s="613">
        <v>2.7</v>
      </c>
      <c r="BP10" s="613"/>
      <c r="BQ10" s="613"/>
      <c r="BR10" s="613"/>
      <c r="BS10" s="614" t="s">
        <v>47</v>
      </c>
      <c r="BT10" s="614"/>
      <c r="BU10" s="614"/>
      <c r="BV10" s="614"/>
      <c r="BW10" s="614"/>
      <c r="BX10" s="614"/>
      <c r="BY10" s="614"/>
      <c r="BZ10" s="614"/>
      <c r="CA10" s="614"/>
      <c r="CB10" s="618"/>
      <c r="CD10" s="607" t="s">
        <v>161</v>
      </c>
      <c r="CE10" s="608"/>
      <c r="CF10" s="608"/>
      <c r="CG10" s="608"/>
      <c r="CH10" s="608"/>
      <c r="CI10" s="608"/>
      <c r="CJ10" s="608"/>
      <c r="CK10" s="608"/>
      <c r="CL10" s="608"/>
      <c r="CM10" s="608"/>
      <c r="CN10" s="608"/>
      <c r="CO10" s="608"/>
      <c r="CP10" s="608"/>
      <c r="CQ10" s="609"/>
      <c r="CR10" s="610" t="s">
        <v>47</v>
      </c>
      <c r="CS10" s="611"/>
      <c r="CT10" s="611"/>
      <c r="CU10" s="611"/>
      <c r="CV10" s="611"/>
      <c r="CW10" s="611"/>
      <c r="CX10" s="611"/>
      <c r="CY10" s="612"/>
      <c r="CZ10" s="613" t="s">
        <v>47</v>
      </c>
      <c r="DA10" s="613"/>
      <c r="DB10" s="613"/>
      <c r="DC10" s="613"/>
      <c r="DD10" s="619" t="s">
        <v>47</v>
      </c>
      <c r="DE10" s="611"/>
      <c r="DF10" s="611"/>
      <c r="DG10" s="611"/>
      <c r="DH10" s="611"/>
      <c r="DI10" s="611"/>
      <c r="DJ10" s="611"/>
      <c r="DK10" s="611"/>
      <c r="DL10" s="611"/>
      <c r="DM10" s="611"/>
      <c r="DN10" s="611"/>
      <c r="DO10" s="611"/>
      <c r="DP10" s="612"/>
      <c r="DQ10" s="619" t="s">
        <v>47</v>
      </c>
      <c r="DR10" s="611"/>
      <c r="DS10" s="611"/>
      <c r="DT10" s="611"/>
      <c r="DU10" s="611"/>
      <c r="DV10" s="611"/>
      <c r="DW10" s="611"/>
      <c r="DX10" s="611"/>
      <c r="DY10" s="611"/>
      <c r="DZ10" s="611"/>
      <c r="EA10" s="611"/>
      <c r="EB10" s="611"/>
      <c r="EC10" s="620"/>
    </row>
    <row r="11" spans="2:143" ht="11.25" customHeight="1" x14ac:dyDescent="0.15">
      <c r="B11" s="607" t="s">
        <v>162</v>
      </c>
      <c r="C11" s="608"/>
      <c r="D11" s="608"/>
      <c r="E11" s="608"/>
      <c r="F11" s="608"/>
      <c r="G11" s="608"/>
      <c r="H11" s="608"/>
      <c r="I11" s="608"/>
      <c r="J11" s="608"/>
      <c r="K11" s="608"/>
      <c r="L11" s="608"/>
      <c r="M11" s="608"/>
      <c r="N11" s="608"/>
      <c r="O11" s="608"/>
      <c r="P11" s="608"/>
      <c r="Q11" s="609"/>
      <c r="R11" s="610">
        <v>227080</v>
      </c>
      <c r="S11" s="611"/>
      <c r="T11" s="611"/>
      <c r="U11" s="611"/>
      <c r="V11" s="611"/>
      <c r="W11" s="611"/>
      <c r="X11" s="611"/>
      <c r="Y11" s="612"/>
      <c r="Z11" s="615">
        <v>2.5</v>
      </c>
      <c r="AA11" s="616"/>
      <c r="AB11" s="616"/>
      <c r="AC11" s="622"/>
      <c r="AD11" s="619">
        <v>227080</v>
      </c>
      <c r="AE11" s="611"/>
      <c r="AF11" s="611"/>
      <c r="AG11" s="611"/>
      <c r="AH11" s="611"/>
      <c r="AI11" s="611"/>
      <c r="AJ11" s="611"/>
      <c r="AK11" s="612"/>
      <c r="AL11" s="615">
        <v>5.4</v>
      </c>
      <c r="AM11" s="616"/>
      <c r="AN11" s="616"/>
      <c r="AO11" s="617"/>
      <c r="AP11" s="607" t="s">
        <v>163</v>
      </c>
      <c r="AQ11" s="608"/>
      <c r="AR11" s="608"/>
      <c r="AS11" s="608"/>
      <c r="AT11" s="608"/>
      <c r="AU11" s="608"/>
      <c r="AV11" s="608"/>
      <c r="AW11" s="608"/>
      <c r="AX11" s="608"/>
      <c r="AY11" s="608"/>
      <c r="AZ11" s="608"/>
      <c r="BA11" s="608"/>
      <c r="BB11" s="608"/>
      <c r="BC11" s="608"/>
      <c r="BD11" s="608"/>
      <c r="BE11" s="608"/>
      <c r="BF11" s="609"/>
      <c r="BG11" s="610">
        <v>26569</v>
      </c>
      <c r="BH11" s="611"/>
      <c r="BI11" s="611"/>
      <c r="BJ11" s="611"/>
      <c r="BK11" s="611"/>
      <c r="BL11" s="611"/>
      <c r="BM11" s="611"/>
      <c r="BN11" s="612"/>
      <c r="BO11" s="613">
        <v>3.2</v>
      </c>
      <c r="BP11" s="613"/>
      <c r="BQ11" s="613"/>
      <c r="BR11" s="613"/>
      <c r="BS11" s="614" t="s">
        <v>47</v>
      </c>
      <c r="BT11" s="614"/>
      <c r="BU11" s="614"/>
      <c r="BV11" s="614"/>
      <c r="BW11" s="614"/>
      <c r="BX11" s="614"/>
      <c r="BY11" s="614"/>
      <c r="BZ11" s="614"/>
      <c r="CA11" s="614"/>
      <c r="CB11" s="618"/>
      <c r="CD11" s="607" t="s">
        <v>164</v>
      </c>
      <c r="CE11" s="608"/>
      <c r="CF11" s="608"/>
      <c r="CG11" s="608"/>
      <c r="CH11" s="608"/>
      <c r="CI11" s="608"/>
      <c r="CJ11" s="608"/>
      <c r="CK11" s="608"/>
      <c r="CL11" s="608"/>
      <c r="CM11" s="608"/>
      <c r="CN11" s="608"/>
      <c r="CO11" s="608"/>
      <c r="CP11" s="608"/>
      <c r="CQ11" s="609"/>
      <c r="CR11" s="610">
        <v>667200</v>
      </c>
      <c r="CS11" s="611"/>
      <c r="CT11" s="611"/>
      <c r="CU11" s="611"/>
      <c r="CV11" s="611"/>
      <c r="CW11" s="611"/>
      <c r="CX11" s="611"/>
      <c r="CY11" s="612"/>
      <c r="CZ11" s="613">
        <v>8.1999999999999993</v>
      </c>
      <c r="DA11" s="613"/>
      <c r="DB11" s="613"/>
      <c r="DC11" s="613"/>
      <c r="DD11" s="619">
        <v>139496</v>
      </c>
      <c r="DE11" s="611"/>
      <c r="DF11" s="611"/>
      <c r="DG11" s="611"/>
      <c r="DH11" s="611"/>
      <c r="DI11" s="611"/>
      <c r="DJ11" s="611"/>
      <c r="DK11" s="611"/>
      <c r="DL11" s="611"/>
      <c r="DM11" s="611"/>
      <c r="DN11" s="611"/>
      <c r="DO11" s="611"/>
      <c r="DP11" s="612"/>
      <c r="DQ11" s="619">
        <v>341460</v>
      </c>
      <c r="DR11" s="611"/>
      <c r="DS11" s="611"/>
      <c r="DT11" s="611"/>
      <c r="DU11" s="611"/>
      <c r="DV11" s="611"/>
      <c r="DW11" s="611"/>
      <c r="DX11" s="611"/>
      <c r="DY11" s="611"/>
      <c r="DZ11" s="611"/>
      <c r="EA11" s="611"/>
      <c r="EB11" s="611"/>
      <c r="EC11" s="620"/>
    </row>
    <row r="12" spans="2:143" ht="11.25" customHeight="1" x14ac:dyDescent="0.15">
      <c r="B12" s="607" t="s">
        <v>165</v>
      </c>
      <c r="C12" s="608"/>
      <c r="D12" s="608"/>
      <c r="E12" s="608"/>
      <c r="F12" s="608"/>
      <c r="G12" s="608"/>
      <c r="H12" s="608"/>
      <c r="I12" s="608"/>
      <c r="J12" s="608"/>
      <c r="K12" s="608"/>
      <c r="L12" s="608"/>
      <c r="M12" s="608"/>
      <c r="N12" s="608"/>
      <c r="O12" s="608"/>
      <c r="P12" s="608"/>
      <c r="Q12" s="609"/>
      <c r="R12" s="610" t="s">
        <v>47</v>
      </c>
      <c r="S12" s="611"/>
      <c r="T12" s="611"/>
      <c r="U12" s="611"/>
      <c r="V12" s="611"/>
      <c r="W12" s="611"/>
      <c r="X12" s="611"/>
      <c r="Y12" s="612"/>
      <c r="Z12" s="613" t="s">
        <v>47</v>
      </c>
      <c r="AA12" s="613"/>
      <c r="AB12" s="613"/>
      <c r="AC12" s="613"/>
      <c r="AD12" s="614" t="s">
        <v>47</v>
      </c>
      <c r="AE12" s="614"/>
      <c r="AF12" s="614"/>
      <c r="AG12" s="614"/>
      <c r="AH12" s="614"/>
      <c r="AI12" s="614"/>
      <c r="AJ12" s="614"/>
      <c r="AK12" s="614"/>
      <c r="AL12" s="615" t="s">
        <v>47</v>
      </c>
      <c r="AM12" s="616"/>
      <c r="AN12" s="616"/>
      <c r="AO12" s="617"/>
      <c r="AP12" s="607" t="s">
        <v>166</v>
      </c>
      <c r="AQ12" s="608"/>
      <c r="AR12" s="608"/>
      <c r="AS12" s="608"/>
      <c r="AT12" s="608"/>
      <c r="AU12" s="608"/>
      <c r="AV12" s="608"/>
      <c r="AW12" s="608"/>
      <c r="AX12" s="608"/>
      <c r="AY12" s="608"/>
      <c r="AZ12" s="608"/>
      <c r="BA12" s="608"/>
      <c r="BB12" s="608"/>
      <c r="BC12" s="608"/>
      <c r="BD12" s="608"/>
      <c r="BE12" s="608"/>
      <c r="BF12" s="609"/>
      <c r="BG12" s="610">
        <v>328145</v>
      </c>
      <c r="BH12" s="611"/>
      <c r="BI12" s="611"/>
      <c r="BJ12" s="611"/>
      <c r="BK12" s="611"/>
      <c r="BL12" s="611"/>
      <c r="BM12" s="611"/>
      <c r="BN12" s="612"/>
      <c r="BO12" s="613">
        <v>39.6</v>
      </c>
      <c r="BP12" s="613"/>
      <c r="BQ12" s="613"/>
      <c r="BR12" s="613"/>
      <c r="BS12" s="614" t="s">
        <v>47</v>
      </c>
      <c r="BT12" s="614"/>
      <c r="BU12" s="614"/>
      <c r="BV12" s="614"/>
      <c r="BW12" s="614"/>
      <c r="BX12" s="614"/>
      <c r="BY12" s="614"/>
      <c r="BZ12" s="614"/>
      <c r="CA12" s="614"/>
      <c r="CB12" s="618"/>
      <c r="CD12" s="607" t="s">
        <v>167</v>
      </c>
      <c r="CE12" s="608"/>
      <c r="CF12" s="608"/>
      <c r="CG12" s="608"/>
      <c r="CH12" s="608"/>
      <c r="CI12" s="608"/>
      <c r="CJ12" s="608"/>
      <c r="CK12" s="608"/>
      <c r="CL12" s="608"/>
      <c r="CM12" s="608"/>
      <c r="CN12" s="608"/>
      <c r="CO12" s="608"/>
      <c r="CP12" s="608"/>
      <c r="CQ12" s="609"/>
      <c r="CR12" s="610">
        <v>113717</v>
      </c>
      <c r="CS12" s="611"/>
      <c r="CT12" s="611"/>
      <c r="CU12" s="611"/>
      <c r="CV12" s="611"/>
      <c r="CW12" s="611"/>
      <c r="CX12" s="611"/>
      <c r="CY12" s="612"/>
      <c r="CZ12" s="613">
        <v>1.4</v>
      </c>
      <c r="DA12" s="613"/>
      <c r="DB12" s="613"/>
      <c r="DC12" s="613"/>
      <c r="DD12" s="619">
        <v>21890</v>
      </c>
      <c r="DE12" s="611"/>
      <c r="DF12" s="611"/>
      <c r="DG12" s="611"/>
      <c r="DH12" s="611"/>
      <c r="DI12" s="611"/>
      <c r="DJ12" s="611"/>
      <c r="DK12" s="611"/>
      <c r="DL12" s="611"/>
      <c r="DM12" s="611"/>
      <c r="DN12" s="611"/>
      <c r="DO12" s="611"/>
      <c r="DP12" s="612"/>
      <c r="DQ12" s="619">
        <v>90093</v>
      </c>
      <c r="DR12" s="611"/>
      <c r="DS12" s="611"/>
      <c r="DT12" s="611"/>
      <c r="DU12" s="611"/>
      <c r="DV12" s="611"/>
      <c r="DW12" s="611"/>
      <c r="DX12" s="611"/>
      <c r="DY12" s="611"/>
      <c r="DZ12" s="611"/>
      <c r="EA12" s="611"/>
      <c r="EB12" s="611"/>
      <c r="EC12" s="620"/>
    </row>
    <row r="13" spans="2:143" ht="11.25" customHeight="1" x14ac:dyDescent="0.15">
      <c r="B13" s="607" t="s">
        <v>168</v>
      </c>
      <c r="C13" s="608"/>
      <c r="D13" s="608"/>
      <c r="E13" s="608"/>
      <c r="F13" s="608"/>
      <c r="G13" s="608"/>
      <c r="H13" s="608"/>
      <c r="I13" s="608"/>
      <c r="J13" s="608"/>
      <c r="K13" s="608"/>
      <c r="L13" s="608"/>
      <c r="M13" s="608"/>
      <c r="N13" s="608"/>
      <c r="O13" s="608"/>
      <c r="P13" s="608"/>
      <c r="Q13" s="609"/>
      <c r="R13" s="610" t="s">
        <v>47</v>
      </c>
      <c r="S13" s="611"/>
      <c r="T13" s="611"/>
      <c r="U13" s="611"/>
      <c r="V13" s="611"/>
      <c r="W13" s="611"/>
      <c r="X13" s="611"/>
      <c r="Y13" s="612"/>
      <c r="Z13" s="613" t="s">
        <v>47</v>
      </c>
      <c r="AA13" s="613"/>
      <c r="AB13" s="613"/>
      <c r="AC13" s="613"/>
      <c r="AD13" s="614" t="s">
        <v>47</v>
      </c>
      <c r="AE13" s="614"/>
      <c r="AF13" s="614"/>
      <c r="AG13" s="614"/>
      <c r="AH13" s="614"/>
      <c r="AI13" s="614"/>
      <c r="AJ13" s="614"/>
      <c r="AK13" s="614"/>
      <c r="AL13" s="615" t="s">
        <v>47</v>
      </c>
      <c r="AM13" s="616"/>
      <c r="AN13" s="616"/>
      <c r="AO13" s="617"/>
      <c r="AP13" s="607" t="s">
        <v>169</v>
      </c>
      <c r="AQ13" s="608"/>
      <c r="AR13" s="608"/>
      <c r="AS13" s="608"/>
      <c r="AT13" s="608"/>
      <c r="AU13" s="608"/>
      <c r="AV13" s="608"/>
      <c r="AW13" s="608"/>
      <c r="AX13" s="608"/>
      <c r="AY13" s="608"/>
      <c r="AZ13" s="608"/>
      <c r="BA13" s="608"/>
      <c r="BB13" s="608"/>
      <c r="BC13" s="608"/>
      <c r="BD13" s="608"/>
      <c r="BE13" s="608"/>
      <c r="BF13" s="609"/>
      <c r="BG13" s="610">
        <v>325878</v>
      </c>
      <c r="BH13" s="611"/>
      <c r="BI13" s="611"/>
      <c r="BJ13" s="611"/>
      <c r="BK13" s="611"/>
      <c r="BL13" s="611"/>
      <c r="BM13" s="611"/>
      <c r="BN13" s="612"/>
      <c r="BO13" s="613">
        <v>39.299999999999997</v>
      </c>
      <c r="BP13" s="613"/>
      <c r="BQ13" s="613"/>
      <c r="BR13" s="613"/>
      <c r="BS13" s="614" t="s">
        <v>47</v>
      </c>
      <c r="BT13" s="614"/>
      <c r="BU13" s="614"/>
      <c r="BV13" s="614"/>
      <c r="BW13" s="614"/>
      <c r="BX13" s="614"/>
      <c r="BY13" s="614"/>
      <c r="BZ13" s="614"/>
      <c r="CA13" s="614"/>
      <c r="CB13" s="618"/>
      <c r="CD13" s="607" t="s">
        <v>170</v>
      </c>
      <c r="CE13" s="608"/>
      <c r="CF13" s="608"/>
      <c r="CG13" s="608"/>
      <c r="CH13" s="608"/>
      <c r="CI13" s="608"/>
      <c r="CJ13" s="608"/>
      <c r="CK13" s="608"/>
      <c r="CL13" s="608"/>
      <c r="CM13" s="608"/>
      <c r="CN13" s="608"/>
      <c r="CO13" s="608"/>
      <c r="CP13" s="608"/>
      <c r="CQ13" s="609"/>
      <c r="CR13" s="610">
        <v>477491</v>
      </c>
      <c r="CS13" s="611"/>
      <c r="CT13" s="611"/>
      <c r="CU13" s="611"/>
      <c r="CV13" s="611"/>
      <c r="CW13" s="611"/>
      <c r="CX13" s="611"/>
      <c r="CY13" s="612"/>
      <c r="CZ13" s="613">
        <v>5.9</v>
      </c>
      <c r="DA13" s="613"/>
      <c r="DB13" s="613"/>
      <c r="DC13" s="613"/>
      <c r="DD13" s="619">
        <v>235583</v>
      </c>
      <c r="DE13" s="611"/>
      <c r="DF13" s="611"/>
      <c r="DG13" s="611"/>
      <c r="DH13" s="611"/>
      <c r="DI13" s="611"/>
      <c r="DJ13" s="611"/>
      <c r="DK13" s="611"/>
      <c r="DL13" s="611"/>
      <c r="DM13" s="611"/>
      <c r="DN13" s="611"/>
      <c r="DO13" s="611"/>
      <c r="DP13" s="612"/>
      <c r="DQ13" s="619">
        <v>242966</v>
      </c>
      <c r="DR13" s="611"/>
      <c r="DS13" s="611"/>
      <c r="DT13" s="611"/>
      <c r="DU13" s="611"/>
      <c r="DV13" s="611"/>
      <c r="DW13" s="611"/>
      <c r="DX13" s="611"/>
      <c r="DY13" s="611"/>
      <c r="DZ13" s="611"/>
      <c r="EA13" s="611"/>
      <c r="EB13" s="611"/>
      <c r="EC13" s="620"/>
    </row>
    <row r="14" spans="2:143" ht="11.25" customHeight="1" x14ac:dyDescent="0.15">
      <c r="B14" s="607" t="s">
        <v>171</v>
      </c>
      <c r="C14" s="608"/>
      <c r="D14" s="608"/>
      <c r="E14" s="608"/>
      <c r="F14" s="608"/>
      <c r="G14" s="608"/>
      <c r="H14" s="608"/>
      <c r="I14" s="608"/>
      <c r="J14" s="608"/>
      <c r="K14" s="608"/>
      <c r="L14" s="608"/>
      <c r="M14" s="608"/>
      <c r="N14" s="608"/>
      <c r="O14" s="608"/>
      <c r="P14" s="608"/>
      <c r="Q14" s="609"/>
      <c r="R14" s="610" t="s">
        <v>47</v>
      </c>
      <c r="S14" s="611"/>
      <c r="T14" s="611"/>
      <c r="U14" s="611"/>
      <c r="V14" s="611"/>
      <c r="W14" s="611"/>
      <c r="X14" s="611"/>
      <c r="Y14" s="612"/>
      <c r="Z14" s="613" t="s">
        <v>47</v>
      </c>
      <c r="AA14" s="613"/>
      <c r="AB14" s="613"/>
      <c r="AC14" s="613"/>
      <c r="AD14" s="614" t="s">
        <v>47</v>
      </c>
      <c r="AE14" s="614"/>
      <c r="AF14" s="614"/>
      <c r="AG14" s="614"/>
      <c r="AH14" s="614"/>
      <c r="AI14" s="614"/>
      <c r="AJ14" s="614"/>
      <c r="AK14" s="614"/>
      <c r="AL14" s="615" t="s">
        <v>47</v>
      </c>
      <c r="AM14" s="616"/>
      <c r="AN14" s="616"/>
      <c r="AO14" s="617"/>
      <c r="AP14" s="607" t="s">
        <v>172</v>
      </c>
      <c r="AQ14" s="608"/>
      <c r="AR14" s="608"/>
      <c r="AS14" s="608"/>
      <c r="AT14" s="608"/>
      <c r="AU14" s="608"/>
      <c r="AV14" s="608"/>
      <c r="AW14" s="608"/>
      <c r="AX14" s="608"/>
      <c r="AY14" s="608"/>
      <c r="AZ14" s="608"/>
      <c r="BA14" s="608"/>
      <c r="BB14" s="608"/>
      <c r="BC14" s="608"/>
      <c r="BD14" s="608"/>
      <c r="BE14" s="608"/>
      <c r="BF14" s="609"/>
      <c r="BG14" s="610">
        <v>45999</v>
      </c>
      <c r="BH14" s="611"/>
      <c r="BI14" s="611"/>
      <c r="BJ14" s="611"/>
      <c r="BK14" s="611"/>
      <c r="BL14" s="611"/>
      <c r="BM14" s="611"/>
      <c r="BN14" s="612"/>
      <c r="BO14" s="613">
        <v>5.6</v>
      </c>
      <c r="BP14" s="613"/>
      <c r="BQ14" s="613"/>
      <c r="BR14" s="613"/>
      <c r="BS14" s="614" t="s">
        <v>47</v>
      </c>
      <c r="BT14" s="614"/>
      <c r="BU14" s="614"/>
      <c r="BV14" s="614"/>
      <c r="BW14" s="614"/>
      <c r="BX14" s="614"/>
      <c r="BY14" s="614"/>
      <c r="BZ14" s="614"/>
      <c r="CA14" s="614"/>
      <c r="CB14" s="618"/>
      <c r="CD14" s="607" t="s">
        <v>173</v>
      </c>
      <c r="CE14" s="608"/>
      <c r="CF14" s="608"/>
      <c r="CG14" s="608"/>
      <c r="CH14" s="608"/>
      <c r="CI14" s="608"/>
      <c r="CJ14" s="608"/>
      <c r="CK14" s="608"/>
      <c r="CL14" s="608"/>
      <c r="CM14" s="608"/>
      <c r="CN14" s="608"/>
      <c r="CO14" s="608"/>
      <c r="CP14" s="608"/>
      <c r="CQ14" s="609"/>
      <c r="CR14" s="610">
        <v>273478</v>
      </c>
      <c r="CS14" s="611"/>
      <c r="CT14" s="611"/>
      <c r="CU14" s="611"/>
      <c r="CV14" s="611"/>
      <c r="CW14" s="611"/>
      <c r="CX14" s="611"/>
      <c r="CY14" s="612"/>
      <c r="CZ14" s="613">
        <v>3.4</v>
      </c>
      <c r="DA14" s="613"/>
      <c r="DB14" s="613"/>
      <c r="DC14" s="613"/>
      <c r="DD14" s="619">
        <v>35284</v>
      </c>
      <c r="DE14" s="611"/>
      <c r="DF14" s="611"/>
      <c r="DG14" s="611"/>
      <c r="DH14" s="611"/>
      <c r="DI14" s="611"/>
      <c r="DJ14" s="611"/>
      <c r="DK14" s="611"/>
      <c r="DL14" s="611"/>
      <c r="DM14" s="611"/>
      <c r="DN14" s="611"/>
      <c r="DO14" s="611"/>
      <c r="DP14" s="612"/>
      <c r="DQ14" s="619">
        <v>256365</v>
      </c>
      <c r="DR14" s="611"/>
      <c r="DS14" s="611"/>
      <c r="DT14" s="611"/>
      <c r="DU14" s="611"/>
      <c r="DV14" s="611"/>
      <c r="DW14" s="611"/>
      <c r="DX14" s="611"/>
      <c r="DY14" s="611"/>
      <c r="DZ14" s="611"/>
      <c r="EA14" s="611"/>
      <c r="EB14" s="611"/>
      <c r="EC14" s="620"/>
    </row>
    <row r="15" spans="2:143" ht="11.25" customHeight="1" x14ac:dyDescent="0.15">
      <c r="B15" s="607" t="s">
        <v>174</v>
      </c>
      <c r="C15" s="608"/>
      <c r="D15" s="608"/>
      <c r="E15" s="608"/>
      <c r="F15" s="608"/>
      <c r="G15" s="608"/>
      <c r="H15" s="608"/>
      <c r="I15" s="608"/>
      <c r="J15" s="608"/>
      <c r="K15" s="608"/>
      <c r="L15" s="608"/>
      <c r="M15" s="608"/>
      <c r="N15" s="608"/>
      <c r="O15" s="608"/>
      <c r="P15" s="608"/>
      <c r="Q15" s="609"/>
      <c r="R15" s="610" t="s">
        <v>47</v>
      </c>
      <c r="S15" s="611"/>
      <c r="T15" s="611"/>
      <c r="U15" s="611"/>
      <c r="V15" s="611"/>
      <c r="W15" s="611"/>
      <c r="X15" s="611"/>
      <c r="Y15" s="612"/>
      <c r="Z15" s="613" t="s">
        <v>47</v>
      </c>
      <c r="AA15" s="613"/>
      <c r="AB15" s="613"/>
      <c r="AC15" s="613"/>
      <c r="AD15" s="614" t="s">
        <v>47</v>
      </c>
      <c r="AE15" s="614"/>
      <c r="AF15" s="614"/>
      <c r="AG15" s="614"/>
      <c r="AH15" s="614"/>
      <c r="AI15" s="614"/>
      <c r="AJ15" s="614"/>
      <c r="AK15" s="614"/>
      <c r="AL15" s="615" t="s">
        <v>47</v>
      </c>
      <c r="AM15" s="616"/>
      <c r="AN15" s="616"/>
      <c r="AO15" s="617"/>
      <c r="AP15" s="607" t="s">
        <v>175</v>
      </c>
      <c r="AQ15" s="608"/>
      <c r="AR15" s="608"/>
      <c r="AS15" s="608"/>
      <c r="AT15" s="608"/>
      <c r="AU15" s="608"/>
      <c r="AV15" s="608"/>
      <c r="AW15" s="608"/>
      <c r="AX15" s="608"/>
      <c r="AY15" s="608"/>
      <c r="AZ15" s="608"/>
      <c r="BA15" s="608"/>
      <c r="BB15" s="608"/>
      <c r="BC15" s="608"/>
      <c r="BD15" s="608"/>
      <c r="BE15" s="608"/>
      <c r="BF15" s="609"/>
      <c r="BG15" s="610">
        <v>78904</v>
      </c>
      <c r="BH15" s="611"/>
      <c r="BI15" s="611"/>
      <c r="BJ15" s="611"/>
      <c r="BK15" s="611"/>
      <c r="BL15" s="611"/>
      <c r="BM15" s="611"/>
      <c r="BN15" s="612"/>
      <c r="BO15" s="613">
        <v>9.5</v>
      </c>
      <c r="BP15" s="613"/>
      <c r="BQ15" s="613"/>
      <c r="BR15" s="613"/>
      <c r="BS15" s="614" t="s">
        <v>47</v>
      </c>
      <c r="BT15" s="614"/>
      <c r="BU15" s="614"/>
      <c r="BV15" s="614"/>
      <c r="BW15" s="614"/>
      <c r="BX15" s="614"/>
      <c r="BY15" s="614"/>
      <c r="BZ15" s="614"/>
      <c r="CA15" s="614"/>
      <c r="CB15" s="618"/>
      <c r="CD15" s="607" t="s">
        <v>176</v>
      </c>
      <c r="CE15" s="608"/>
      <c r="CF15" s="608"/>
      <c r="CG15" s="608"/>
      <c r="CH15" s="608"/>
      <c r="CI15" s="608"/>
      <c r="CJ15" s="608"/>
      <c r="CK15" s="608"/>
      <c r="CL15" s="608"/>
      <c r="CM15" s="608"/>
      <c r="CN15" s="608"/>
      <c r="CO15" s="608"/>
      <c r="CP15" s="608"/>
      <c r="CQ15" s="609"/>
      <c r="CR15" s="610">
        <v>1054464</v>
      </c>
      <c r="CS15" s="611"/>
      <c r="CT15" s="611"/>
      <c r="CU15" s="611"/>
      <c r="CV15" s="611"/>
      <c r="CW15" s="611"/>
      <c r="CX15" s="611"/>
      <c r="CY15" s="612"/>
      <c r="CZ15" s="613">
        <v>13</v>
      </c>
      <c r="DA15" s="613"/>
      <c r="DB15" s="613"/>
      <c r="DC15" s="613"/>
      <c r="DD15" s="619">
        <v>638548</v>
      </c>
      <c r="DE15" s="611"/>
      <c r="DF15" s="611"/>
      <c r="DG15" s="611"/>
      <c r="DH15" s="611"/>
      <c r="DI15" s="611"/>
      <c r="DJ15" s="611"/>
      <c r="DK15" s="611"/>
      <c r="DL15" s="611"/>
      <c r="DM15" s="611"/>
      <c r="DN15" s="611"/>
      <c r="DO15" s="611"/>
      <c r="DP15" s="612"/>
      <c r="DQ15" s="619">
        <v>386043</v>
      </c>
      <c r="DR15" s="611"/>
      <c r="DS15" s="611"/>
      <c r="DT15" s="611"/>
      <c r="DU15" s="611"/>
      <c r="DV15" s="611"/>
      <c r="DW15" s="611"/>
      <c r="DX15" s="611"/>
      <c r="DY15" s="611"/>
      <c r="DZ15" s="611"/>
      <c r="EA15" s="611"/>
      <c r="EB15" s="611"/>
      <c r="EC15" s="620"/>
    </row>
    <row r="16" spans="2:143" ht="11.25" customHeight="1" x14ac:dyDescent="0.15">
      <c r="B16" s="607" t="s">
        <v>177</v>
      </c>
      <c r="C16" s="608"/>
      <c r="D16" s="608"/>
      <c r="E16" s="608"/>
      <c r="F16" s="608"/>
      <c r="G16" s="608"/>
      <c r="H16" s="608"/>
      <c r="I16" s="608"/>
      <c r="J16" s="608"/>
      <c r="K16" s="608"/>
      <c r="L16" s="608"/>
      <c r="M16" s="608"/>
      <c r="N16" s="608"/>
      <c r="O16" s="608"/>
      <c r="P16" s="608"/>
      <c r="Q16" s="609"/>
      <c r="R16" s="610">
        <v>5857</v>
      </c>
      <c r="S16" s="611"/>
      <c r="T16" s="611"/>
      <c r="U16" s="611"/>
      <c r="V16" s="611"/>
      <c r="W16" s="611"/>
      <c r="X16" s="611"/>
      <c r="Y16" s="612"/>
      <c r="Z16" s="613">
        <v>0.1</v>
      </c>
      <c r="AA16" s="613"/>
      <c r="AB16" s="613"/>
      <c r="AC16" s="613"/>
      <c r="AD16" s="614">
        <v>5857</v>
      </c>
      <c r="AE16" s="614"/>
      <c r="AF16" s="614"/>
      <c r="AG16" s="614"/>
      <c r="AH16" s="614"/>
      <c r="AI16" s="614"/>
      <c r="AJ16" s="614"/>
      <c r="AK16" s="614"/>
      <c r="AL16" s="615">
        <v>0.1</v>
      </c>
      <c r="AM16" s="616"/>
      <c r="AN16" s="616"/>
      <c r="AO16" s="617"/>
      <c r="AP16" s="607" t="s">
        <v>178</v>
      </c>
      <c r="AQ16" s="608"/>
      <c r="AR16" s="608"/>
      <c r="AS16" s="608"/>
      <c r="AT16" s="608"/>
      <c r="AU16" s="608"/>
      <c r="AV16" s="608"/>
      <c r="AW16" s="608"/>
      <c r="AX16" s="608"/>
      <c r="AY16" s="608"/>
      <c r="AZ16" s="608"/>
      <c r="BA16" s="608"/>
      <c r="BB16" s="608"/>
      <c r="BC16" s="608"/>
      <c r="BD16" s="608"/>
      <c r="BE16" s="608"/>
      <c r="BF16" s="609"/>
      <c r="BG16" s="610" t="s">
        <v>47</v>
      </c>
      <c r="BH16" s="611"/>
      <c r="BI16" s="611"/>
      <c r="BJ16" s="611"/>
      <c r="BK16" s="611"/>
      <c r="BL16" s="611"/>
      <c r="BM16" s="611"/>
      <c r="BN16" s="612"/>
      <c r="BO16" s="613" t="s">
        <v>47</v>
      </c>
      <c r="BP16" s="613"/>
      <c r="BQ16" s="613"/>
      <c r="BR16" s="613"/>
      <c r="BS16" s="614" t="s">
        <v>47</v>
      </c>
      <c r="BT16" s="614"/>
      <c r="BU16" s="614"/>
      <c r="BV16" s="614"/>
      <c r="BW16" s="614"/>
      <c r="BX16" s="614"/>
      <c r="BY16" s="614"/>
      <c r="BZ16" s="614"/>
      <c r="CA16" s="614"/>
      <c r="CB16" s="618"/>
      <c r="CD16" s="607" t="s">
        <v>179</v>
      </c>
      <c r="CE16" s="608"/>
      <c r="CF16" s="608"/>
      <c r="CG16" s="608"/>
      <c r="CH16" s="608"/>
      <c r="CI16" s="608"/>
      <c r="CJ16" s="608"/>
      <c r="CK16" s="608"/>
      <c r="CL16" s="608"/>
      <c r="CM16" s="608"/>
      <c r="CN16" s="608"/>
      <c r="CO16" s="608"/>
      <c r="CP16" s="608"/>
      <c r="CQ16" s="609"/>
      <c r="CR16" s="610">
        <v>223373</v>
      </c>
      <c r="CS16" s="611"/>
      <c r="CT16" s="611"/>
      <c r="CU16" s="611"/>
      <c r="CV16" s="611"/>
      <c r="CW16" s="611"/>
      <c r="CX16" s="611"/>
      <c r="CY16" s="612"/>
      <c r="CZ16" s="613">
        <v>2.7</v>
      </c>
      <c r="DA16" s="613"/>
      <c r="DB16" s="613"/>
      <c r="DC16" s="613"/>
      <c r="DD16" s="619" t="s">
        <v>47</v>
      </c>
      <c r="DE16" s="611"/>
      <c r="DF16" s="611"/>
      <c r="DG16" s="611"/>
      <c r="DH16" s="611"/>
      <c r="DI16" s="611"/>
      <c r="DJ16" s="611"/>
      <c r="DK16" s="611"/>
      <c r="DL16" s="611"/>
      <c r="DM16" s="611"/>
      <c r="DN16" s="611"/>
      <c r="DO16" s="611"/>
      <c r="DP16" s="612"/>
      <c r="DQ16" s="619">
        <v>32566</v>
      </c>
      <c r="DR16" s="611"/>
      <c r="DS16" s="611"/>
      <c r="DT16" s="611"/>
      <c r="DU16" s="611"/>
      <c r="DV16" s="611"/>
      <c r="DW16" s="611"/>
      <c r="DX16" s="611"/>
      <c r="DY16" s="611"/>
      <c r="DZ16" s="611"/>
      <c r="EA16" s="611"/>
      <c r="EB16" s="611"/>
      <c r="EC16" s="620"/>
    </row>
    <row r="17" spans="2:133" ht="11.25" customHeight="1" x14ac:dyDescent="0.15">
      <c r="B17" s="607" t="s">
        <v>180</v>
      </c>
      <c r="C17" s="608"/>
      <c r="D17" s="608"/>
      <c r="E17" s="608"/>
      <c r="F17" s="608"/>
      <c r="G17" s="608"/>
      <c r="H17" s="608"/>
      <c r="I17" s="608"/>
      <c r="J17" s="608"/>
      <c r="K17" s="608"/>
      <c r="L17" s="608"/>
      <c r="M17" s="608"/>
      <c r="N17" s="608"/>
      <c r="O17" s="608"/>
      <c r="P17" s="608"/>
      <c r="Q17" s="609"/>
      <c r="R17" s="610">
        <v>14598</v>
      </c>
      <c r="S17" s="611"/>
      <c r="T17" s="611"/>
      <c r="U17" s="611"/>
      <c r="V17" s="611"/>
      <c r="W17" s="611"/>
      <c r="X17" s="611"/>
      <c r="Y17" s="612"/>
      <c r="Z17" s="613">
        <v>0.2</v>
      </c>
      <c r="AA17" s="613"/>
      <c r="AB17" s="613"/>
      <c r="AC17" s="613"/>
      <c r="AD17" s="614">
        <v>14598</v>
      </c>
      <c r="AE17" s="614"/>
      <c r="AF17" s="614"/>
      <c r="AG17" s="614"/>
      <c r="AH17" s="614"/>
      <c r="AI17" s="614"/>
      <c r="AJ17" s="614"/>
      <c r="AK17" s="614"/>
      <c r="AL17" s="615">
        <v>0.3</v>
      </c>
      <c r="AM17" s="616"/>
      <c r="AN17" s="616"/>
      <c r="AO17" s="617"/>
      <c r="AP17" s="607" t="s">
        <v>181</v>
      </c>
      <c r="AQ17" s="608"/>
      <c r="AR17" s="608"/>
      <c r="AS17" s="608"/>
      <c r="AT17" s="608"/>
      <c r="AU17" s="608"/>
      <c r="AV17" s="608"/>
      <c r="AW17" s="608"/>
      <c r="AX17" s="608"/>
      <c r="AY17" s="608"/>
      <c r="AZ17" s="608"/>
      <c r="BA17" s="608"/>
      <c r="BB17" s="608"/>
      <c r="BC17" s="608"/>
      <c r="BD17" s="608"/>
      <c r="BE17" s="608"/>
      <c r="BF17" s="609"/>
      <c r="BG17" s="610" t="s">
        <v>47</v>
      </c>
      <c r="BH17" s="611"/>
      <c r="BI17" s="611"/>
      <c r="BJ17" s="611"/>
      <c r="BK17" s="611"/>
      <c r="BL17" s="611"/>
      <c r="BM17" s="611"/>
      <c r="BN17" s="612"/>
      <c r="BO17" s="613" t="s">
        <v>47</v>
      </c>
      <c r="BP17" s="613"/>
      <c r="BQ17" s="613"/>
      <c r="BR17" s="613"/>
      <c r="BS17" s="614" t="s">
        <v>47</v>
      </c>
      <c r="BT17" s="614"/>
      <c r="BU17" s="614"/>
      <c r="BV17" s="614"/>
      <c r="BW17" s="614"/>
      <c r="BX17" s="614"/>
      <c r="BY17" s="614"/>
      <c r="BZ17" s="614"/>
      <c r="CA17" s="614"/>
      <c r="CB17" s="618"/>
      <c r="CD17" s="607" t="s">
        <v>182</v>
      </c>
      <c r="CE17" s="608"/>
      <c r="CF17" s="608"/>
      <c r="CG17" s="608"/>
      <c r="CH17" s="608"/>
      <c r="CI17" s="608"/>
      <c r="CJ17" s="608"/>
      <c r="CK17" s="608"/>
      <c r="CL17" s="608"/>
      <c r="CM17" s="608"/>
      <c r="CN17" s="608"/>
      <c r="CO17" s="608"/>
      <c r="CP17" s="608"/>
      <c r="CQ17" s="609"/>
      <c r="CR17" s="610">
        <v>645918</v>
      </c>
      <c r="CS17" s="611"/>
      <c r="CT17" s="611"/>
      <c r="CU17" s="611"/>
      <c r="CV17" s="611"/>
      <c r="CW17" s="611"/>
      <c r="CX17" s="611"/>
      <c r="CY17" s="612"/>
      <c r="CZ17" s="613">
        <v>7.9</v>
      </c>
      <c r="DA17" s="613"/>
      <c r="DB17" s="613"/>
      <c r="DC17" s="613"/>
      <c r="DD17" s="619" t="s">
        <v>47</v>
      </c>
      <c r="DE17" s="611"/>
      <c r="DF17" s="611"/>
      <c r="DG17" s="611"/>
      <c r="DH17" s="611"/>
      <c r="DI17" s="611"/>
      <c r="DJ17" s="611"/>
      <c r="DK17" s="611"/>
      <c r="DL17" s="611"/>
      <c r="DM17" s="611"/>
      <c r="DN17" s="611"/>
      <c r="DO17" s="611"/>
      <c r="DP17" s="612"/>
      <c r="DQ17" s="619">
        <v>618858</v>
      </c>
      <c r="DR17" s="611"/>
      <c r="DS17" s="611"/>
      <c r="DT17" s="611"/>
      <c r="DU17" s="611"/>
      <c r="DV17" s="611"/>
      <c r="DW17" s="611"/>
      <c r="DX17" s="611"/>
      <c r="DY17" s="611"/>
      <c r="DZ17" s="611"/>
      <c r="EA17" s="611"/>
      <c r="EB17" s="611"/>
      <c r="EC17" s="620"/>
    </row>
    <row r="18" spans="2:133" ht="11.25" customHeight="1" x14ac:dyDescent="0.15">
      <c r="B18" s="607" t="s">
        <v>183</v>
      </c>
      <c r="C18" s="608"/>
      <c r="D18" s="608"/>
      <c r="E18" s="608"/>
      <c r="F18" s="608"/>
      <c r="G18" s="608"/>
      <c r="H18" s="608"/>
      <c r="I18" s="608"/>
      <c r="J18" s="608"/>
      <c r="K18" s="608"/>
      <c r="L18" s="608"/>
      <c r="M18" s="608"/>
      <c r="N18" s="608"/>
      <c r="O18" s="608"/>
      <c r="P18" s="608"/>
      <c r="Q18" s="609"/>
      <c r="R18" s="610">
        <v>3588</v>
      </c>
      <c r="S18" s="611"/>
      <c r="T18" s="611"/>
      <c r="U18" s="611"/>
      <c r="V18" s="611"/>
      <c r="W18" s="611"/>
      <c r="X18" s="611"/>
      <c r="Y18" s="612"/>
      <c r="Z18" s="613">
        <v>0</v>
      </c>
      <c r="AA18" s="613"/>
      <c r="AB18" s="613"/>
      <c r="AC18" s="613"/>
      <c r="AD18" s="614">
        <v>3588</v>
      </c>
      <c r="AE18" s="614"/>
      <c r="AF18" s="614"/>
      <c r="AG18" s="614"/>
      <c r="AH18" s="614"/>
      <c r="AI18" s="614"/>
      <c r="AJ18" s="614"/>
      <c r="AK18" s="614"/>
      <c r="AL18" s="615">
        <v>0.1</v>
      </c>
      <c r="AM18" s="616"/>
      <c r="AN18" s="616"/>
      <c r="AO18" s="617"/>
      <c r="AP18" s="607" t="s">
        <v>184</v>
      </c>
      <c r="AQ18" s="608"/>
      <c r="AR18" s="608"/>
      <c r="AS18" s="608"/>
      <c r="AT18" s="608"/>
      <c r="AU18" s="608"/>
      <c r="AV18" s="608"/>
      <c r="AW18" s="608"/>
      <c r="AX18" s="608"/>
      <c r="AY18" s="608"/>
      <c r="AZ18" s="608"/>
      <c r="BA18" s="608"/>
      <c r="BB18" s="608"/>
      <c r="BC18" s="608"/>
      <c r="BD18" s="608"/>
      <c r="BE18" s="608"/>
      <c r="BF18" s="609"/>
      <c r="BG18" s="610" t="s">
        <v>47</v>
      </c>
      <c r="BH18" s="611"/>
      <c r="BI18" s="611"/>
      <c r="BJ18" s="611"/>
      <c r="BK18" s="611"/>
      <c r="BL18" s="611"/>
      <c r="BM18" s="611"/>
      <c r="BN18" s="612"/>
      <c r="BO18" s="613" t="s">
        <v>47</v>
      </c>
      <c r="BP18" s="613"/>
      <c r="BQ18" s="613"/>
      <c r="BR18" s="613"/>
      <c r="BS18" s="614" t="s">
        <v>47</v>
      </c>
      <c r="BT18" s="614"/>
      <c r="BU18" s="614"/>
      <c r="BV18" s="614"/>
      <c r="BW18" s="614"/>
      <c r="BX18" s="614"/>
      <c r="BY18" s="614"/>
      <c r="BZ18" s="614"/>
      <c r="CA18" s="614"/>
      <c r="CB18" s="618"/>
      <c r="CD18" s="607" t="s">
        <v>185</v>
      </c>
      <c r="CE18" s="608"/>
      <c r="CF18" s="608"/>
      <c r="CG18" s="608"/>
      <c r="CH18" s="608"/>
      <c r="CI18" s="608"/>
      <c r="CJ18" s="608"/>
      <c r="CK18" s="608"/>
      <c r="CL18" s="608"/>
      <c r="CM18" s="608"/>
      <c r="CN18" s="608"/>
      <c r="CO18" s="608"/>
      <c r="CP18" s="608"/>
      <c r="CQ18" s="609"/>
      <c r="CR18" s="610" t="s">
        <v>47</v>
      </c>
      <c r="CS18" s="611"/>
      <c r="CT18" s="611"/>
      <c r="CU18" s="611"/>
      <c r="CV18" s="611"/>
      <c r="CW18" s="611"/>
      <c r="CX18" s="611"/>
      <c r="CY18" s="612"/>
      <c r="CZ18" s="613" t="s">
        <v>47</v>
      </c>
      <c r="DA18" s="613"/>
      <c r="DB18" s="613"/>
      <c r="DC18" s="613"/>
      <c r="DD18" s="619" t="s">
        <v>47</v>
      </c>
      <c r="DE18" s="611"/>
      <c r="DF18" s="611"/>
      <c r="DG18" s="611"/>
      <c r="DH18" s="611"/>
      <c r="DI18" s="611"/>
      <c r="DJ18" s="611"/>
      <c r="DK18" s="611"/>
      <c r="DL18" s="611"/>
      <c r="DM18" s="611"/>
      <c r="DN18" s="611"/>
      <c r="DO18" s="611"/>
      <c r="DP18" s="612"/>
      <c r="DQ18" s="619" t="s">
        <v>47</v>
      </c>
      <c r="DR18" s="611"/>
      <c r="DS18" s="611"/>
      <c r="DT18" s="611"/>
      <c r="DU18" s="611"/>
      <c r="DV18" s="611"/>
      <c r="DW18" s="611"/>
      <c r="DX18" s="611"/>
      <c r="DY18" s="611"/>
      <c r="DZ18" s="611"/>
      <c r="EA18" s="611"/>
      <c r="EB18" s="611"/>
      <c r="EC18" s="620"/>
    </row>
    <row r="19" spans="2:133" ht="11.25" customHeight="1" x14ac:dyDescent="0.15">
      <c r="B19" s="607" t="s">
        <v>186</v>
      </c>
      <c r="C19" s="608"/>
      <c r="D19" s="608"/>
      <c r="E19" s="608"/>
      <c r="F19" s="608"/>
      <c r="G19" s="608"/>
      <c r="H19" s="608"/>
      <c r="I19" s="608"/>
      <c r="J19" s="608"/>
      <c r="K19" s="608"/>
      <c r="L19" s="608"/>
      <c r="M19" s="608"/>
      <c r="N19" s="608"/>
      <c r="O19" s="608"/>
      <c r="P19" s="608"/>
      <c r="Q19" s="609"/>
      <c r="R19" s="610">
        <v>3183</v>
      </c>
      <c r="S19" s="611"/>
      <c r="T19" s="611"/>
      <c r="U19" s="611"/>
      <c r="V19" s="611"/>
      <c r="W19" s="611"/>
      <c r="X19" s="611"/>
      <c r="Y19" s="612"/>
      <c r="Z19" s="613">
        <v>0</v>
      </c>
      <c r="AA19" s="613"/>
      <c r="AB19" s="613"/>
      <c r="AC19" s="613"/>
      <c r="AD19" s="614">
        <v>3183</v>
      </c>
      <c r="AE19" s="614"/>
      <c r="AF19" s="614"/>
      <c r="AG19" s="614"/>
      <c r="AH19" s="614"/>
      <c r="AI19" s="614"/>
      <c r="AJ19" s="614"/>
      <c r="AK19" s="614"/>
      <c r="AL19" s="615">
        <v>0.1</v>
      </c>
      <c r="AM19" s="616"/>
      <c r="AN19" s="616"/>
      <c r="AO19" s="617"/>
      <c r="AP19" s="607" t="s">
        <v>187</v>
      </c>
      <c r="AQ19" s="608"/>
      <c r="AR19" s="608"/>
      <c r="AS19" s="608"/>
      <c r="AT19" s="608"/>
      <c r="AU19" s="608"/>
      <c r="AV19" s="608"/>
      <c r="AW19" s="608"/>
      <c r="AX19" s="608"/>
      <c r="AY19" s="608"/>
      <c r="AZ19" s="608"/>
      <c r="BA19" s="608"/>
      <c r="BB19" s="608"/>
      <c r="BC19" s="608"/>
      <c r="BD19" s="608"/>
      <c r="BE19" s="608"/>
      <c r="BF19" s="609"/>
      <c r="BG19" s="610" t="s">
        <v>47</v>
      </c>
      <c r="BH19" s="611"/>
      <c r="BI19" s="611"/>
      <c r="BJ19" s="611"/>
      <c r="BK19" s="611"/>
      <c r="BL19" s="611"/>
      <c r="BM19" s="611"/>
      <c r="BN19" s="612"/>
      <c r="BO19" s="613" t="s">
        <v>47</v>
      </c>
      <c r="BP19" s="613"/>
      <c r="BQ19" s="613"/>
      <c r="BR19" s="613"/>
      <c r="BS19" s="614" t="s">
        <v>47</v>
      </c>
      <c r="BT19" s="614"/>
      <c r="BU19" s="614"/>
      <c r="BV19" s="614"/>
      <c r="BW19" s="614"/>
      <c r="BX19" s="614"/>
      <c r="BY19" s="614"/>
      <c r="BZ19" s="614"/>
      <c r="CA19" s="614"/>
      <c r="CB19" s="618"/>
      <c r="CD19" s="607" t="s">
        <v>188</v>
      </c>
      <c r="CE19" s="608"/>
      <c r="CF19" s="608"/>
      <c r="CG19" s="608"/>
      <c r="CH19" s="608"/>
      <c r="CI19" s="608"/>
      <c r="CJ19" s="608"/>
      <c r="CK19" s="608"/>
      <c r="CL19" s="608"/>
      <c r="CM19" s="608"/>
      <c r="CN19" s="608"/>
      <c r="CO19" s="608"/>
      <c r="CP19" s="608"/>
      <c r="CQ19" s="609"/>
      <c r="CR19" s="610" t="s">
        <v>47</v>
      </c>
      <c r="CS19" s="611"/>
      <c r="CT19" s="611"/>
      <c r="CU19" s="611"/>
      <c r="CV19" s="611"/>
      <c r="CW19" s="611"/>
      <c r="CX19" s="611"/>
      <c r="CY19" s="612"/>
      <c r="CZ19" s="613" t="s">
        <v>47</v>
      </c>
      <c r="DA19" s="613"/>
      <c r="DB19" s="613"/>
      <c r="DC19" s="613"/>
      <c r="DD19" s="619" t="s">
        <v>47</v>
      </c>
      <c r="DE19" s="611"/>
      <c r="DF19" s="611"/>
      <c r="DG19" s="611"/>
      <c r="DH19" s="611"/>
      <c r="DI19" s="611"/>
      <c r="DJ19" s="611"/>
      <c r="DK19" s="611"/>
      <c r="DL19" s="611"/>
      <c r="DM19" s="611"/>
      <c r="DN19" s="611"/>
      <c r="DO19" s="611"/>
      <c r="DP19" s="612"/>
      <c r="DQ19" s="619" t="s">
        <v>47</v>
      </c>
      <c r="DR19" s="611"/>
      <c r="DS19" s="611"/>
      <c r="DT19" s="611"/>
      <c r="DU19" s="611"/>
      <c r="DV19" s="611"/>
      <c r="DW19" s="611"/>
      <c r="DX19" s="611"/>
      <c r="DY19" s="611"/>
      <c r="DZ19" s="611"/>
      <c r="EA19" s="611"/>
      <c r="EB19" s="611"/>
      <c r="EC19" s="620"/>
    </row>
    <row r="20" spans="2:133" ht="11.25" customHeight="1" x14ac:dyDescent="0.15">
      <c r="B20" s="623" t="s">
        <v>189</v>
      </c>
      <c r="C20" s="624"/>
      <c r="D20" s="624"/>
      <c r="E20" s="624"/>
      <c r="F20" s="624"/>
      <c r="G20" s="624"/>
      <c r="H20" s="624"/>
      <c r="I20" s="624"/>
      <c r="J20" s="624"/>
      <c r="K20" s="624"/>
      <c r="L20" s="624"/>
      <c r="M20" s="624"/>
      <c r="N20" s="624"/>
      <c r="O20" s="624"/>
      <c r="P20" s="624"/>
      <c r="Q20" s="625"/>
      <c r="R20" s="610">
        <v>405</v>
      </c>
      <c r="S20" s="611"/>
      <c r="T20" s="611"/>
      <c r="U20" s="611"/>
      <c r="V20" s="611"/>
      <c r="W20" s="611"/>
      <c r="X20" s="611"/>
      <c r="Y20" s="612"/>
      <c r="Z20" s="613">
        <v>0</v>
      </c>
      <c r="AA20" s="613"/>
      <c r="AB20" s="613"/>
      <c r="AC20" s="613"/>
      <c r="AD20" s="614">
        <v>405</v>
      </c>
      <c r="AE20" s="614"/>
      <c r="AF20" s="614"/>
      <c r="AG20" s="614"/>
      <c r="AH20" s="614"/>
      <c r="AI20" s="614"/>
      <c r="AJ20" s="614"/>
      <c r="AK20" s="614"/>
      <c r="AL20" s="615">
        <v>0</v>
      </c>
      <c r="AM20" s="616"/>
      <c r="AN20" s="616"/>
      <c r="AO20" s="617"/>
      <c r="AP20" s="607" t="s">
        <v>190</v>
      </c>
      <c r="AQ20" s="608"/>
      <c r="AR20" s="608"/>
      <c r="AS20" s="608"/>
      <c r="AT20" s="608"/>
      <c r="AU20" s="608"/>
      <c r="AV20" s="608"/>
      <c r="AW20" s="608"/>
      <c r="AX20" s="608"/>
      <c r="AY20" s="608"/>
      <c r="AZ20" s="608"/>
      <c r="BA20" s="608"/>
      <c r="BB20" s="608"/>
      <c r="BC20" s="608"/>
      <c r="BD20" s="608"/>
      <c r="BE20" s="608"/>
      <c r="BF20" s="609"/>
      <c r="BG20" s="610" t="s">
        <v>47</v>
      </c>
      <c r="BH20" s="611"/>
      <c r="BI20" s="611"/>
      <c r="BJ20" s="611"/>
      <c r="BK20" s="611"/>
      <c r="BL20" s="611"/>
      <c r="BM20" s="611"/>
      <c r="BN20" s="612"/>
      <c r="BO20" s="613" t="s">
        <v>47</v>
      </c>
      <c r="BP20" s="613"/>
      <c r="BQ20" s="613"/>
      <c r="BR20" s="613"/>
      <c r="BS20" s="614" t="s">
        <v>47</v>
      </c>
      <c r="BT20" s="614"/>
      <c r="BU20" s="614"/>
      <c r="BV20" s="614"/>
      <c r="BW20" s="614"/>
      <c r="BX20" s="614"/>
      <c r="BY20" s="614"/>
      <c r="BZ20" s="614"/>
      <c r="CA20" s="614"/>
      <c r="CB20" s="618"/>
      <c r="CD20" s="607" t="s">
        <v>191</v>
      </c>
      <c r="CE20" s="608"/>
      <c r="CF20" s="608"/>
      <c r="CG20" s="608"/>
      <c r="CH20" s="608"/>
      <c r="CI20" s="608"/>
      <c r="CJ20" s="608"/>
      <c r="CK20" s="608"/>
      <c r="CL20" s="608"/>
      <c r="CM20" s="608"/>
      <c r="CN20" s="608"/>
      <c r="CO20" s="608"/>
      <c r="CP20" s="608"/>
      <c r="CQ20" s="609"/>
      <c r="CR20" s="610">
        <v>8129585</v>
      </c>
      <c r="CS20" s="611"/>
      <c r="CT20" s="611"/>
      <c r="CU20" s="611"/>
      <c r="CV20" s="611"/>
      <c r="CW20" s="611"/>
      <c r="CX20" s="611"/>
      <c r="CY20" s="612"/>
      <c r="CZ20" s="613">
        <v>100</v>
      </c>
      <c r="DA20" s="613"/>
      <c r="DB20" s="613"/>
      <c r="DC20" s="613"/>
      <c r="DD20" s="619">
        <v>1118440</v>
      </c>
      <c r="DE20" s="611"/>
      <c r="DF20" s="611"/>
      <c r="DG20" s="611"/>
      <c r="DH20" s="611"/>
      <c r="DI20" s="611"/>
      <c r="DJ20" s="611"/>
      <c r="DK20" s="611"/>
      <c r="DL20" s="611"/>
      <c r="DM20" s="611"/>
      <c r="DN20" s="611"/>
      <c r="DO20" s="611"/>
      <c r="DP20" s="612"/>
      <c r="DQ20" s="619">
        <v>5212970</v>
      </c>
      <c r="DR20" s="611"/>
      <c r="DS20" s="611"/>
      <c r="DT20" s="611"/>
      <c r="DU20" s="611"/>
      <c r="DV20" s="611"/>
      <c r="DW20" s="611"/>
      <c r="DX20" s="611"/>
      <c r="DY20" s="611"/>
      <c r="DZ20" s="611"/>
      <c r="EA20" s="611"/>
      <c r="EB20" s="611"/>
      <c r="EC20" s="620"/>
    </row>
    <row r="21" spans="2:133" ht="11.25" customHeight="1" x14ac:dyDescent="0.15">
      <c r="B21" s="607" t="s">
        <v>192</v>
      </c>
      <c r="C21" s="608"/>
      <c r="D21" s="608"/>
      <c r="E21" s="608"/>
      <c r="F21" s="608"/>
      <c r="G21" s="608"/>
      <c r="H21" s="608"/>
      <c r="I21" s="608"/>
      <c r="J21" s="608"/>
      <c r="K21" s="608"/>
      <c r="L21" s="608"/>
      <c r="M21" s="608"/>
      <c r="N21" s="608"/>
      <c r="O21" s="608"/>
      <c r="P21" s="608"/>
      <c r="Q21" s="609"/>
      <c r="R21" s="610">
        <v>3373375</v>
      </c>
      <c r="S21" s="611"/>
      <c r="T21" s="611"/>
      <c r="U21" s="611"/>
      <c r="V21" s="611"/>
      <c r="W21" s="611"/>
      <c r="X21" s="611"/>
      <c r="Y21" s="612"/>
      <c r="Z21" s="613">
        <v>37</v>
      </c>
      <c r="AA21" s="613"/>
      <c r="AB21" s="613"/>
      <c r="AC21" s="613"/>
      <c r="AD21" s="614">
        <v>3018950</v>
      </c>
      <c r="AE21" s="614"/>
      <c r="AF21" s="614"/>
      <c r="AG21" s="614"/>
      <c r="AH21" s="614"/>
      <c r="AI21" s="614"/>
      <c r="AJ21" s="614"/>
      <c r="AK21" s="614"/>
      <c r="AL21" s="615">
        <v>71.2</v>
      </c>
      <c r="AM21" s="616"/>
      <c r="AN21" s="616"/>
      <c r="AO21" s="617"/>
      <c r="AP21" s="607" t="s">
        <v>193</v>
      </c>
      <c r="AQ21" s="626"/>
      <c r="AR21" s="626"/>
      <c r="AS21" s="626"/>
      <c r="AT21" s="626"/>
      <c r="AU21" s="626"/>
      <c r="AV21" s="626"/>
      <c r="AW21" s="626"/>
      <c r="AX21" s="626"/>
      <c r="AY21" s="626"/>
      <c r="AZ21" s="626"/>
      <c r="BA21" s="626"/>
      <c r="BB21" s="626"/>
      <c r="BC21" s="626"/>
      <c r="BD21" s="626"/>
      <c r="BE21" s="626"/>
      <c r="BF21" s="627"/>
      <c r="BG21" s="610" t="s">
        <v>47</v>
      </c>
      <c r="BH21" s="611"/>
      <c r="BI21" s="611"/>
      <c r="BJ21" s="611"/>
      <c r="BK21" s="611"/>
      <c r="BL21" s="611"/>
      <c r="BM21" s="611"/>
      <c r="BN21" s="612"/>
      <c r="BO21" s="613" t="s">
        <v>47</v>
      </c>
      <c r="BP21" s="613"/>
      <c r="BQ21" s="613"/>
      <c r="BR21" s="613"/>
      <c r="BS21" s="614" t="s">
        <v>47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194</v>
      </c>
      <c r="C22" s="608"/>
      <c r="D22" s="608"/>
      <c r="E22" s="608"/>
      <c r="F22" s="608"/>
      <c r="G22" s="608"/>
      <c r="H22" s="608"/>
      <c r="I22" s="608"/>
      <c r="J22" s="608"/>
      <c r="K22" s="608"/>
      <c r="L22" s="608"/>
      <c r="M22" s="608"/>
      <c r="N22" s="608"/>
      <c r="O22" s="608"/>
      <c r="P22" s="608"/>
      <c r="Q22" s="609"/>
      <c r="R22" s="610">
        <v>3018950</v>
      </c>
      <c r="S22" s="611"/>
      <c r="T22" s="611"/>
      <c r="U22" s="611"/>
      <c r="V22" s="611"/>
      <c r="W22" s="611"/>
      <c r="X22" s="611"/>
      <c r="Y22" s="612"/>
      <c r="Z22" s="613">
        <v>33.1</v>
      </c>
      <c r="AA22" s="613"/>
      <c r="AB22" s="613"/>
      <c r="AC22" s="613"/>
      <c r="AD22" s="614">
        <v>3018950</v>
      </c>
      <c r="AE22" s="614"/>
      <c r="AF22" s="614"/>
      <c r="AG22" s="614"/>
      <c r="AH22" s="614"/>
      <c r="AI22" s="614"/>
      <c r="AJ22" s="614"/>
      <c r="AK22" s="614"/>
      <c r="AL22" s="615">
        <v>71.2</v>
      </c>
      <c r="AM22" s="616"/>
      <c r="AN22" s="616"/>
      <c r="AO22" s="617"/>
      <c r="AP22" s="607" t="s">
        <v>195</v>
      </c>
      <c r="AQ22" s="626"/>
      <c r="AR22" s="626"/>
      <c r="AS22" s="626"/>
      <c r="AT22" s="626"/>
      <c r="AU22" s="626"/>
      <c r="AV22" s="626"/>
      <c r="AW22" s="626"/>
      <c r="AX22" s="626"/>
      <c r="AY22" s="626"/>
      <c r="AZ22" s="626"/>
      <c r="BA22" s="626"/>
      <c r="BB22" s="626"/>
      <c r="BC22" s="626"/>
      <c r="BD22" s="626"/>
      <c r="BE22" s="626"/>
      <c r="BF22" s="627"/>
      <c r="BG22" s="610" t="s">
        <v>47</v>
      </c>
      <c r="BH22" s="611"/>
      <c r="BI22" s="611"/>
      <c r="BJ22" s="611"/>
      <c r="BK22" s="611"/>
      <c r="BL22" s="611"/>
      <c r="BM22" s="611"/>
      <c r="BN22" s="612"/>
      <c r="BO22" s="613" t="s">
        <v>47</v>
      </c>
      <c r="BP22" s="613"/>
      <c r="BQ22" s="613"/>
      <c r="BR22" s="613"/>
      <c r="BS22" s="614" t="s">
        <v>47</v>
      </c>
      <c r="BT22" s="614"/>
      <c r="BU22" s="614"/>
      <c r="BV22" s="614"/>
      <c r="BW22" s="614"/>
      <c r="BX22" s="614"/>
      <c r="BY22" s="614"/>
      <c r="BZ22" s="614"/>
      <c r="CA22" s="614"/>
      <c r="CB22" s="618"/>
      <c r="CD22" s="592" t="s">
        <v>196</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197</v>
      </c>
      <c r="C23" s="608"/>
      <c r="D23" s="608"/>
      <c r="E23" s="608"/>
      <c r="F23" s="608"/>
      <c r="G23" s="608"/>
      <c r="H23" s="608"/>
      <c r="I23" s="608"/>
      <c r="J23" s="608"/>
      <c r="K23" s="608"/>
      <c r="L23" s="608"/>
      <c r="M23" s="608"/>
      <c r="N23" s="608"/>
      <c r="O23" s="608"/>
      <c r="P23" s="608"/>
      <c r="Q23" s="609"/>
      <c r="R23" s="610">
        <v>354425</v>
      </c>
      <c r="S23" s="611"/>
      <c r="T23" s="611"/>
      <c r="U23" s="611"/>
      <c r="V23" s="611"/>
      <c r="W23" s="611"/>
      <c r="X23" s="611"/>
      <c r="Y23" s="612"/>
      <c r="Z23" s="613">
        <v>3.9</v>
      </c>
      <c r="AA23" s="613"/>
      <c r="AB23" s="613"/>
      <c r="AC23" s="613"/>
      <c r="AD23" s="614" t="s">
        <v>47</v>
      </c>
      <c r="AE23" s="614"/>
      <c r="AF23" s="614"/>
      <c r="AG23" s="614"/>
      <c r="AH23" s="614"/>
      <c r="AI23" s="614"/>
      <c r="AJ23" s="614"/>
      <c r="AK23" s="614"/>
      <c r="AL23" s="615" t="s">
        <v>47</v>
      </c>
      <c r="AM23" s="616"/>
      <c r="AN23" s="616"/>
      <c r="AO23" s="617"/>
      <c r="AP23" s="607" t="s">
        <v>198</v>
      </c>
      <c r="AQ23" s="626"/>
      <c r="AR23" s="626"/>
      <c r="AS23" s="626"/>
      <c r="AT23" s="626"/>
      <c r="AU23" s="626"/>
      <c r="AV23" s="626"/>
      <c r="AW23" s="626"/>
      <c r="AX23" s="626"/>
      <c r="AY23" s="626"/>
      <c r="AZ23" s="626"/>
      <c r="BA23" s="626"/>
      <c r="BB23" s="626"/>
      <c r="BC23" s="626"/>
      <c r="BD23" s="626"/>
      <c r="BE23" s="626"/>
      <c r="BF23" s="627"/>
      <c r="BG23" s="610" t="s">
        <v>47</v>
      </c>
      <c r="BH23" s="611"/>
      <c r="BI23" s="611"/>
      <c r="BJ23" s="611"/>
      <c r="BK23" s="611"/>
      <c r="BL23" s="611"/>
      <c r="BM23" s="611"/>
      <c r="BN23" s="612"/>
      <c r="BO23" s="613" t="s">
        <v>47</v>
      </c>
      <c r="BP23" s="613"/>
      <c r="BQ23" s="613"/>
      <c r="BR23" s="613"/>
      <c r="BS23" s="614" t="s">
        <v>47</v>
      </c>
      <c r="BT23" s="614"/>
      <c r="BU23" s="614"/>
      <c r="BV23" s="614"/>
      <c r="BW23" s="614"/>
      <c r="BX23" s="614"/>
      <c r="BY23" s="614"/>
      <c r="BZ23" s="614"/>
      <c r="CA23" s="614"/>
      <c r="CB23" s="618"/>
      <c r="CD23" s="592" t="s">
        <v>138</v>
      </c>
      <c r="CE23" s="593"/>
      <c r="CF23" s="593"/>
      <c r="CG23" s="593"/>
      <c r="CH23" s="593"/>
      <c r="CI23" s="593"/>
      <c r="CJ23" s="593"/>
      <c r="CK23" s="593"/>
      <c r="CL23" s="593"/>
      <c r="CM23" s="593"/>
      <c r="CN23" s="593"/>
      <c r="CO23" s="593"/>
      <c r="CP23" s="593"/>
      <c r="CQ23" s="594"/>
      <c r="CR23" s="592" t="s">
        <v>199</v>
      </c>
      <c r="CS23" s="593"/>
      <c r="CT23" s="593"/>
      <c r="CU23" s="593"/>
      <c r="CV23" s="593"/>
      <c r="CW23" s="593"/>
      <c r="CX23" s="593"/>
      <c r="CY23" s="594"/>
      <c r="CZ23" s="592" t="s">
        <v>200</v>
      </c>
      <c r="DA23" s="593"/>
      <c r="DB23" s="593"/>
      <c r="DC23" s="594"/>
      <c r="DD23" s="592" t="s">
        <v>201</v>
      </c>
      <c r="DE23" s="593"/>
      <c r="DF23" s="593"/>
      <c r="DG23" s="593"/>
      <c r="DH23" s="593"/>
      <c r="DI23" s="593"/>
      <c r="DJ23" s="593"/>
      <c r="DK23" s="594"/>
      <c r="DL23" s="637" t="s">
        <v>202</v>
      </c>
      <c r="DM23" s="638"/>
      <c r="DN23" s="638"/>
      <c r="DO23" s="638"/>
      <c r="DP23" s="638"/>
      <c r="DQ23" s="638"/>
      <c r="DR23" s="638"/>
      <c r="DS23" s="638"/>
      <c r="DT23" s="638"/>
      <c r="DU23" s="638"/>
      <c r="DV23" s="639"/>
      <c r="DW23" s="592" t="s">
        <v>203</v>
      </c>
      <c r="DX23" s="593"/>
      <c r="DY23" s="593"/>
      <c r="DZ23" s="593"/>
      <c r="EA23" s="593"/>
      <c r="EB23" s="593"/>
      <c r="EC23" s="594"/>
    </row>
    <row r="24" spans="2:133" ht="11.25" customHeight="1" x14ac:dyDescent="0.15">
      <c r="B24" s="607" t="s">
        <v>204</v>
      </c>
      <c r="C24" s="608"/>
      <c r="D24" s="608"/>
      <c r="E24" s="608"/>
      <c r="F24" s="608"/>
      <c r="G24" s="608"/>
      <c r="H24" s="608"/>
      <c r="I24" s="608"/>
      <c r="J24" s="608"/>
      <c r="K24" s="608"/>
      <c r="L24" s="608"/>
      <c r="M24" s="608"/>
      <c r="N24" s="608"/>
      <c r="O24" s="608"/>
      <c r="P24" s="608"/>
      <c r="Q24" s="609"/>
      <c r="R24" s="610" t="s">
        <v>47</v>
      </c>
      <c r="S24" s="611"/>
      <c r="T24" s="611"/>
      <c r="U24" s="611"/>
      <c r="V24" s="611"/>
      <c r="W24" s="611"/>
      <c r="X24" s="611"/>
      <c r="Y24" s="612"/>
      <c r="Z24" s="613" t="s">
        <v>47</v>
      </c>
      <c r="AA24" s="613"/>
      <c r="AB24" s="613"/>
      <c r="AC24" s="613"/>
      <c r="AD24" s="614" t="s">
        <v>47</v>
      </c>
      <c r="AE24" s="614"/>
      <c r="AF24" s="614"/>
      <c r="AG24" s="614"/>
      <c r="AH24" s="614"/>
      <c r="AI24" s="614"/>
      <c r="AJ24" s="614"/>
      <c r="AK24" s="614"/>
      <c r="AL24" s="615" t="s">
        <v>47</v>
      </c>
      <c r="AM24" s="616"/>
      <c r="AN24" s="616"/>
      <c r="AO24" s="617"/>
      <c r="AP24" s="607" t="s">
        <v>205</v>
      </c>
      <c r="AQ24" s="626"/>
      <c r="AR24" s="626"/>
      <c r="AS24" s="626"/>
      <c r="AT24" s="626"/>
      <c r="AU24" s="626"/>
      <c r="AV24" s="626"/>
      <c r="AW24" s="626"/>
      <c r="AX24" s="626"/>
      <c r="AY24" s="626"/>
      <c r="AZ24" s="626"/>
      <c r="BA24" s="626"/>
      <c r="BB24" s="626"/>
      <c r="BC24" s="626"/>
      <c r="BD24" s="626"/>
      <c r="BE24" s="626"/>
      <c r="BF24" s="627"/>
      <c r="BG24" s="610" t="s">
        <v>47</v>
      </c>
      <c r="BH24" s="611"/>
      <c r="BI24" s="611"/>
      <c r="BJ24" s="611"/>
      <c r="BK24" s="611"/>
      <c r="BL24" s="611"/>
      <c r="BM24" s="611"/>
      <c r="BN24" s="612"/>
      <c r="BO24" s="613" t="s">
        <v>47</v>
      </c>
      <c r="BP24" s="613"/>
      <c r="BQ24" s="613"/>
      <c r="BR24" s="613"/>
      <c r="BS24" s="614" t="s">
        <v>47</v>
      </c>
      <c r="BT24" s="614"/>
      <c r="BU24" s="614"/>
      <c r="BV24" s="614"/>
      <c r="BW24" s="614"/>
      <c r="BX24" s="614"/>
      <c r="BY24" s="614"/>
      <c r="BZ24" s="614"/>
      <c r="CA24" s="614"/>
      <c r="CB24" s="618"/>
      <c r="CD24" s="596" t="s">
        <v>206</v>
      </c>
      <c r="CE24" s="597"/>
      <c r="CF24" s="597"/>
      <c r="CG24" s="597"/>
      <c r="CH24" s="597"/>
      <c r="CI24" s="597"/>
      <c r="CJ24" s="597"/>
      <c r="CK24" s="597"/>
      <c r="CL24" s="597"/>
      <c r="CM24" s="597"/>
      <c r="CN24" s="597"/>
      <c r="CO24" s="597"/>
      <c r="CP24" s="597"/>
      <c r="CQ24" s="598"/>
      <c r="CR24" s="599">
        <v>2863113</v>
      </c>
      <c r="CS24" s="600"/>
      <c r="CT24" s="600"/>
      <c r="CU24" s="600"/>
      <c r="CV24" s="600"/>
      <c r="CW24" s="600"/>
      <c r="CX24" s="600"/>
      <c r="CY24" s="601"/>
      <c r="CZ24" s="604">
        <v>35.200000000000003</v>
      </c>
      <c r="DA24" s="605"/>
      <c r="DB24" s="605"/>
      <c r="DC24" s="621"/>
      <c r="DD24" s="644">
        <v>1832525</v>
      </c>
      <c r="DE24" s="600"/>
      <c r="DF24" s="600"/>
      <c r="DG24" s="600"/>
      <c r="DH24" s="600"/>
      <c r="DI24" s="600"/>
      <c r="DJ24" s="600"/>
      <c r="DK24" s="601"/>
      <c r="DL24" s="644">
        <v>1717447</v>
      </c>
      <c r="DM24" s="600"/>
      <c r="DN24" s="600"/>
      <c r="DO24" s="600"/>
      <c r="DP24" s="600"/>
      <c r="DQ24" s="600"/>
      <c r="DR24" s="600"/>
      <c r="DS24" s="600"/>
      <c r="DT24" s="600"/>
      <c r="DU24" s="600"/>
      <c r="DV24" s="601"/>
      <c r="DW24" s="604">
        <v>40.200000000000003</v>
      </c>
      <c r="DX24" s="605"/>
      <c r="DY24" s="605"/>
      <c r="DZ24" s="605"/>
      <c r="EA24" s="605"/>
      <c r="EB24" s="605"/>
      <c r="EC24" s="606"/>
    </row>
    <row r="25" spans="2:133" ht="11.25" customHeight="1" x14ac:dyDescent="0.15">
      <c r="B25" s="607" t="s">
        <v>207</v>
      </c>
      <c r="C25" s="608"/>
      <c r="D25" s="608"/>
      <c r="E25" s="608"/>
      <c r="F25" s="608"/>
      <c r="G25" s="608"/>
      <c r="H25" s="608"/>
      <c r="I25" s="608"/>
      <c r="J25" s="608"/>
      <c r="K25" s="608"/>
      <c r="L25" s="608"/>
      <c r="M25" s="608"/>
      <c r="N25" s="608"/>
      <c r="O25" s="608"/>
      <c r="P25" s="608"/>
      <c r="Q25" s="609"/>
      <c r="R25" s="610">
        <v>4559175</v>
      </c>
      <c r="S25" s="611"/>
      <c r="T25" s="611"/>
      <c r="U25" s="611"/>
      <c r="V25" s="611"/>
      <c r="W25" s="611"/>
      <c r="X25" s="611"/>
      <c r="Y25" s="612"/>
      <c r="Z25" s="613">
        <v>49.9</v>
      </c>
      <c r="AA25" s="613"/>
      <c r="AB25" s="613"/>
      <c r="AC25" s="613"/>
      <c r="AD25" s="614">
        <v>4204750</v>
      </c>
      <c r="AE25" s="614"/>
      <c r="AF25" s="614"/>
      <c r="AG25" s="614"/>
      <c r="AH25" s="614"/>
      <c r="AI25" s="614"/>
      <c r="AJ25" s="614"/>
      <c r="AK25" s="614"/>
      <c r="AL25" s="615">
        <v>99.2</v>
      </c>
      <c r="AM25" s="616"/>
      <c r="AN25" s="616"/>
      <c r="AO25" s="617"/>
      <c r="AP25" s="607" t="s">
        <v>208</v>
      </c>
      <c r="AQ25" s="626"/>
      <c r="AR25" s="626"/>
      <c r="AS25" s="626"/>
      <c r="AT25" s="626"/>
      <c r="AU25" s="626"/>
      <c r="AV25" s="626"/>
      <c r="AW25" s="626"/>
      <c r="AX25" s="626"/>
      <c r="AY25" s="626"/>
      <c r="AZ25" s="626"/>
      <c r="BA25" s="626"/>
      <c r="BB25" s="626"/>
      <c r="BC25" s="626"/>
      <c r="BD25" s="626"/>
      <c r="BE25" s="626"/>
      <c r="BF25" s="627"/>
      <c r="BG25" s="610" t="s">
        <v>47</v>
      </c>
      <c r="BH25" s="611"/>
      <c r="BI25" s="611"/>
      <c r="BJ25" s="611"/>
      <c r="BK25" s="611"/>
      <c r="BL25" s="611"/>
      <c r="BM25" s="611"/>
      <c r="BN25" s="612"/>
      <c r="BO25" s="613" t="s">
        <v>47</v>
      </c>
      <c r="BP25" s="613"/>
      <c r="BQ25" s="613"/>
      <c r="BR25" s="613"/>
      <c r="BS25" s="614" t="s">
        <v>47</v>
      </c>
      <c r="BT25" s="614"/>
      <c r="BU25" s="614"/>
      <c r="BV25" s="614"/>
      <c r="BW25" s="614"/>
      <c r="BX25" s="614"/>
      <c r="BY25" s="614"/>
      <c r="BZ25" s="614"/>
      <c r="CA25" s="614"/>
      <c r="CB25" s="618"/>
      <c r="CD25" s="607" t="s">
        <v>209</v>
      </c>
      <c r="CE25" s="608"/>
      <c r="CF25" s="608"/>
      <c r="CG25" s="608"/>
      <c r="CH25" s="608"/>
      <c r="CI25" s="608"/>
      <c r="CJ25" s="608"/>
      <c r="CK25" s="608"/>
      <c r="CL25" s="608"/>
      <c r="CM25" s="608"/>
      <c r="CN25" s="608"/>
      <c r="CO25" s="608"/>
      <c r="CP25" s="608"/>
      <c r="CQ25" s="609"/>
      <c r="CR25" s="610">
        <v>980005</v>
      </c>
      <c r="CS25" s="640"/>
      <c r="CT25" s="640"/>
      <c r="CU25" s="640"/>
      <c r="CV25" s="640"/>
      <c r="CW25" s="640"/>
      <c r="CX25" s="640"/>
      <c r="CY25" s="641"/>
      <c r="CZ25" s="615">
        <v>12.1</v>
      </c>
      <c r="DA25" s="642"/>
      <c r="DB25" s="642"/>
      <c r="DC25" s="645"/>
      <c r="DD25" s="619">
        <v>903815</v>
      </c>
      <c r="DE25" s="640"/>
      <c r="DF25" s="640"/>
      <c r="DG25" s="640"/>
      <c r="DH25" s="640"/>
      <c r="DI25" s="640"/>
      <c r="DJ25" s="640"/>
      <c r="DK25" s="641"/>
      <c r="DL25" s="619">
        <v>789694</v>
      </c>
      <c r="DM25" s="640"/>
      <c r="DN25" s="640"/>
      <c r="DO25" s="640"/>
      <c r="DP25" s="640"/>
      <c r="DQ25" s="640"/>
      <c r="DR25" s="640"/>
      <c r="DS25" s="640"/>
      <c r="DT25" s="640"/>
      <c r="DU25" s="640"/>
      <c r="DV25" s="641"/>
      <c r="DW25" s="615">
        <v>18.5</v>
      </c>
      <c r="DX25" s="642"/>
      <c r="DY25" s="642"/>
      <c r="DZ25" s="642"/>
      <c r="EA25" s="642"/>
      <c r="EB25" s="642"/>
      <c r="EC25" s="643"/>
    </row>
    <row r="26" spans="2:133" ht="11.25" customHeight="1" x14ac:dyDescent="0.15">
      <c r="B26" s="607" t="s">
        <v>210</v>
      </c>
      <c r="C26" s="608"/>
      <c r="D26" s="608"/>
      <c r="E26" s="608"/>
      <c r="F26" s="608"/>
      <c r="G26" s="608"/>
      <c r="H26" s="608"/>
      <c r="I26" s="608"/>
      <c r="J26" s="608"/>
      <c r="K26" s="608"/>
      <c r="L26" s="608"/>
      <c r="M26" s="608"/>
      <c r="N26" s="608"/>
      <c r="O26" s="608"/>
      <c r="P26" s="608"/>
      <c r="Q26" s="609"/>
      <c r="R26" s="610">
        <v>747</v>
      </c>
      <c r="S26" s="611"/>
      <c r="T26" s="611"/>
      <c r="U26" s="611"/>
      <c r="V26" s="611"/>
      <c r="W26" s="611"/>
      <c r="X26" s="611"/>
      <c r="Y26" s="612"/>
      <c r="Z26" s="613">
        <v>0</v>
      </c>
      <c r="AA26" s="613"/>
      <c r="AB26" s="613"/>
      <c r="AC26" s="613"/>
      <c r="AD26" s="614">
        <v>747</v>
      </c>
      <c r="AE26" s="614"/>
      <c r="AF26" s="614"/>
      <c r="AG26" s="614"/>
      <c r="AH26" s="614"/>
      <c r="AI26" s="614"/>
      <c r="AJ26" s="614"/>
      <c r="AK26" s="614"/>
      <c r="AL26" s="615">
        <v>0</v>
      </c>
      <c r="AM26" s="616"/>
      <c r="AN26" s="616"/>
      <c r="AO26" s="617"/>
      <c r="AP26" s="607" t="s">
        <v>211</v>
      </c>
      <c r="AQ26" s="626"/>
      <c r="AR26" s="626"/>
      <c r="AS26" s="626"/>
      <c r="AT26" s="626"/>
      <c r="AU26" s="626"/>
      <c r="AV26" s="626"/>
      <c r="AW26" s="626"/>
      <c r="AX26" s="626"/>
      <c r="AY26" s="626"/>
      <c r="AZ26" s="626"/>
      <c r="BA26" s="626"/>
      <c r="BB26" s="626"/>
      <c r="BC26" s="626"/>
      <c r="BD26" s="626"/>
      <c r="BE26" s="626"/>
      <c r="BF26" s="627"/>
      <c r="BG26" s="610" t="s">
        <v>47</v>
      </c>
      <c r="BH26" s="611"/>
      <c r="BI26" s="611"/>
      <c r="BJ26" s="611"/>
      <c r="BK26" s="611"/>
      <c r="BL26" s="611"/>
      <c r="BM26" s="611"/>
      <c r="BN26" s="612"/>
      <c r="BO26" s="613" t="s">
        <v>47</v>
      </c>
      <c r="BP26" s="613"/>
      <c r="BQ26" s="613"/>
      <c r="BR26" s="613"/>
      <c r="BS26" s="614" t="s">
        <v>47</v>
      </c>
      <c r="BT26" s="614"/>
      <c r="BU26" s="614"/>
      <c r="BV26" s="614"/>
      <c r="BW26" s="614"/>
      <c r="BX26" s="614"/>
      <c r="BY26" s="614"/>
      <c r="BZ26" s="614"/>
      <c r="CA26" s="614"/>
      <c r="CB26" s="618"/>
      <c r="CD26" s="607" t="s">
        <v>212</v>
      </c>
      <c r="CE26" s="608"/>
      <c r="CF26" s="608"/>
      <c r="CG26" s="608"/>
      <c r="CH26" s="608"/>
      <c r="CI26" s="608"/>
      <c r="CJ26" s="608"/>
      <c r="CK26" s="608"/>
      <c r="CL26" s="608"/>
      <c r="CM26" s="608"/>
      <c r="CN26" s="608"/>
      <c r="CO26" s="608"/>
      <c r="CP26" s="608"/>
      <c r="CQ26" s="609"/>
      <c r="CR26" s="610">
        <v>525142</v>
      </c>
      <c r="CS26" s="611"/>
      <c r="CT26" s="611"/>
      <c r="CU26" s="611"/>
      <c r="CV26" s="611"/>
      <c r="CW26" s="611"/>
      <c r="CX26" s="611"/>
      <c r="CY26" s="612"/>
      <c r="CZ26" s="615">
        <v>6.5</v>
      </c>
      <c r="DA26" s="642"/>
      <c r="DB26" s="642"/>
      <c r="DC26" s="645"/>
      <c r="DD26" s="619">
        <v>483889</v>
      </c>
      <c r="DE26" s="611"/>
      <c r="DF26" s="611"/>
      <c r="DG26" s="611"/>
      <c r="DH26" s="611"/>
      <c r="DI26" s="611"/>
      <c r="DJ26" s="611"/>
      <c r="DK26" s="612"/>
      <c r="DL26" s="619" t="s">
        <v>47</v>
      </c>
      <c r="DM26" s="611"/>
      <c r="DN26" s="611"/>
      <c r="DO26" s="611"/>
      <c r="DP26" s="611"/>
      <c r="DQ26" s="611"/>
      <c r="DR26" s="611"/>
      <c r="DS26" s="611"/>
      <c r="DT26" s="611"/>
      <c r="DU26" s="611"/>
      <c r="DV26" s="612"/>
      <c r="DW26" s="615" t="s">
        <v>47</v>
      </c>
      <c r="DX26" s="642"/>
      <c r="DY26" s="642"/>
      <c r="DZ26" s="642"/>
      <c r="EA26" s="642"/>
      <c r="EB26" s="642"/>
      <c r="EC26" s="643"/>
    </row>
    <row r="27" spans="2:133" ht="11.25" customHeight="1" x14ac:dyDescent="0.15">
      <c r="B27" s="607" t="s">
        <v>213</v>
      </c>
      <c r="C27" s="608"/>
      <c r="D27" s="608"/>
      <c r="E27" s="608"/>
      <c r="F27" s="608"/>
      <c r="G27" s="608"/>
      <c r="H27" s="608"/>
      <c r="I27" s="608"/>
      <c r="J27" s="608"/>
      <c r="K27" s="608"/>
      <c r="L27" s="608"/>
      <c r="M27" s="608"/>
      <c r="N27" s="608"/>
      <c r="O27" s="608"/>
      <c r="P27" s="608"/>
      <c r="Q27" s="609"/>
      <c r="R27" s="610">
        <v>37588</v>
      </c>
      <c r="S27" s="611"/>
      <c r="T27" s="611"/>
      <c r="U27" s="611"/>
      <c r="V27" s="611"/>
      <c r="W27" s="611"/>
      <c r="X27" s="611"/>
      <c r="Y27" s="612"/>
      <c r="Z27" s="613">
        <v>0.4</v>
      </c>
      <c r="AA27" s="613"/>
      <c r="AB27" s="613"/>
      <c r="AC27" s="613"/>
      <c r="AD27" s="614" t="s">
        <v>47</v>
      </c>
      <c r="AE27" s="614"/>
      <c r="AF27" s="614"/>
      <c r="AG27" s="614"/>
      <c r="AH27" s="614"/>
      <c r="AI27" s="614"/>
      <c r="AJ27" s="614"/>
      <c r="AK27" s="614"/>
      <c r="AL27" s="615" t="s">
        <v>47</v>
      </c>
      <c r="AM27" s="616"/>
      <c r="AN27" s="616"/>
      <c r="AO27" s="617"/>
      <c r="AP27" s="607" t="s">
        <v>214</v>
      </c>
      <c r="AQ27" s="608"/>
      <c r="AR27" s="608"/>
      <c r="AS27" s="608"/>
      <c r="AT27" s="608"/>
      <c r="AU27" s="608"/>
      <c r="AV27" s="608"/>
      <c r="AW27" s="608"/>
      <c r="AX27" s="608"/>
      <c r="AY27" s="608"/>
      <c r="AZ27" s="608"/>
      <c r="BA27" s="608"/>
      <c r="BB27" s="608"/>
      <c r="BC27" s="608"/>
      <c r="BD27" s="608"/>
      <c r="BE27" s="608"/>
      <c r="BF27" s="609"/>
      <c r="BG27" s="610">
        <v>828189</v>
      </c>
      <c r="BH27" s="611"/>
      <c r="BI27" s="611"/>
      <c r="BJ27" s="611"/>
      <c r="BK27" s="611"/>
      <c r="BL27" s="611"/>
      <c r="BM27" s="611"/>
      <c r="BN27" s="612"/>
      <c r="BO27" s="613">
        <v>100</v>
      </c>
      <c r="BP27" s="613"/>
      <c r="BQ27" s="613"/>
      <c r="BR27" s="613"/>
      <c r="BS27" s="614" t="s">
        <v>47</v>
      </c>
      <c r="BT27" s="614"/>
      <c r="BU27" s="614"/>
      <c r="BV27" s="614"/>
      <c r="BW27" s="614"/>
      <c r="BX27" s="614"/>
      <c r="BY27" s="614"/>
      <c r="BZ27" s="614"/>
      <c r="CA27" s="614"/>
      <c r="CB27" s="618"/>
      <c r="CD27" s="607" t="s">
        <v>215</v>
      </c>
      <c r="CE27" s="608"/>
      <c r="CF27" s="608"/>
      <c r="CG27" s="608"/>
      <c r="CH27" s="608"/>
      <c r="CI27" s="608"/>
      <c r="CJ27" s="608"/>
      <c r="CK27" s="608"/>
      <c r="CL27" s="608"/>
      <c r="CM27" s="608"/>
      <c r="CN27" s="608"/>
      <c r="CO27" s="608"/>
      <c r="CP27" s="608"/>
      <c r="CQ27" s="609"/>
      <c r="CR27" s="610">
        <v>1237190</v>
      </c>
      <c r="CS27" s="640"/>
      <c r="CT27" s="640"/>
      <c r="CU27" s="640"/>
      <c r="CV27" s="640"/>
      <c r="CW27" s="640"/>
      <c r="CX27" s="640"/>
      <c r="CY27" s="641"/>
      <c r="CZ27" s="615">
        <v>15.2</v>
      </c>
      <c r="DA27" s="642"/>
      <c r="DB27" s="642"/>
      <c r="DC27" s="645"/>
      <c r="DD27" s="619">
        <v>309852</v>
      </c>
      <c r="DE27" s="640"/>
      <c r="DF27" s="640"/>
      <c r="DG27" s="640"/>
      <c r="DH27" s="640"/>
      <c r="DI27" s="640"/>
      <c r="DJ27" s="640"/>
      <c r="DK27" s="641"/>
      <c r="DL27" s="619">
        <v>308895</v>
      </c>
      <c r="DM27" s="640"/>
      <c r="DN27" s="640"/>
      <c r="DO27" s="640"/>
      <c r="DP27" s="640"/>
      <c r="DQ27" s="640"/>
      <c r="DR27" s="640"/>
      <c r="DS27" s="640"/>
      <c r="DT27" s="640"/>
      <c r="DU27" s="640"/>
      <c r="DV27" s="641"/>
      <c r="DW27" s="615">
        <v>7.2</v>
      </c>
      <c r="DX27" s="642"/>
      <c r="DY27" s="642"/>
      <c r="DZ27" s="642"/>
      <c r="EA27" s="642"/>
      <c r="EB27" s="642"/>
      <c r="EC27" s="643"/>
    </row>
    <row r="28" spans="2:133" ht="11.25" customHeight="1" x14ac:dyDescent="0.15">
      <c r="B28" s="607" t="s">
        <v>216</v>
      </c>
      <c r="C28" s="608"/>
      <c r="D28" s="608"/>
      <c r="E28" s="608"/>
      <c r="F28" s="608"/>
      <c r="G28" s="608"/>
      <c r="H28" s="608"/>
      <c r="I28" s="608"/>
      <c r="J28" s="608"/>
      <c r="K28" s="608"/>
      <c r="L28" s="608"/>
      <c r="M28" s="608"/>
      <c r="N28" s="608"/>
      <c r="O28" s="608"/>
      <c r="P28" s="608"/>
      <c r="Q28" s="609"/>
      <c r="R28" s="610">
        <v>93419</v>
      </c>
      <c r="S28" s="611"/>
      <c r="T28" s="611"/>
      <c r="U28" s="611"/>
      <c r="V28" s="611"/>
      <c r="W28" s="611"/>
      <c r="X28" s="611"/>
      <c r="Y28" s="612"/>
      <c r="Z28" s="613">
        <v>1</v>
      </c>
      <c r="AA28" s="613"/>
      <c r="AB28" s="613"/>
      <c r="AC28" s="613"/>
      <c r="AD28" s="614" t="s">
        <v>47</v>
      </c>
      <c r="AE28" s="614"/>
      <c r="AF28" s="614"/>
      <c r="AG28" s="614"/>
      <c r="AH28" s="614"/>
      <c r="AI28" s="614"/>
      <c r="AJ28" s="614"/>
      <c r="AK28" s="614"/>
      <c r="AL28" s="615" t="s">
        <v>47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217</v>
      </c>
      <c r="CE28" s="608"/>
      <c r="CF28" s="608"/>
      <c r="CG28" s="608"/>
      <c r="CH28" s="608"/>
      <c r="CI28" s="608"/>
      <c r="CJ28" s="608"/>
      <c r="CK28" s="608"/>
      <c r="CL28" s="608"/>
      <c r="CM28" s="608"/>
      <c r="CN28" s="608"/>
      <c r="CO28" s="608"/>
      <c r="CP28" s="608"/>
      <c r="CQ28" s="609"/>
      <c r="CR28" s="610">
        <v>645918</v>
      </c>
      <c r="CS28" s="611"/>
      <c r="CT28" s="611"/>
      <c r="CU28" s="611"/>
      <c r="CV28" s="611"/>
      <c r="CW28" s="611"/>
      <c r="CX28" s="611"/>
      <c r="CY28" s="612"/>
      <c r="CZ28" s="615">
        <v>7.9</v>
      </c>
      <c r="DA28" s="642"/>
      <c r="DB28" s="642"/>
      <c r="DC28" s="645"/>
      <c r="DD28" s="619">
        <v>618858</v>
      </c>
      <c r="DE28" s="611"/>
      <c r="DF28" s="611"/>
      <c r="DG28" s="611"/>
      <c r="DH28" s="611"/>
      <c r="DI28" s="611"/>
      <c r="DJ28" s="611"/>
      <c r="DK28" s="612"/>
      <c r="DL28" s="619">
        <v>618858</v>
      </c>
      <c r="DM28" s="611"/>
      <c r="DN28" s="611"/>
      <c r="DO28" s="611"/>
      <c r="DP28" s="611"/>
      <c r="DQ28" s="611"/>
      <c r="DR28" s="611"/>
      <c r="DS28" s="611"/>
      <c r="DT28" s="611"/>
      <c r="DU28" s="611"/>
      <c r="DV28" s="612"/>
      <c r="DW28" s="615">
        <v>14.5</v>
      </c>
      <c r="DX28" s="642"/>
      <c r="DY28" s="642"/>
      <c r="DZ28" s="642"/>
      <c r="EA28" s="642"/>
      <c r="EB28" s="642"/>
      <c r="EC28" s="643"/>
    </row>
    <row r="29" spans="2:133" ht="11.25" customHeight="1" x14ac:dyDescent="0.15">
      <c r="B29" s="607" t="s">
        <v>218</v>
      </c>
      <c r="C29" s="608"/>
      <c r="D29" s="608"/>
      <c r="E29" s="608"/>
      <c r="F29" s="608"/>
      <c r="G29" s="608"/>
      <c r="H29" s="608"/>
      <c r="I29" s="608"/>
      <c r="J29" s="608"/>
      <c r="K29" s="608"/>
      <c r="L29" s="608"/>
      <c r="M29" s="608"/>
      <c r="N29" s="608"/>
      <c r="O29" s="608"/>
      <c r="P29" s="608"/>
      <c r="Q29" s="609"/>
      <c r="R29" s="610">
        <v>5727</v>
      </c>
      <c r="S29" s="611"/>
      <c r="T29" s="611"/>
      <c r="U29" s="611"/>
      <c r="V29" s="611"/>
      <c r="W29" s="611"/>
      <c r="X29" s="611"/>
      <c r="Y29" s="612"/>
      <c r="Z29" s="613">
        <v>0.1</v>
      </c>
      <c r="AA29" s="613"/>
      <c r="AB29" s="613"/>
      <c r="AC29" s="613"/>
      <c r="AD29" s="614" t="s">
        <v>47</v>
      </c>
      <c r="AE29" s="614"/>
      <c r="AF29" s="614"/>
      <c r="AG29" s="614"/>
      <c r="AH29" s="614"/>
      <c r="AI29" s="614"/>
      <c r="AJ29" s="614"/>
      <c r="AK29" s="614"/>
      <c r="AL29" s="615" t="s">
        <v>47</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219</v>
      </c>
      <c r="CE29" s="649"/>
      <c r="CF29" s="607" t="s">
        <v>220</v>
      </c>
      <c r="CG29" s="608"/>
      <c r="CH29" s="608"/>
      <c r="CI29" s="608"/>
      <c r="CJ29" s="608"/>
      <c r="CK29" s="608"/>
      <c r="CL29" s="608"/>
      <c r="CM29" s="608"/>
      <c r="CN29" s="608"/>
      <c r="CO29" s="608"/>
      <c r="CP29" s="608"/>
      <c r="CQ29" s="609"/>
      <c r="CR29" s="610">
        <v>645918</v>
      </c>
      <c r="CS29" s="640"/>
      <c r="CT29" s="640"/>
      <c r="CU29" s="640"/>
      <c r="CV29" s="640"/>
      <c r="CW29" s="640"/>
      <c r="CX29" s="640"/>
      <c r="CY29" s="641"/>
      <c r="CZ29" s="615">
        <v>7.9</v>
      </c>
      <c r="DA29" s="642"/>
      <c r="DB29" s="642"/>
      <c r="DC29" s="645"/>
      <c r="DD29" s="619">
        <v>618858</v>
      </c>
      <c r="DE29" s="640"/>
      <c r="DF29" s="640"/>
      <c r="DG29" s="640"/>
      <c r="DH29" s="640"/>
      <c r="DI29" s="640"/>
      <c r="DJ29" s="640"/>
      <c r="DK29" s="641"/>
      <c r="DL29" s="619">
        <v>618858</v>
      </c>
      <c r="DM29" s="640"/>
      <c r="DN29" s="640"/>
      <c r="DO29" s="640"/>
      <c r="DP29" s="640"/>
      <c r="DQ29" s="640"/>
      <c r="DR29" s="640"/>
      <c r="DS29" s="640"/>
      <c r="DT29" s="640"/>
      <c r="DU29" s="640"/>
      <c r="DV29" s="641"/>
      <c r="DW29" s="615">
        <v>14.5</v>
      </c>
      <c r="DX29" s="642"/>
      <c r="DY29" s="642"/>
      <c r="DZ29" s="642"/>
      <c r="EA29" s="642"/>
      <c r="EB29" s="642"/>
      <c r="EC29" s="643"/>
    </row>
    <row r="30" spans="2:133" ht="11.25" customHeight="1" x14ac:dyDescent="0.15">
      <c r="B30" s="607" t="s">
        <v>221</v>
      </c>
      <c r="C30" s="608"/>
      <c r="D30" s="608"/>
      <c r="E30" s="608"/>
      <c r="F30" s="608"/>
      <c r="G30" s="608"/>
      <c r="H30" s="608"/>
      <c r="I30" s="608"/>
      <c r="J30" s="608"/>
      <c r="K30" s="608"/>
      <c r="L30" s="608"/>
      <c r="M30" s="608"/>
      <c r="N30" s="608"/>
      <c r="O30" s="608"/>
      <c r="P30" s="608"/>
      <c r="Q30" s="609"/>
      <c r="R30" s="610">
        <v>1362656</v>
      </c>
      <c r="S30" s="611"/>
      <c r="T30" s="611"/>
      <c r="U30" s="611"/>
      <c r="V30" s="611"/>
      <c r="W30" s="611"/>
      <c r="X30" s="611"/>
      <c r="Y30" s="612"/>
      <c r="Z30" s="613">
        <v>14.9</v>
      </c>
      <c r="AA30" s="613"/>
      <c r="AB30" s="613"/>
      <c r="AC30" s="613"/>
      <c r="AD30" s="614" t="s">
        <v>47</v>
      </c>
      <c r="AE30" s="614"/>
      <c r="AF30" s="614"/>
      <c r="AG30" s="614"/>
      <c r="AH30" s="614"/>
      <c r="AI30" s="614"/>
      <c r="AJ30" s="614"/>
      <c r="AK30" s="614"/>
      <c r="AL30" s="615" t="s">
        <v>47</v>
      </c>
      <c r="AM30" s="616"/>
      <c r="AN30" s="616"/>
      <c r="AO30" s="617"/>
      <c r="AP30" s="592" t="s">
        <v>138</v>
      </c>
      <c r="AQ30" s="593"/>
      <c r="AR30" s="593"/>
      <c r="AS30" s="593"/>
      <c r="AT30" s="593"/>
      <c r="AU30" s="593"/>
      <c r="AV30" s="593"/>
      <c r="AW30" s="593"/>
      <c r="AX30" s="593"/>
      <c r="AY30" s="593"/>
      <c r="AZ30" s="593"/>
      <c r="BA30" s="593"/>
      <c r="BB30" s="593"/>
      <c r="BC30" s="593"/>
      <c r="BD30" s="593"/>
      <c r="BE30" s="593"/>
      <c r="BF30" s="594"/>
      <c r="BG30" s="592" t="s">
        <v>222</v>
      </c>
      <c r="BH30" s="646"/>
      <c r="BI30" s="646"/>
      <c r="BJ30" s="646"/>
      <c r="BK30" s="646"/>
      <c r="BL30" s="646"/>
      <c r="BM30" s="646"/>
      <c r="BN30" s="646"/>
      <c r="BO30" s="646"/>
      <c r="BP30" s="646"/>
      <c r="BQ30" s="647"/>
      <c r="BR30" s="592" t="s">
        <v>223</v>
      </c>
      <c r="BS30" s="646"/>
      <c r="BT30" s="646"/>
      <c r="BU30" s="646"/>
      <c r="BV30" s="646"/>
      <c r="BW30" s="646"/>
      <c r="BX30" s="646"/>
      <c r="BY30" s="646"/>
      <c r="BZ30" s="646"/>
      <c r="CA30" s="646"/>
      <c r="CB30" s="647"/>
      <c r="CD30" s="650"/>
      <c r="CE30" s="651"/>
      <c r="CF30" s="607" t="s">
        <v>224</v>
      </c>
      <c r="CG30" s="608"/>
      <c r="CH30" s="608"/>
      <c r="CI30" s="608"/>
      <c r="CJ30" s="608"/>
      <c r="CK30" s="608"/>
      <c r="CL30" s="608"/>
      <c r="CM30" s="608"/>
      <c r="CN30" s="608"/>
      <c r="CO30" s="608"/>
      <c r="CP30" s="608"/>
      <c r="CQ30" s="609"/>
      <c r="CR30" s="610">
        <v>627914</v>
      </c>
      <c r="CS30" s="611"/>
      <c r="CT30" s="611"/>
      <c r="CU30" s="611"/>
      <c r="CV30" s="611"/>
      <c r="CW30" s="611"/>
      <c r="CX30" s="611"/>
      <c r="CY30" s="612"/>
      <c r="CZ30" s="615">
        <v>7.7</v>
      </c>
      <c r="DA30" s="642"/>
      <c r="DB30" s="642"/>
      <c r="DC30" s="645"/>
      <c r="DD30" s="619">
        <v>602119</v>
      </c>
      <c r="DE30" s="611"/>
      <c r="DF30" s="611"/>
      <c r="DG30" s="611"/>
      <c r="DH30" s="611"/>
      <c r="DI30" s="611"/>
      <c r="DJ30" s="611"/>
      <c r="DK30" s="612"/>
      <c r="DL30" s="619">
        <v>602119</v>
      </c>
      <c r="DM30" s="611"/>
      <c r="DN30" s="611"/>
      <c r="DO30" s="611"/>
      <c r="DP30" s="611"/>
      <c r="DQ30" s="611"/>
      <c r="DR30" s="611"/>
      <c r="DS30" s="611"/>
      <c r="DT30" s="611"/>
      <c r="DU30" s="611"/>
      <c r="DV30" s="612"/>
      <c r="DW30" s="615">
        <v>14.1</v>
      </c>
      <c r="DX30" s="642"/>
      <c r="DY30" s="642"/>
      <c r="DZ30" s="642"/>
      <c r="EA30" s="642"/>
      <c r="EB30" s="642"/>
      <c r="EC30" s="643"/>
    </row>
    <row r="31" spans="2:133" ht="11.25" customHeight="1" x14ac:dyDescent="0.15">
      <c r="B31" s="623" t="s">
        <v>225</v>
      </c>
      <c r="C31" s="624"/>
      <c r="D31" s="624"/>
      <c r="E31" s="624"/>
      <c r="F31" s="624"/>
      <c r="G31" s="624"/>
      <c r="H31" s="624"/>
      <c r="I31" s="624"/>
      <c r="J31" s="624"/>
      <c r="K31" s="624"/>
      <c r="L31" s="624"/>
      <c r="M31" s="624"/>
      <c r="N31" s="624"/>
      <c r="O31" s="624"/>
      <c r="P31" s="624"/>
      <c r="Q31" s="625"/>
      <c r="R31" s="610" t="s">
        <v>47</v>
      </c>
      <c r="S31" s="611"/>
      <c r="T31" s="611"/>
      <c r="U31" s="611"/>
      <c r="V31" s="611"/>
      <c r="W31" s="611"/>
      <c r="X31" s="611"/>
      <c r="Y31" s="612"/>
      <c r="Z31" s="613" t="s">
        <v>47</v>
      </c>
      <c r="AA31" s="613"/>
      <c r="AB31" s="613"/>
      <c r="AC31" s="613"/>
      <c r="AD31" s="614" t="s">
        <v>47</v>
      </c>
      <c r="AE31" s="614"/>
      <c r="AF31" s="614"/>
      <c r="AG31" s="614"/>
      <c r="AH31" s="614"/>
      <c r="AI31" s="614"/>
      <c r="AJ31" s="614"/>
      <c r="AK31" s="614"/>
      <c r="AL31" s="615" t="s">
        <v>47</v>
      </c>
      <c r="AM31" s="616"/>
      <c r="AN31" s="616"/>
      <c r="AO31" s="617"/>
      <c r="AP31" s="658" t="s">
        <v>226</v>
      </c>
      <c r="AQ31" s="659"/>
      <c r="AR31" s="659"/>
      <c r="AS31" s="659"/>
      <c r="AT31" s="664" t="s">
        <v>227</v>
      </c>
      <c r="AU31" s="341"/>
      <c r="AV31" s="341"/>
      <c r="AW31" s="341"/>
      <c r="AX31" s="596" t="s">
        <v>103</v>
      </c>
      <c r="AY31" s="597"/>
      <c r="AZ31" s="597"/>
      <c r="BA31" s="597"/>
      <c r="BB31" s="597"/>
      <c r="BC31" s="597"/>
      <c r="BD31" s="597"/>
      <c r="BE31" s="597"/>
      <c r="BF31" s="598"/>
      <c r="BG31" s="657">
        <v>99.2</v>
      </c>
      <c r="BH31" s="654"/>
      <c r="BI31" s="654"/>
      <c r="BJ31" s="654"/>
      <c r="BK31" s="654"/>
      <c r="BL31" s="654"/>
      <c r="BM31" s="605">
        <v>95.6</v>
      </c>
      <c r="BN31" s="654"/>
      <c r="BO31" s="654"/>
      <c r="BP31" s="654"/>
      <c r="BQ31" s="655"/>
      <c r="BR31" s="657">
        <v>99.1</v>
      </c>
      <c r="BS31" s="654"/>
      <c r="BT31" s="654"/>
      <c r="BU31" s="654"/>
      <c r="BV31" s="654"/>
      <c r="BW31" s="654"/>
      <c r="BX31" s="605">
        <v>95.2</v>
      </c>
      <c r="BY31" s="654"/>
      <c r="BZ31" s="654"/>
      <c r="CA31" s="654"/>
      <c r="CB31" s="655"/>
      <c r="CD31" s="650"/>
      <c r="CE31" s="651"/>
      <c r="CF31" s="607" t="s">
        <v>228</v>
      </c>
      <c r="CG31" s="608"/>
      <c r="CH31" s="608"/>
      <c r="CI31" s="608"/>
      <c r="CJ31" s="608"/>
      <c r="CK31" s="608"/>
      <c r="CL31" s="608"/>
      <c r="CM31" s="608"/>
      <c r="CN31" s="608"/>
      <c r="CO31" s="608"/>
      <c r="CP31" s="608"/>
      <c r="CQ31" s="609"/>
      <c r="CR31" s="610">
        <v>18004</v>
      </c>
      <c r="CS31" s="640"/>
      <c r="CT31" s="640"/>
      <c r="CU31" s="640"/>
      <c r="CV31" s="640"/>
      <c r="CW31" s="640"/>
      <c r="CX31" s="640"/>
      <c r="CY31" s="641"/>
      <c r="CZ31" s="615">
        <v>0.2</v>
      </c>
      <c r="DA31" s="642"/>
      <c r="DB31" s="642"/>
      <c r="DC31" s="645"/>
      <c r="DD31" s="619">
        <v>16739</v>
      </c>
      <c r="DE31" s="640"/>
      <c r="DF31" s="640"/>
      <c r="DG31" s="640"/>
      <c r="DH31" s="640"/>
      <c r="DI31" s="640"/>
      <c r="DJ31" s="640"/>
      <c r="DK31" s="641"/>
      <c r="DL31" s="619">
        <v>16739</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229</v>
      </c>
      <c r="C32" s="608"/>
      <c r="D32" s="608"/>
      <c r="E32" s="608"/>
      <c r="F32" s="608"/>
      <c r="G32" s="608"/>
      <c r="H32" s="608"/>
      <c r="I32" s="608"/>
      <c r="J32" s="608"/>
      <c r="K32" s="608"/>
      <c r="L32" s="608"/>
      <c r="M32" s="608"/>
      <c r="N32" s="608"/>
      <c r="O32" s="608"/>
      <c r="P32" s="608"/>
      <c r="Q32" s="609"/>
      <c r="R32" s="610">
        <v>808130</v>
      </c>
      <c r="S32" s="611"/>
      <c r="T32" s="611"/>
      <c r="U32" s="611"/>
      <c r="V32" s="611"/>
      <c r="W32" s="611"/>
      <c r="X32" s="611"/>
      <c r="Y32" s="612"/>
      <c r="Z32" s="613">
        <v>8.9</v>
      </c>
      <c r="AA32" s="613"/>
      <c r="AB32" s="613"/>
      <c r="AC32" s="613"/>
      <c r="AD32" s="614" t="s">
        <v>47</v>
      </c>
      <c r="AE32" s="614"/>
      <c r="AF32" s="614"/>
      <c r="AG32" s="614"/>
      <c r="AH32" s="614"/>
      <c r="AI32" s="614"/>
      <c r="AJ32" s="614"/>
      <c r="AK32" s="614"/>
      <c r="AL32" s="615" t="s">
        <v>47</v>
      </c>
      <c r="AM32" s="616"/>
      <c r="AN32" s="616"/>
      <c r="AO32" s="617"/>
      <c r="AP32" s="660"/>
      <c r="AQ32" s="661"/>
      <c r="AR32" s="661"/>
      <c r="AS32" s="661"/>
      <c r="AT32" s="665"/>
      <c r="AU32" s="197" t="s">
        <v>230</v>
      </c>
      <c r="AX32" s="607" t="s">
        <v>231</v>
      </c>
      <c r="AY32" s="608"/>
      <c r="AZ32" s="608"/>
      <c r="BA32" s="608"/>
      <c r="BB32" s="608"/>
      <c r="BC32" s="608"/>
      <c r="BD32" s="608"/>
      <c r="BE32" s="608"/>
      <c r="BF32" s="609"/>
      <c r="BG32" s="667">
        <v>99.3</v>
      </c>
      <c r="BH32" s="640"/>
      <c r="BI32" s="640"/>
      <c r="BJ32" s="640"/>
      <c r="BK32" s="640"/>
      <c r="BL32" s="640"/>
      <c r="BM32" s="616">
        <v>96.7</v>
      </c>
      <c r="BN32" s="640"/>
      <c r="BO32" s="640"/>
      <c r="BP32" s="640"/>
      <c r="BQ32" s="656"/>
      <c r="BR32" s="667">
        <v>99.3</v>
      </c>
      <c r="BS32" s="640"/>
      <c r="BT32" s="640"/>
      <c r="BU32" s="640"/>
      <c r="BV32" s="640"/>
      <c r="BW32" s="640"/>
      <c r="BX32" s="616">
        <v>96.6</v>
      </c>
      <c r="BY32" s="640"/>
      <c r="BZ32" s="640"/>
      <c r="CA32" s="640"/>
      <c r="CB32" s="656"/>
      <c r="CD32" s="652"/>
      <c r="CE32" s="653"/>
      <c r="CF32" s="607" t="s">
        <v>232</v>
      </c>
      <c r="CG32" s="608"/>
      <c r="CH32" s="608"/>
      <c r="CI32" s="608"/>
      <c r="CJ32" s="608"/>
      <c r="CK32" s="608"/>
      <c r="CL32" s="608"/>
      <c r="CM32" s="608"/>
      <c r="CN32" s="608"/>
      <c r="CO32" s="608"/>
      <c r="CP32" s="608"/>
      <c r="CQ32" s="609"/>
      <c r="CR32" s="610" t="s">
        <v>47</v>
      </c>
      <c r="CS32" s="611"/>
      <c r="CT32" s="611"/>
      <c r="CU32" s="611"/>
      <c r="CV32" s="611"/>
      <c r="CW32" s="611"/>
      <c r="CX32" s="611"/>
      <c r="CY32" s="612"/>
      <c r="CZ32" s="615" t="s">
        <v>47</v>
      </c>
      <c r="DA32" s="642"/>
      <c r="DB32" s="642"/>
      <c r="DC32" s="645"/>
      <c r="DD32" s="619" t="s">
        <v>47</v>
      </c>
      <c r="DE32" s="611"/>
      <c r="DF32" s="611"/>
      <c r="DG32" s="611"/>
      <c r="DH32" s="611"/>
      <c r="DI32" s="611"/>
      <c r="DJ32" s="611"/>
      <c r="DK32" s="612"/>
      <c r="DL32" s="619" t="s">
        <v>47</v>
      </c>
      <c r="DM32" s="611"/>
      <c r="DN32" s="611"/>
      <c r="DO32" s="611"/>
      <c r="DP32" s="611"/>
      <c r="DQ32" s="611"/>
      <c r="DR32" s="611"/>
      <c r="DS32" s="611"/>
      <c r="DT32" s="611"/>
      <c r="DU32" s="611"/>
      <c r="DV32" s="612"/>
      <c r="DW32" s="615" t="s">
        <v>47</v>
      </c>
      <c r="DX32" s="642"/>
      <c r="DY32" s="642"/>
      <c r="DZ32" s="642"/>
      <c r="EA32" s="642"/>
      <c r="EB32" s="642"/>
      <c r="EC32" s="643"/>
    </row>
    <row r="33" spans="2:133" ht="11.25" customHeight="1" x14ac:dyDescent="0.15">
      <c r="B33" s="607" t="s">
        <v>233</v>
      </c>
      <c r="C33" s="608"/>
      <c r="D33" s="608"/>
      <c r="E33" s="608"/>
      <c r="F33" s="608"/>
      <c r="G33" s="608"/>
      <c r="H33" s="608"/>
      <c r="I33" s="608"/>
      <c r="J33" s="608"/>
      <c r="K33" s="608"/>
      <c r="L33" s="608"/>
      <c r="M33" s="608"/>
      <c r="N33" s="608"/>
      <c r="O33" s="608"/>
      <c r="P33" s="608"/>
      <c r="Q33" s="609"/>
      <c r="R33" s="610">
        <v>62686</v>
      </c>
      <c r="S33" s="611"/>
      <c r="T33" s="611"/>
      <c r="U33" s="611"/>
      <c r="V33" s="611"/>
      <c r="W33" s="611"/>
      <c r="X33" s="611"/>
      <c r="Y33" s="612"/>
      <c r="Z33" s="613">
        <v>0.7</v>
      </c>
      <c r="AA33" s="613"/>
      <c r="AB33" s="613"/>
      <c r="AC33" s="613"/>
      <c r="AD33" s="614">
        <v>31946</v>
      </c>
      <c r="AE33" s="614"/>
      <c r="AF33" s="614"/>
      <c r="AG33" s="614"/>
      <c r="AH33" s="614"/>
      <c r="AI33" s="614"/>
      <c r="AJ33" s="614"/>
      <c r="AK33" s="614"/>
      <c r="AL33" s="615">
        <v>0.8</v>
      </c>
      <c r="AM33" s="616"/>
      <c r="AN33" s="616"/>
      <c r="AO33" s="617"/>
      <c r="AP33" s="662"/>
      <c r="AQ33" s="663"/>
      <c r="AR33" s="663"/>
      <c r="AS33" s="663"/>
      <c r="AT33" s="666"/>
      <c r="AU33" s="342"/>
      <c r="AV33" s="342"/>
      <c r="AW33" s="342"/>
      <c r="AX33" s="631" t="s">
        <v>234</v>
      </c>
      <c r="AY33" s="632"/>
      <c r="AZ33" s="632"/>
      <c r="BA33" s="632"/>
      <c r="BB33" s="632"/>
      <c r="BC33" s="632"/>
      <c r="BD33" s="632"/>
      <c r="BE33" s="632"/>
      <c r="BF33" s="633"/>
      <c r="BG33" s="668">
        <v>99</v>
      </c>
      <c r="BH33" s="669"/>
      <c r="BI33" s="669"/>
      <c r="BJ33" s="669"/>
      <c r="BK33" s="669"/>
      <c r="BL33" s="669"/>
      <c r="BM33" s="670">
        <v>93.3</v>
      </c>
      <c r="BN33" s="669"/>
      <c r="BO33" s="669"/>
      <c r="BP33" s="669"/>
      <c r="BQ33" s="671"/>
      <c r="BR33" s="668">
        <v>98.6</v>
      </c>
      <c r="BS33" s="669"/>
      <c r="BT33" s="669"/>
      <c r="BU33" s="669"/>
      <c r="BV33" s="669"/>
      <c r="BW33" s="669"/>
      <c r="BX33" s="670">
        <v>92.7</v>
      </c>
      <c r="BY33" s="669"/>
      <c r="BZ33" s="669"/>
      <c r="CA33" s="669"/>
      <c r="CB33" s="671"/>
      <c r="CD33" s="607" t="s">
        <v>235</v>
      </c>
      <c r="CE33" s="608"/>
      <c r="CF33" s="608"/>
      <c r="CG33" s="608"/>
      <c r="CH33" s="608"/>
      <c r="CI33" s="608"/>
      <c r="CJ33" s="608"/>
      <c r="CK33" s="608"/>
      <c r="CL33" s="608"/>
      <c r="CM33" s="608"/>
      <c r="CN33" s="608"/>
      <c r="CO33" s="608"/>
      <c r="CP33" s="608"/>
      <c r="CQ33" s="609"/>
      <c r="CR33" s="610">
        <v>3924659</v>
      </c>
      <c r="CS33" s="640"/>
      <c r="CT33" s="640"/>
      <c r="CU33" s="640"/>
      <c r="CV33" s="640"/>
      <c r="CW33" s="640"/>
      <c r="CX33" s="640"/>
      <c r="CY33" s="641"/>
      <c r="CZ33" s="615">
        <v>48.3</v>
      </c>
      <c r="DA33" s="642"/>
      <c r="DB33" s="642"/>
      <c r="DC33" s="645"/>
      <c r="DD33" s="619">
        <v>3174261</v>
      </c>
      <c r="DE33" s="640"/>
      <c r="DF33" s="640"/>
      <c r="DG33" s="640"/>
      <c r="DH33" s="640"/>
      <c r="DI33" s="640"/>
      <c r="DJ33" s="640"/>
      <c r="DK33" s="641"/>
      <c r="DL33" s="619">
        <v>1836810</v>
      </c>
      <c r="DM33" s="640"/>
      <c r="DN33" s="640"/>
      <c r="DO33" s="640"/>
      <c r="DP33" s="640"/>
      <c r="DQ33" s="640"/>
      <c r="DR33" s="640"/>
      <c r="DS33" s="640"/>
      <c r="DT33" s="640"/>
      <c r="DU33" s="640"/>
      <c r="DV33" s="641"/>
      <c r="DW33" s="615">
        <v>42.9</v>
      </c>
      <c r="DX33" s="642"/>
      <c r="DY33" s="642"/>
      <c r="DZ33" s="642"/>
      <c r="EA33" s="642"/>
      <c r="EB33" s="642"/>
      <c r="EC33" s="643"/>
    </row>
    <row r="34" spans="2:133" ht="11.25" customHeight="1" x14ac:dyDescent="0.15">
      <c r="B34" s="607" t="s">
        <v>236</v>
      </c>
      <c r="C34" s="608"/>
      <c r="D34" s="608"/>
      <c r="E34" s="608"/>
      <c r="F34" s="608"/>
      <c r="G34" s="608"/>
      <c r="H34" s="608"/>
      <c r="I34" s="608"/>
      <c r="J34" s="608"/>
      <c r="K34" s="608"/>
      <c r="L34" s="608"/>
      <c r="M34" s="608"/>
      <c r="N34" s="608"/>
      <c r="O34" s="608"/>
      <c r="P34" s="608"/>
      <c r="Q34" s="609"/>
      <c r="R34" s="610">
        <v>107507</v>
      </c>
      <c r="S34" s="611"/>
      <c r="T34" s="611"/>
      <c r="U34" s="611"/>
      <c r="V34" s="611"/>
      <c r="W34" s="611"/>
      <c r="X34" s="611"/>
      <c r="Y34" s="612"/>
      <c r="Z34" s="613">
        <v>1.2</v>
      </c>
      <c r="AA34" s="613"/>
      <c r="AB34" s="613"/>
      <c r="AC34" s="613"/>
      <c r="AD34" s="614" t="s">
        <v>47</v>
      </c>
      <c r="AE34" s="614"/>
      <c r="AF34" s="614"/>
      <c r="AG34" s="614"/>
      <c r="AH34" s="614"/>
      <c r="AI34" s="614"/>
      <c r="AJ34" s="614"/>
      <c r="AK34" s="614"/>
      <c r="AL34" s="615" t="s">
        <v>47</v>
      </c>
      <c r="AM34" s="616"/>
      <c r="AN34" s="616"/>
      <c r="AO34" s="617"/>
      <c r="AP34" s="201"/>
      <c r="AQ34" s="202"/>
      <c r="AS34" s="341"/>
      <c r="AT34" s="341"/>
      <c r="AU34" s="341"/>
      <c r="AV34" s="341"/>
      <c r="AW34" s="341"/>
      <c r="AX34" s="341"/>
      <c r="AY34" s="341"/>
      <c r="AZ34" s="341"/>
      <c r="BA34" s="341"/>
      <c r="BB34" s="341"/>
      <c r="BC34" s="341"/>
      <c r="BD34" s="341"/>
      <c r="BE34" s="341"/>
      <c r="BF34" s="341"/>
      <c r="BG34" s="202"/>
      <c r="BH34" s="202"/>
      <c r="BI34" s="202"/>
      <c r="BJ34" s="202"/>
      <c r="BK34" s="202"/>
      <c r="BL34" s="202"/>
      <c r="BM34" s="202"/>
      <c r="BN34" s="202"/>
      <c r="BO34" s="202"/>
      <c r="BP34" s="202"/>
      <c r="BQ34" s="202"/>
      <c r="BR34" s="202"/>
      <c r="BS34" s="202"/>
      <c r="BT34" s="202"/>
      <c r="BU34" s="202"/>
      <c r="BV34" s="202"/>
      <c r="BW34" s="202"/>
      <c r="BX34" s="202"/>
      <c r="BY34" s="202"/>
      <c r="BZ34" s="202"/>
      <c r="CA34" s="202"/>
      <c r="CB34" s="202"/>
      <c r="CD34" s="607" t="s">
        <v>237</v>
      </c>
      <c r="CE34" s="608"/>
      <c r="CF34" s="608"/>
      <c r="CG34" s="608"/>
      <c r="CH34" s="608"/>
      <c r="CI34" s="608"/>
      <c r="CJ34" s="608"/>
      <c r="CK34" s="608"/>
      <c r="CL34" s="608"/>
      <c r="CM34" s="608"/>
      <c r="CN34" s="608"/>
      <c r="CO34" s="608"/>
      <c r="CP34" s="608"/>
      <c r="CQ34" s="609"/>
      <c r="CR34" s="610">
        <v>885989</v>
      </c>
      <c r="CS34" s="611"/>
      <c r="CT34" s="611"/>
      <c r="CU34" s="611"/>
      <c r="CV34" s="611"/>
      <c r="CW34" s="611"/>
      <c r="CX34" s="611"/>
      <c r="CY34" s="612"/>
      <c r="CZ34" s="615">
        <v>10.9</v>
      </c>
      <c r="DA34" s="642"/>
      <c r="DB34" s="642"/>
      <c r="DC34" s="645"/>
      <c r="DD34" s="619">
        <v>666220</v>
      </c>
      <c r="DE34" s="611"/>
      <c r="DF34" s="611"/>
      <c r="DG34" s="611"/>
      <c r="DH34" s="611"/>
      <c r="DI34" s="611"/>
      <c r="DJ34" s="611"/>
      <c r="DK34" s="612"/>
      <c r="DL34" s="619">
        <v>534021</v>
      </c>
      <c r="DM34" s="611"/>
      <c r="DN34" s="611"/>
      <c r="DO34" s="611"/>
      <c r="DP34" s="611"/>
      <c r="DQ34" s="611"/>
      <c r="DR34" s="611"/>
      <c r="DS34" s="611"/>
      <c r="DT34" s="611"/>
      <c r="DU34" s="611"/>
      <c r="DV34" s="612"/>
      <c r="DW34" s="615">
        <v>12.5</v>
      </c>
      <c r="DX34" s="642"/>
      <c r="DY34" s="642"/>
      <c r="DZ34" s="642"/>
      <c r="EA34" s="642"/>
      <c r="EB34" s="642"/>
      <c r="EC34" s="643"/>
    </row>
    <row r="35" spans="2:133" ht="11.25" customHeight="1" x14ac:dyDescent="0.15">
      <c r="B35" s="607" t="s">
        <v>238</v>
      </c>
      <c r="C35" s="608"/>
      <c r="D35" s="608"/>
      <c r="E35" s="608"/>
      <c r="F35" s="608"/>
      <c r="G35" s="608"/>
      <c r="H35" s="608"/>
      <c r="I35" s="608"/>
      <c r="J35" s="608"/>
      <c r="K35" s="608"/>
      <c r="L35" s="608"/>
      <c r="M35" s="608"/>
      <c r="N35" s="608"/>
      <c r="O35" s="608"/>
      <c r="P35" s="608"/>
      <c r="Q35" s="609"/>
      <c r="R35" s="610">
        <v>308847</v>
      </c>
      <c r="S35" s="611"/>
      <c r="T35" s="611"/>
      <c r="U35" s="611"/>
      <c r="V35" s="611"/>
      <c r="W35" s="611"/>
      <c r="X35" s="611"/>
      <c r="Y35" s="612"/>
      <c r="Z35" s="613">
        <v>3.4</v>
      </c>
      <c r="AA35" s="613"/>
      <c r="AB35" s="613"/>
      <c r="AC35" s="613"/>
      <c r="AD35" s="614" t="s">
        <v>47</v>
      </c>
      <c r="AE35" s="614"/>
      <c r="AF35" s="614"/>
      <c r="AG35" s="614"/>
      <c r="AH35" s="614"/>
      <c r="AI35" s="614"/>
      <c r="AJ35" s="614"/>
      <c r="AK35" s="614"/>
      <c r="AL35" s="615" t="s">
        <v>47</v>
      </c>
      <c r="AM35" s="616"/>
      <c r="AN35" s="616"/>
      <c r="AO35" s="617"/>
      <c r="AP35" s="203"/>
      <c r="AQ35" s="592" t="s">
        <v>239</v>
      </c>
      <c r="AR35" s="593"/>
      <c r="AS35" s="593"/>
      <c r="AT35" s="593"/>
      <c r="AU35" s="593"/>
      <c r="AV35" s="593"/>
      <c r="AW35" s="593"/>
      <c r="AX35" s="593"/>
      <c r="AY35" s="593"/>
      <c r="AZ35" s="593"/>
      <c r="BA35" s="593"/>
      <c r="BB35" s="593"/>
      <c r="BC35" s="593"/>
      <c r="BD35" s="593"/>
      <c r="BE35" s="593"/>
      <c r="BF35" s="594"/>
      <c r="BG35" s="592" t="s">
        <v>240</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241</v>
      </c>
      <c r="CE35" s="608"/>
      <c r="CF35" s="608"/>
      <c r="CG35" s="608"/>
      <c r="CH35" s="608"/>
      <c r="CI35" s="608"/>
      <c r="CJ35" s="608"/>
      <c r="CK35" s="608"/>
      <c r="CL35" s="608"/>
      <c r="CM35" s="608"/>
      <c r="CN35" s="608"/>
      <c r="CO35" s="608"/>
      <c r="CP35" s="608"/>
      <c r="CQ35" s="609"/>
      <c r="CR35" s="610">
        <v>51064</v>
      </c>
      <c r="CS35" s="640"/>
      <c r="CT35" s="640"/>
      <c r="CU35" s="640"/>
      <c r="CV35" s="640"/>
      <c r="CW35" s="640"/>
      <c r="CX35" s="640"/>
      <c r="CY35" s="641"/>
      <c r="CZ35" s="615">
        <v>0.6</v>
      </c>
      <c r="DA35" s="642"/>
      <c r="DB35" s="642"/>
      <c r="DC35" s="645"/>
      <c r="DD35" s="619">
        <v>44200</v>
      </c>
      <c r="DE35" s="640"/>
      <c r="DF35" s="640"/>
      <c r="DG35" s="640"/>
      <c r="DH35" s="640"/>
      <c r="DI35" s="640"/>
      <c r="DJ35" s="640"/>
      <c r="DK35" s="641"/>
      <c r="DL35" s="619">
        <v>40382</v>
      </c>
      <c r="DM35" s="640"/>
      <c r="DN35" s="640"/>
      <c r="DO35" s="640"/>
      <c r="DP35" s="640"/>
      <c r="DQ35" s="640"/>
      <c r="DR35" s="640"/>
      <c r="DS35" s="640"/>
      <c r="DT35" s="640"/>
      <c r="DU35" s="640"/>
      <c r="DV35" s="641"/>
      <c r="DW35" s="615">
        <v>0.9</v>
      </c>
      <c r="DX35" s="642"/>
      <c r="DY35" s="642"/>
      <c r="DZ35" s="642"/>
      <c r="EA35" s="642"/>
      <c r="EB35" s="642"/>
      <c r="EC35" s="643"/>
    </row>
    <row r="36" spans="2:133" ht="11.25" customHeight="1" x14ac:dyDescent="0.15">
      <c r="B36" s="607" t="s">
        <v>242</v>
      </c>
      <c r="C36" s="608"/>
      <c r="D36" s="608"/>
      <c r="E36" s="608"/>
      <c r="F36" s="608"/>
      <c r="G36" s="608"/>
      <c r="H36" s="608"/>
      <c r="I36" s="608"/>
      <c r="J36" s="608"/>
      <c r="K36" s="608"/>
      <c r="L36" s="608"/>
      <c r="M36" s="608"/>
      <c r="N36" s="608"/>
      <c r="O36" s="608"/>
      <c r="P36" s="608"/>
      <c r="Q36" s="609"/>
      <c r="R36" s="610">
        <v>514095</v>
      </c>
      <c r="S36" s="611"/>
      <c r="T36" s="611"/>
      <c r="U36" s="611"/>
      <c r="V36" s="611"/>
      <c r="W36" s="611"/>
      <c r="X36" s="611"/>
      <c r="Y36" s="612"/>
      <c r="Z36" s="613">
        <v>5.6</v>
      </c>
      <c r="AA36" s="613"/>
      <c r="AB36" s="613"/>
      <c r="AC36" s="613"/>
      <c r="AD36" s="614" t="s">
        <v>47</v>
      </c>
      <c r="AE36" s="614"/>
      <c r="AF36" s="614"/>
      <c r="AG36" s="614"/>
      <c r="AH36" s="614"/>
      <c r="AI36" s="614"/>
      <c r="AJ36" s="614"/>
      <c r="AK36" s="614"/>
      <c r="AL36" s="615" t="s">
        <v>47</v>
      </c>
      <c r="AM36" s="616"/>
      <c r="AN36" s="616"/>
      <c r="AO36" s="617"/>
      <c r="AP36" s="203"/>
      <c r="AQ36" s="672" t="s">
        <v>243</v>
      </c>
      <c r="AR36" s="673"/>
      <c r="AS36" s="673"/>
      <c r="AT36" s="673"/>
      <c r="AU36" s="673"/>
      <c r="AV36" s="673"/>
      <c r="AW36" s="673"/>
      <c r="AX36" s="673"/>
      <c r="AY36" s="674"/>
      <c r="AZ36" s="599">
        <v>1050440</v>
      </c>
      <c r="BA36" s="600"/>
      <c r="BB36" s="600"/>
      <c r="BC36" s="600"/>
      <c r="BD36" s="600"/>
      <c r="BE36" s="600"/>
      <c r="BF36" s="675"/>
      <c r="BG36" s="596" t="s">
        <v>244</v>
      </c>
      <c r="BH36" s="597"/>
      <c r="BI36" s="597"/>
      <c r="BJ36" s="597"/>
      <c r="BK36" s="597"/>
      <c r="BL36" s="597"/>
      <c r="BM36" s="597"/>
      <c r="BN36" s="597"/>
      <c r="BO36" s="597"/>
      <c r="BP36" s="597"/>
      <c r="BQ36" s="597"/>
      <c r="BR36" s="597"/>
      <c r="BS36" s="597"/>
      <c r="BT36" s="597"/>
      <c r="BU36" s="598"/>
      <c r="BV36" s="599">
        <v>86312</v>
      </c>
      <c r="BW36" s="600"/>
      <c r="BX36" s="600"/>
      <c r="BY36" s="600"/>
      <c r="BZ36" s="600"/>
      <c r="CA36" s="600"/>
      <c r="CB36" s="675"/>
      <c r="CD36" s="607" t="s">
        <v>245</v>
      </c>
      <c r="CE36" s="608"/>
      <c r="CF36" s="608"/>
      <c r="CG36" s="608"/>
      <c r="CH36" s="608"/>
      <c r="CI36" s="608"/>
      <c r="CJ36" s="608"/>
      <c r="CK36" s="608"/>
      <c r="CL36" s="608"/>
      <c r="CM36" s="608"/>
      <c r="CN36" s="608"/>
      <c r="CO36" s="608"/>
      <c r="CP36" s="608"/>
      <c r="CQ36" s="609"/>
      <c r="CR36" s="610">
        <v>1339614</v>
      </c>
      <c r="CS36" s="611"/>
      <c r="CT36" s="611"/>
      <c r="CU36" s="611"/>
      <c r="CV36" s="611"/>
      <c r="CW36" s="611"/>
      <c r="CX36" s="611"/>
      <c r="CY36" s="612"/>
      <c r="CZ36" s="615">
        <v>16.5</v>
      </c>
      <c r="DA36" s="642"/>
      <c r="DB36" s="642"/>
      <c r="DC36" s="645"/>
      <c r="DD36" s="619">
        <v>973487</v>
      </c>
      <c r="DE36" s="611"/>
      <c r="DF36" s="611"/>
      <c r="DG36" s="611"/>
      <c r="DH36" s="611"/>
      <c r="DI36" s="611"/>
      <c r="DJ36" s="611"/>
      <c r="DK36" s="612"/>
      <c r="DL36" s="619">
        <v>752010</v>
      </c>
      <c r="DM36" s="611"/>
      <c r="DN36" s="611"/>
      <c r="DO36" s="611"/>
      <c r="DP36" s="611"/>
      <c r="DQ36" s="611"/>
      <c r="DR36" s="611"/>
      <c r="DS36" s="611"/>
      <c r="DT36" s="611"/>
      <c r="DU36" s="611"/>
      <c r="DV36" s="612"/>
      <c r="DW36" s="615">
        <v>17.600000000000001</v>
      </c>
      <c r="DX36" s="642"/>
      <c r="DY36" s="642"/>
      <c r="DZ36" s="642"/>
      <c r="EA36" s="642"/>
      <c r="EB36" s="642"/>
      <c r="EC36" s="643"/>
    </row>
    <row r="37" spans="2:133" ht="11.25" customHeight="1" x14ac:dyDescent="0.15">
      <c r="B37" s="607" t="s">
        <v>246</v>
      </c>
      <c r="C37" s="608"/>
      <c r="D37" s="608"/>
      <c r="E37" s="608"/>
      <c r="F37" s="608"/>
      <c r="G37" s="608"/>
      <c r="H37" s="608"/>
      <c r="I37" s="608"/>
      <c r="J37" s="608"/>
      <c r="K37" s="608"/>
      <c r="L37" s="608"/>
      <c r="M37" s="608"/>
      <c r="N37" s="608"/>
      <c r="O37" s="608"/>
      <c r="P37" s="608"/>
      <c r="Q37" s="609"/>
      <c r="R37" s="610">
        <v>76855</v>
      </c>
      <c r="S37" s="611"/>
      <c r="T37" s="611"/>
      <c r="U37" s="611"/>
      <c r="V37" s="611"/>
      <c r="W37" s="611"/>
      <c r="X37" s="611"/>
      <c r="Y37" s="612"/>
      <c r="Z37" s="613">
        <v>0.8</v>
      </c>
      <c r="AA37" s="613"/>
      <c r="AB37" s="613"/>
      <c r="AC37" s="613"/>
      <c r="AD37" s="614">
        <v>579</v>
      </c>
      <c r="AE37" s="614"/>
      <c r="AF37" s="614"/>
      <c r="AG37" s="614"/>
      <c r="AH37" s="614"/>
      <c r="AI37" s="614"/>
      <c r="AJ37" s="614"/>
      <c r="AK37" s="614"/>
      <c r="AL37" s="615">
        <v>0</v>
      </c>
      <c r="AM37" s="616"/>
      <c r="AN37" s="616"/>
      <c r="AO37" s="617"/>
      <c r="AQ37" s="676" t="s">
        <v>247</v>
      </c>
      <c r="AR37" s="677"/>
      <c r="AS37" s="677"/>
      <c r="AT37" s="677"/>
      <c r="AU37" s="677"/>
      <c r="AV37" s="677"/>
      <c r="AW37" s="677"/>
      <c r="AX37" s="677"/>
      <c r="AY37" s="678"/>
      <c r="AZ37" s="610">
        <v>300361</v>
      </c>
      <c r="BA37" s="611"/>
      <c r="BB37" s="611"/>
      <c r="BC37" s="611"/>
      <c r="BD37" s="640"/>
      <c r="BE37" s="640"/>
      <c r="BF37" s="656"/>
      <c r="BG37" s="607" t="s">
        <v>248</v>
      </c>
      <c r="BH37" s="608"/>
      <c r="BI37" s="608"/>
      <c r="BJ37" s="608"/>
      <c r="BK37" s="608"/>
      <c r="BL37" s="608"/>
      <c r="BM37" s="608"/>
      <c r="BN37" s="608"/>
      <c r="BO37" s="608"/>
      <c r="BP37" s="608"/>
      <c r="BQ37" s="608"/>
      <c r="BR37" s="608"/>
      <c r="BS37" s="608"/>
      <c r="BT37" s="608"/>
      <c r="BU37" s="609"/>
      <c r="BV37" s="610">
        <v>70827</v>
      </c>
      <c r="BW37" s="611"/>
      <c r="BX37" s="611"/>
      <c r="BY37" s="611"/>
      <c r="BZ37" s="611"/>
      <c r="CA37" s="611"/>
      <c r="CB37" s="620"/>
      <c r="CD37" s="607" t="s">
        <v>249</v>
      </c>
      <c r="CE37" s="608"/>
      <c r="CF37" s="608"/>
      <c r="CG37" s="608"/>
      <c r="CH37" s="608"/>
      <c r="CI37" s="608"/>
      <c r="CJ37" s="608"/>
      <c r="CK37" s="608"/>
      <c r="CL37" s="608"/>
      <c r="CM37" s="608"/>
      <c r="CN37" s="608"/>
      <c r="CO37" s="608"/>
      <c r="CP37" s="608"/>
      <c r="CQ37" s="609"/>
      <c r="CR37" s="610">
        <v>328200</v>
      </c>
      <c r="CS37" s="640"/>
      <c r="CT37" s="640"/>
      <c r="CU37" s="640"/>
      <c r="CV37" s="640"/>
      <c r="CW37" s="640"/>
      <c r="CX37" s="640"/>
      <c r="CY37" s="641"/>
      <c r="CZ37" s="615">
        <v>4</v>
      </c>
      <c r="DA37" s="642"/>
      <c r="DB37" s="642"/>
      <c r="DC37" s="645"/>
      <c r="DD37" s="619">
        <v>328060</v>
      </c>
      <c r="DE37" s="640"/>
      <c r="DF37" s="640"/>
      <c r="DG37" s="640"/>
      <c r="DH37" s="640"/>
      <c r="DI37" s="640"/>
      <c r="DJ37" s="640"/>
      <c r="DK37" s="641"/>
      <c r="DL37" s="619">
        <v>326448</v>
      </c>
      <c r="DM37" s="640"/>
      <c r="DN37" s="640"/>
      <c r="DO37" s="640"/>
      <c r="DP37" s="640"/>
      <c r="DQ37" s="640"/>
      <c r="DR37" s="640"/>
      <c r="DS37" s="640"/>
      <c r="DT37" s="640"/>
      <c r="DU37" s="640"/>
      <c r="DV37" s="641"/>
      <c r="DW37" s="615">
        <v>7.6</v>
      </c>
      <c r="DX37" s="642"/>
      <c r="DY37" s="642"/>
      <c r="DZ37" s="642"/>
      <c r="EA37" s="642"/>
      <c r="EB37" s="642"/>
      <c r="EC37" s="643"/>
    </row>
    <row r="38" spans="2:133" ht="11.25" customHeight="1" x14ac:dyDescent="0.15">
      <c r="B38" s="607" t="s">
        <v>250</v>
      </c>
      <c r="C38" s="608"/>
      <c r="D38" s="608"/>
      <c r="E38" s="608"/>
      <c r="F38" s="608"/>
      <c r="G38" s="608"/>
      <c r="H38" s="608"/>
      <c r="I38" s="608"/>
      <c r="J38" s="608"/>
      <c r="K38" s="608"/>
      <c r="L38" s="608"/>
      <c r="M38" s="608"/>
      <c r="N38" s="608"/>
      <c r="O38" s="608"/>
      <c r="P38" s="608"/>
      <c r="Q38" s="609"/>
      <c r="R38" s="610">
        <v>1192107</v>
      </c>
      <c r="S38" s="611"/>
      <c r="T38" s="611"/>
      <c r="U38" s="611"/>
      <c r="V38" s="611"/>
      <c r="W38" s="611"/>
      <c r="X38" s="611"/>
      <c r="Y38" s="612"/>
      <c r="Z38" s="613">
        <v>13.1</v>
      </c>
      <c r="AA38" s="613"/>
      <c r="AB38" s="613"/>
      <c r="AC38" s="613"/>
      <c r="AD38" s="614" t="s">
        <v>47</v>
      </c>
      <c r="AE38" s="614"/>
      <c r="AF38" s="614"/>
      <c r="AG38" s="614"/>
      <c r="AH38" s="614"/>
      <c r="AI38" s="614"/>
      <c r="AJ38" s="614"/>
      <c r="AK38" s="614"/>
      <c r="AL38" s="615" t="s">
        <v>47</v>
      </c>
      <c r="AM38" s="616"/>
      <c r="AN38" s="616"/>
      <c r="AO38" s="617"/>
      <c r="AQ38" s="676" t="s">
        <v>251</v>
      </c>
      <c r="AR38" s="677"/>
      <c r="AS38" s="677"/>
      <c r="AT38" s="677"/>
      <c r="AU38" s="677"/>
      <c r="AV38" s="677"/>
      <c r="AW38" s="677"/>
      <c r="AX38" s="677"/>
      <c r="AY38" s="678"/>
      <c r="AZ38" s="610">
        <v>163159</v>
      </c>
      <c r="BA38" s="611"/>
      <c r="BB38" s="611"/>
      <c r="BC38" s="611"/>
      <c r="BD38" s="640"/>
      <c r="BE38" s="640"/>
      <c r="BF38" s="656"/>
      <c r="BG38" s="607" t="s">
        <v>252</v>
      </c>
      <c r="BH38" s="608"/>
      <c r="BI38" s="608"/>
      <c r="BJ38" s="608"/>
      <c r="BK38" s="608"/>
      <c r="BL38" s="608"/>
      <c r="BM38" s="608"/>
      <c r="BN38" s="608"/>
      <c r="BO38" s="608"/>
      <c r="BP38" s="608"/>
      <c r="BQ38" s="608"/>
      <c r="BR38" s="608"/>
      <c r="BS38" s="608"/>
      <c r="BT38" s="608"/>
      <c r="BU38" s="609"/>
      <c r="BV38" s="610">
        <v>1392</v>
      </c>
      <c r="BW38" s="611"/>
      <c r="BX38" s="611"/>
      <c r="BY38" s="611"/>
      <c r="BZ38" s="611"/>
      <c r="CA38" s="611"/>
      <c r="CB38" s="620"/>
      <c r="CD38" s="607" t="s">
        <v>253</v>
      </c>
      <c r="CE38" s="608"/>
      <c r="CF38" s="608"/>
      <c r="CG38" s="608"/>
      <c r="CH38" s="608"/>
      <c r="CI38" s="608"/>
      <c r="CJ38" s="608"/>
      <c r="CK38" s="608"/>
      <c r="CL38" s="608"/>
      <c r="CM38" s="608"/>
      <c r="CN38" s="608"/>
      <c r="CO38" s="608"/>
      <c r="CP38" s="608"/>
      <c r="CQ38" s="609"/>
      <c r="CR38" s="610">
        <v>750079</v>
      </c>
      <c r="CS38" s="611"/>
      <c r="CT38" s="611"/>
      <c r="CU38" s="611"/>
      <c r="CV38" s="611"/>
      <c r="CW38" s="611"/>
      <c r="CX38" s="611"/>
      <c r="CY38" s="612"/>
      <c r="CZ38" s="615">
        <v>9.1999999999999993</v>
      </c>
      <c r="DA38" s="642"/>
      <c r="DB38" s="642"/>
      <c r="DC38" s="645"/>
      <c r="DD38" s="619">
        <v>646735</v>
      </c>
      <c r="DE38" s="611"/>
      <c r="DF38" s="611"/>
      <c r="DG38" s="611"/>
      <c r="DH38" s="611"/>
      <c r="DI38" s="611"/>
      <c r="DJ38" s="611"/>
      <c r="DK38" s="612"/>
      <c r="DL38" s="619">
        <v>510397</v>
      </c>
      <c r="DM38" s="611"/>
      <c r="DN38" s="611"/>
      <c r="DO38" s="611"/>
      <c r="DP38" s="611"/>
      <c r="DQ38" s="611"/>
      <c r="DR38" s="611"/>
      <c r="DS38" s="611"/>
      <c r="DT38" s="611"/>
      <c r="DU38" s="611"/>
      <c r="DV38" s="612"/>
      <c r="DW38" s="615">
        <v>11.9</v>
      </c>
      <c r="DX38" s="642"/>
      <c r="DY38" s="642"/>
      <c r="DZ38" s="642"/>
      <c r="EA38" s="642"/>
      <c r="EB38" s="642"/>
      <c r="EC38" s="643"/>
    </row>
    <row r="39" spans="2:133" ht="11.25" customHeight="1" x14ac:dyDescent="0.15">
      <c r="B39" s="607" t="s">
        <v>254</v>
      </c>
      <c r="C39" s="608"/>
      <c r="D39" s="608"/>
      <c r="E39" s="608"/>
      <c r="F39" s="608"/>
      <c r="G39" s="608"/>
      <c r="H39" s="608"/>
      <c r="I39" s="608"/>
      <c r="J39" s="608"/>
      <c r="K39" s="608"/>
      <c r="L39" s="608"/>
      <c r="M39" s="608"/>
      <c r="N39" s="608"/>
      <c r="O39" s="608"/>
      <c r="P39" s="608"/>
      <c r="Q39" s="609"/>
      <c r="R39" s="610" t="s">
        <v>47</v>
      </c>
      <c r="S39" s="611"/>
      <c r="T39" s="611"/>
      <c r="U39" s="611"/>
      <c r="V39" s="611"/>
      <c r="W39" s="611"/>
      <c r="X39" s="611"/>
      <c r="Y39" s="612"/>
      <c r="Z39" s="613" t="s">
        <v>47</v>
      </c>
      <c r="AA39" s="613"/>
      <c r="AB39" s="613"/>
      <c r="AC39" s="613"/>
      <c r="AD39" s="614" t="s">
        <v>47</v>
      </c>
      <c r="AE39" s="614"/>
      <c r="AF39" s="614"/>
      <c r="AG39" s="614"/>
      <c r="AH39" s="614"/>
      <c r="AI39" s="614"/>
      <c r="AJ39" s="614"/>
      <c r="AK39" s="614"/>
      <c r="AL39" s="615" t="s">
        <v>47</v>
      </c>
      <c r="AM39" s="616"/>
      <c r="AN39" s="616"/>
      <c r="AO39" s="617"/>
      <c r="AQ39" s="676" t="s">
        <v>255</v>
      </c>
      <c r="AR39" s="677"/>
      <c r="AS39" s="677"/>
      <c r="AT39" s="677"/>
      <c r="AU39" s="677"/>
      <c r="AV39" s="677"/>
      <c r="AW39" s="677"/>
      <c r="AX39" s="677"/>
      <c r="AY39" s="678"/>
      <c r="AZ39" s="610" t="s">
        <v>47</v>
      </c>
      <c r="BA39" s="611"/>
      <c r="BB39" s="611"/>
      <c r="BC39" s="611"/>
      <c r="BD39" s="640"/>
      <c r="BE39" s="640"/>
      <c r="BF39" s="656"/>
      <c r="BG39" s="607" t="s">
        <v>256</v>
      </c>
      <c r="BH39" s="608"/>
      <c r="BI39" s="608"/>
      <c r="BJ39" s="608"/>
      <c r="BK39" s="608"/>
      <c r="BL39" s="608"/>
      <c r="BM39" s="608"/>
      <c r="BN39" s="608"/>
      <c r="BO39" s="608"/>
      <c r="BP39" s="608"/>
      <c r="BQ39" s="608"/>
      <c r="BR39" s="608"/>
      <c r="BS39" s="608"/>
      <c r="BT39" s="608"/>
      <c r="BU39" s="609"/>
      <c r="BV39" s="610">
        <v>2209</v>
      </c>
      <c r="BW39" s="611"/>
      <c r="BX39" s="611"/>
      <c r="BY39" s="611"/>
      <c r="BZ39" s="611"/>
      <c r="CA39" s="611"/>
      <c r="CB39" s="620"/>
      <c r="CD39" s="607" t="s">
        <v>257</v>
      </c>
      <c r="CE39" s="608"/>
      <c r="CF39" s="608"/>
      <c r="CG39" s="608"/>
      <c r="CH39" s="608"/>
      <c r="CI39" s="608"/>
      <c r="CJ39" s="608"/>
      <c r="CK39" s="608"/>
      <c r="CL39" s="608"/>
      <c r="CM39" s="608"/>
      <c r="CN39" s="608"/>
      <c r="CO39" s="608"/>
      <c r="CP39" s="608"/>
      <c r="CQ39" s="609"/>
      <c r="CR39" s="610">
        <v>831913</v>
      </c>
      <c r="CS39" s="640"/>
      <c r="CT39" s="640"/>
      <c r="CU39" s="640"/>
      <c r="CV39" s="640"/>
      <c r="CW39" s="640"/>
      <c r="CX39" s="640"/>
      <c r="CY39" s="641"/>
      <c r="CZ39" s="615">
        <v>10.199999999999999</v>
      </c>
      <c r="DA39" s="642"/>
      <c r="DB39" s="642"/>
      <c r="DC39" s="645"/>
      <c r="DD39" s="619">
        <v>777619</v>
      </c>
      <c r="DE39" s="640"/>
      <c r="DF39" s="640"/>
      <c r="DG39" s="640"/>
      <c r="DH39" s="640"/>
      <c r="DI39" s="640"/>
      <c r="DJ39" s="640"/>
      <c r="DK39" s="641"/>
      <c r="DL39" s="619" t="s">
        <v>47</v>
      </c>
      <c r="DM39" s="640"/>
      <c r="DN39" s="640"/>
      <c r="DO39" s="640"/>
      <c r="DP39" s="640"/>
      <c r="DQ39" s="640"/>
      <c r="DR39" s="640"/>
      <c r="DS39" s="640"/>
      <c r="DT39" s="640"/>
      <c r="DU39" s="640"/>
      <c r="DV39" s="641"/>
      <c r="DW39" s="615" t="s">
        <v>47</v>
      </c>
      <c r="DX39" s="642"/>
      <c r="DY39" s="642"/>
      <c r="DZ39" s="642"/>
      <c r="EA39" s="642"/>
      <c r="EB39" s="642"/>
      <c r="EC39" s="643"/>
    </row>
    <row r="40" spans="2:133" ht="11.25" customHeight="1" x14ac:dyDescent="0.15">
      <c r="B40" s="607" t="s">
        <v>258</v>
      </c>
      <c r="C40" s="608"/>
      <c r="D40" s="608"/>
      <c r="E40" s="608"/>
      <c r="F40" s="608"/>
      <c r="G40" s="608"/>
      <c r="H40" s="608"/>
      <c r="I40" s="608"/>
      <c r="J40" s="608"/>
      <c r="K40" s="608"/>
      <c r="L40" s="608"/>
      <c r="M40" s="608"/>
      <c r="N40" s="608"/>
      <c r="O40" s="608"/>
      <c r="P40" s="608"/>
      <c r="Q40" s="609"/>
      <c r="R40" s="610">
        <v>39307</v>
      </c>
      <c r="S40" s="611"/>
      <c r="T40" s="611"/>
      <c r="U40" s="611"/>
      <c r="V40" s="611"/>
      <c r="W40" s="611"/>
      <c r="X40" s="611"/>
      <c r="Y40" s="612"/>
      <c r="Z40" s="613">
        <v>0.4</v>
      </c>
      <c r="AA40" s="613"/>
      <c r="AB40" s="613"/>
      <c r="AC40" s="613"/>
      <c r="AD40" s="614" t="s">
        <v>47</v>
      </c>
      <c r="AE40" s="614"/>
      <c r="AF40" s="614"/>
      <c r="AG40" s="614"/>
      <c r="AH40" s="614"/>
      <c r="AI40" s="614"/>
      <c r="AJ40" s="614"/>
      <c r="AK40" s="614"/>
      <c r="AL40" s="615" t="s">
        <v>47</v>
      </c>
      <c r="AM40" s="616"/>
      <c r="AN40" s="616"/>
      <c r="AO40" s="617"/>
      <c r="AQ40" s="676" t="s">
        <v>259</v>
      </c>
      <c r="AR40" s="677"/>
      <c r="AS40" s="677"/>
      <c r="AT40" s="677"/>
      <c r="AU40" s="677"/>
      <c r="AV40" s="677"/>
      <c r="AW40" s="677"/>
      <c r="AX40" s="677"/>
      <c r="AY40" s="678"/>
      <c r="AZ40" s="610" t="s">
        <v>47</v>
      </c>
      <c r="BA40" s="611"/>
      <c r="BB40" s="611"/>
      <c r="BC40" s="611"/>
      <c r="BD40" s="640"/>
      <c r="BE40" s="640"/>
      <c r="BF40" s="656"/>
      <c r="BG40" s="660" t="s">
        <v>260</v>
      </c>
      <c r="BH40" s="661"/>
      <c r="BI40" s="661"/>
      <c r="BJ40" s="661"/>
      <c r="BK40" s="661"/>
      <c r="BL40" s="343"/>
      <c r="BM40" s="608" t="s">
        <v>261</v>
      </c>
      <c r="BN40" s="608"/>
      <c r="BO40" s="608"/>
      <c r="BP40" s="608"/>
      <c r="BQ40" s="608"/>
      <c r="BR40" s="608"/>
      <c r="BS40" s="608"/>
      <c r="BT40" s="608"/>
      <c r="BU40" s="609"/>
      <c r="BV40" s="610">
        <v>105</v>
      </c>
      <c r="BW40" s="611"/>
      <c r="BX40" s="611"/>
      <c r="BY40" s="611"/>
      <c r="BZ40" s="611"/>
      <c r="CA40" s="611"/>
      <c r="CB40" s="620"/>
      <c r="CD40" s="607" t="s">
        <v>262</v>
      </c>
      <c r="CE40" s="608"/>
      <c r="CF40" s="608"/>
      <c r="CG40" s="608"/>
      <c r="CH40" s="608"/>
      <c r="CI40" s="608"/>
      <c r="CJ40" s="608"/>
      <c r="CK40" s="608"/>
      <c r="CL40" s="608"/>
      <c r="CM40" s="608"/>
      <c r="CN40" s="608"/>
      <c r="CO40" s="608"/>
      <c r="CP40" s="608"/>
      <c r="CQ40" s="609"/>
      <c r="CR40" s="610">
        <v>66000</v>
      </c>
      <c r="CS40" s="611"/>
      <c r="CT40" s="611"/>
      <c r="CU40" s="611"/>
      <c r="CV40" s="611"/>
      <c r="CW40" s="611"/>
      <c r="CX40" s="611"/>
      <c r="CY40" s="612"/>
      <c r="CZ40" s="615">
        <v>0.8</v>
      </c>
      <c r="DA40" s="642"/>
      <c r="DB40" s="642"/>
      <c r="DC40" s="645"/>
      <c r="DD40" s="619">
        <v>66000</v>
      </c>
      <c r="DE40" s="611"/>
      <c r="DF40" s="611"/>
      <c r="DG40" s="611"/>
      <c r="DH40" s="611"/>
      <c r="DI40" s="611"/>
      <c r="DJ40" s="611"/>
      <c r="DK40" s="612"/>
      <c r="DL40" s="619" t="s">
        <v>47</v>
      </c>
      <c r="DM40" s="611"/>
      <c r="DN40" s="611"/>
      <c r="DO40" s="611"/>
      <c r="DP40" s="611"/>
      <c r="DQ40" s="611"/>
      <c r="DR40" s="611"/>
      <c r="DS40" s="611"/>
      <c r="DT40" s="611"/>
      <c r="DU40" s="611"/>
      <c r="DV40" s="612"/>
      <c r="DW40" s="615" t="s">
        <v>47</v>
      </c>
      <c r="DX40" s="642"/>
      <c r="DY40" s="642"/>
      <c r="DZ40" s="642"/>
      <c r="EA40" s="642"/>
      <c r="EB40" s="642"/>
      <c r="EC40" s="643"/>
    </row>
    <row r="41" spans="2:133" ht="11.25" customHeight="1" x14ac:dyDescent="0.15">
      <c r="B41" s="631" t="s">
        <v>263</v>
      </c>
      <c r="C41" s="632"/>
      <c r="D41" s="632"/>
      <c r="E41" s="632"/>
      <c r="F41" s="632"/>
      <c r="G41" s="632"/>
      <c r="H41" s="632"/>
      <c r="I41" s="632"/>
      <c r="J41" s="632"/>
      <c r="K41" s="632"/>
      <c r="L41" s="632"/>
      <c r="M41" s="632"/>
      <c r="N41" s="632"/>
      <c r="O41" s="632"/>
      <c r="P41" s="632"/>
      <c r="Q41" s="633"/>
      <c r="R41" s="685">
        <v>9129539</v>
      </c>
      <c r="S41" s="686"/>
      <c r="T41" s="686"/>
      <c r="U41" s="686"/>
      <c r="V41" s="686"/>
      <c r="W41" s="686"/>
      <c r="X41" s="686"/>
      <c r="Y41" s="687"/>
      <c r="Z41" s="688">
        <v>100</v>
      </c>
      <c r="AA41" s="688"/>
      <c r="AB41" s="688"/>
      <c r="AC41" s="688"/>
      <c r="AD41" s="689">
        <v>4238022</v>
      </c>
      <c r="AE41" s="689"/>
      <c r="AF41" s="689"/>
      <c r="AG41" s="689"/>
      <c r="AH41" s="689"/>
      <c r="AI41" s="689"/>
      <c r="AJ41" s="689"/>
      <c r="AK41" s="689"/>
      <c r="AL41" s="690">
        <v>100</v>
      </c>
      <c r="AM41" s="670"/>
      <c r="AN41" s="670"/>
      <c r="AO41" s="691"/>
      <c r="AQ41" s="676" t="s">
        <v>264</v>
      </c>
      <c r="AR41" s="677"/>
      <c r="AS41" s="677"/>
      <c r="AT41" s="677"/>
      <c r="AU41" s="677"/>
      <c r="AV41" s="677"/>
      <c r="AW41" s="677"/>
      <c r="AX41" s="677"/>
      <c r="AY41" s="678"/>
      <c r="AZ41" s="610">
        <v>108478</v>
      </c>
      <c r="BA41" s="611"/>
      <c r="BB41" s="611"/>
      <c r="BC41" s="611"/>
      <c r="BD41" s="640"/>
      <c r="BE41" s="640"/>
      <c r="BF41" s="656"/>
      <c r="BG41" s="660"/>
      <c r="BH41" s="661"/>
      <c r="BI41" s="661"/>
      <c r="BJ41" s="661"/>
      <c r="BK41" s="661"/>
      <c r="BL41" s="343"/>
      <c r="BM41" s="608" t="s">
        <v>265</v>
      </c>
      <c r="BN41" s="608"/>
      <c r="BO41" s="608"/>
      <c r="BP41" s="608"/>
      <c r="BQ41" s="608"/>
      <c r="BR41" s="608"/>
      <c r="BS41" s="608"/>
      <c r="BT41" s="608"/>
      <c r="BU41" s="609"/>
      <c r="BV41" s="610" t="s">
        <v>47</v>
      </c>
      <c r="BW41" s="611"/>
      <c r="BX41" s="611"/>
      <c r="BY41" s="611"/>
      <c r="BZ41" s="611"/>
      <c r="CA41" s="611"/>
      <c r="CB41" s="620"/>
      <c r="CD41" s="607" t="s">
        <v>266</v>
      </c>
      <c r="CE41" s="608"/>
      <c r="CF41" s="608"/>
      <c r="CG41" s="608"/>
      <c r="CH41" s="608"/>
      <c r="CI41" s="608"/>
      <c r="CJ41" s="608"/>
      <c r="CK41" s="608"/>
      <c r="CL41" s="608"/>
      <c r="CM41" s="608"/>
      <c r="CN41" s="608"/>
      <c r="CO41" s="608"/>
      <c r="CP41" s="608"/>
      <c r="CQ41" s="609"/>
      <c r="CR41" s="610" t="s">
        <v>47</v>
      </c>
      <c r="CS41" s="640"/>
      <c r="CT41" s="640"/>
      <c r="CU41" s="640"/>
      <c r="CV41" s="640"/>
      <c r="CW41" s="640"/>
      <c r="CX41" s="640"/>
      <c r="CY41" s="641"/>
      <c r="CZ41" s="615" t="s">
        <v>47</v>
      </c>
      <c r="DA41" s="642"/>
      <c r="DB41" s="642"/>
      <c r="DC41" s="645"/>
      <c r="DD41" s="619" t="s">
        <v>47</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267</v>
      </c>
      <c r="AR42" s="693"/>
      <c r="AS42" s="693"/>
      <c r="AT42" s="693"/>
      <c r="AU42" s="693"/>
      <c r="AV42" s="693"/>
      <c r="AW42" s="693"/>
      <c r="AX42" s="693"/>
      <c r="AY42" s="694"/>
      <c r="AZ42" s="685">
        <v>478442</v>
      </c>
      <c r="BA42" s="686"/>
      <c r="BB42" s="686"/>
      <c r="BC42" s="686"/>
      <c r="BD42" s="669"/>
      <c r="BE42" s="669"/>
      <c r="BF42" s="671"/>
      <c r="BG42" s="662"/>
      <c r="BH42" s="663"/>
      <c r="BI42" s="663"/>
      <c r="BJ42" s="663"/>
      <c r="BK42" s="663"/>
      <c r="BL42" s="344"/>
      <c r="BM42" s="632" t="s">
        <v>268</v>
      </c>
      <c r="BN42" s="632"/>
      <c r="BO42" s="632"/>
      <c r="BP42" s="632"/>
      <c r="BQ42" s="632"/>
      <c r="BR42" s="632"/>
      <c r="BS42" s="632"/>
      <c r="BT42" s="632"/>
      <c r="BU42" s="633"/>
      <c r="BV42" s="685">
        <v>384</v>
      </c>
      <c r="BW42" s="686"/>
      <c r="BX42" s="686"/>
      <c r="BY42" s="686"/>
      <c r="BZ42" s="686"/>
      <c r="CA42" s="686"/>
      <c r="CB42" s="695"/>
      <c r="CD42" s="607" t="s">
        <v>269</v>
      </c>
      <c r="CE42" s="608"/>
      <c r="CF42" s="608"/>
      <c r="CG42" s="608"/>
      <c r="CH42" s="608"/>
      <c r="CI42" s="608"/>
      <c r="CJ42" s="608"/>
      <c r="CK42" s="608"/>
      <c r="CL42" s="608"/>
      <c r="CM42" s="608"/>
      <c r="CN42" s="608"/>
      <c r="CO42" s="608"/>
      <c r="CP42" s="608"/>
      <c r="CQ42" s="609"/>
      <c r="CR42" s="610">
        <v>1341813</v>
      </c>
      <c r="CS42" s="640"/>
      <c r="CT42" s="640"/>
      <c r="CU42" s="640"/>
      <c r="CV42" s="640"/>
      <c r="CW42" s="640"/>
      <c r="CX42" s="640"/>
      <c r="CY42" s="641"/>
      <c r="CZ42" s="615">
        <v>16.5</v>
      </c>
      <c r="DA42" s="642"/>
      <c r="DB42" s="642"/>
      <c r="DC42" s="645"/>
      <c r="DD42" s="619">
        <v>206184</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7" t="s">
        <v>270</v>
      </c>
      <c r="CD43" s="607" t="s">
        <v>271</v>
      </c>
      <c r="CE43" s="608"/>
      <c r="CF43" s="608"/>
      <c r="CG43" s="608"/>
      <c r="CH43" s="608"/>
      <c r="CI43" s="608"/>
      <c r="CJ43" s="608"/>
      <c r="CK43" s="608"/>
      <c r="CL43" s="608"/>
      <c r="CM43" s="608"/>
      <c r="CN43" s="608"/>
      <c r="CO43" s="608"/>
      <c r="CP43" s="608"/>
      <c r="CQ43" s="609"/>
      <c r="CR43" s="610">
        <v>24964</v>
      </c>
      <c r="CS43" s="640"/>
      <c r="CT43" s="640"/>
      <c r="CU43" s="640"/>
      <c r="CV43" s="640"/>
      <c r="CW43" s="640"/>
      <c r="CX43" s="640"/>
      <c r="CY43" s="641"/>
      <c r="CZ43" s="615">
        <v>0.3</v>
      </c>
      <c r="DA43" s="642"/>
      <c r="DB43" s="642"/>
      <c r="DC43" s="645"/>
      <c r="DD43" s="619">
        <v>24964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272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219</v>
      </c>
      <c r="CE44" s="649"/>
      <c r="CF44" s="607" t="s">
        <v>273</v>
      </c>
      <c r="CG44" s="608"/>
      <c r="CH44" s="608"/>
      <c r="CI44" s="608"/>
      <c r="CJ44" s="608"/>
      <c r="CK44" s="608"/>
      <c r="CL44" s="608"/>
      <c r="CM44" s="608"/>
      <c r="CN44" s="608"/>
      <c r="CO44" s="608"/>
      <c r="CP44" s="608"/>
      <c r="CQ44" s="609"/>
      <c r="CR44" s="610">
        <v>1118440</v>
      </c>
      <c r="CS44" s="611"/>
      <c r="CT44" s="611"/>
      <c r="CU44" s="611"/>
      <c r="CV44" s="611"/>
      <c r="CW44" s="611"/>
      <c r="CX44" s="611"/>
      <c r="CY44" s="612"/>
      <c r="CZ44" s="615">
        <v>13.8</v>
      </c>
      <c r="DA44" s="616"/>
      <c r="DB44" s="616"/>
      <c r="DC44" s="622"/>
      <c r="DD44" s="619">
        <v>173618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274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275</v>
      </c>
      <c r="CG45" s="608"/>
      <c r="CH45" s="608"/>
      <c r="CI45" s="608"/>
      <c r="CJ45" s="608"/>
      <c r="CK45" s="608"/>
      <c r="CL45" s="608"/>
      <c r="CM45" s="608"/>
      <c r="CN45" s="608"/>
      <c r="CO45" s="608"/>
      <c r="CP45" s="608"/>
      <c r="CQ45" s="609"/>
      <c r="CR45" s="610">
        <v>790499</v>
      </c>
      <c r="CS45" s="640"/>
      <c r="CT45" s="640"/>
      <c r="CU45" s="640"/>
      <c r="CV45" s="640"/>
      <c r="CW45" s="640"/>
      <c r="CX45" s="640"/>
      <c r="CY45" s="641"/>
      <c r="CZ45" s="615">
        <v>9.6999999999999993</v>
      </c>
      <c r="DA45" s="642"/>
      <c r="DB45" s="642"/>
      <c r="DC45" s="645"/>
      <c r="DD45" s="619">
        <v>27228</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345"/>
      <c r="CD46" s="650"/>
      <c r="CE46" s="651"/>
      <c r="CF46" s="607" t="s">
        <v>276</v>
      </c>
      <c r="CG46" s="608"/>
      <c r="CH46" s="608"/>
      <c r="CI46" s="608"/>
      <c r="CJ46" s="608"/>
      <c r="CK46" s="608"/>
      <c r="CL46" s="608"/>
      <c r="CM46" s="608"/>
      <c r="CN46" s="608"/>
      <c r="CO46" s="608"/>
      <c r="CP46" s="608"/>
      <c r="CQ46" s="609"/>
      <c r="CR46" s="610">
        <v>270546</v>
      </c>
      <c r="CS46" s="611"/>
      <c r="CT46" s="611"/>
      <c r="CU46" s="611"/>
      <c r="CV46" s="611"/>
      <c r="CW46" s="611"/>
      <c r="CX46" s="611"/>
      <c r="CY46" s="612"/>
      <c r="CZ46" s="615">
        <v>3.3</v>
      </c>
      <c r="DA46" s="616"/>
      <c r="DB46" s="616"/>
      <c r="DC46" s="622"/>
      <c r="DD46" s="619">
        <v>128940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345"/>
      <c r="CD47" s="650"/>
      <c r="CE47" s="651"/>
      <c r="CF47" s="607" t="s">
        <v>277</v>
      </c>
      <c r="CG47" s="608"/>
      <c r="CH47" s="608"/>
      <c r="CI47" s="608"/>
      <c r="CJ47" s="608"/>
      <c r="CK47" s="608"/>
      <c r="CL47" s="608"/>
      <c r="CM47" s="608"/>
      <c r="CN47" s="608"/>
      <c r="CO47" s="608"/>
      <c r="CP47" s="608"/>
      <c r="CQ47" s="609"/>
      <c r="CR47" s="610">
        <v>223373</v>
      </c>
      <c r="CS47" s="640"/>
      <c r="CT47" s="640"/>
      <c r="CU47" s="640"/>
      <c r="CV47" s="640"/>
      <c r="CW47" s="640"/>
      <c r="CX47" s="640"/>
      <c r="CY47" s="641"/>
      <c r="CZ47" s="615">
        <v>2.7</v>
      </c>
      <c r="DA47" s="642"/>
      <c r="DB47" s="642"/>
      <c r="DC47" s="645"/>
      <c r="DD47" s="619">
        <v>32566</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345"/>
      <c r="CD48" s="652"/>
      <c r="CE48" s="653"/>
      <c r="CF48" s="607" t="s">
        <v>278</v>
      </c>
      <c r="CG48" s="608"/>
      <c r="CH48" s="608"/>
      <c r="CI48" s="608"/>
      <c r="CJ48" s="608"/>
      <c r="CK48" s="608"/>
      <c r="CL48" s="608"/>
      <c r="CM48" s="608"/>
      <c r="CN48" s="608"/>
      <c r="CO48" s="608"/>
      <c r="CP48" s="608"/>
      <c r="CQ48" s="609"/>
      <c r="CR48" s="610" t="s">
        <v>47</v>
      </c>
      <c r="CS48" s="611"/>
      <c r="CT48" s="611"/>
      <c r="CU48" s="611"/>
      <c r="CV48" s="611"/>
      <c r="CW48" s="611"/>
      <c r="CX48" s="611"/>
      <c r="CY48" s="612"/>
      <c r="CZ48" s="615" t="s">
        <v>47</v>
      </c>
      <c r="DA48" s="616"/>
      <c r="DB48" s="616"/>
      <c r="DC48" s="622"/>
      <c r="DD48" s="619" t="s">
        <v>47</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345"/>
      <c r="CD49" s="631" t="s">
        <v>279</v>
      </c>
      <c r="CE49" s="632"/>
      <c r="CF49" s="632"/>
      <c r="CG49" s="632"/>
      <c r="CH49" s="632"/>
      <c r="CI49" s="632"/>
      <c r="CJ49" s="632"/>
      <c r="CK49" s="632"/>
      <c r="CL49" s="632"/>
      <c r="CM49" s="632"/>
      <c r="CN49" s="632"/>
      <c r="CO49" s="632"/>
      <c r="CP49" s="632"/>
      <c r="CQ49" s="633"/>
      <c r="CR49" s="685">
        <v>8129585</v>
      </c>
      <c r="CS49" s="669"/>
      <c r="CT49" s="669"/>
      <c r="CU49" s="669"/>
      <c r="CV49" s="669"/>
      <c r="CW49" s="669"/>
      <c r="CX49" s="669"/>
      <c r="CY49" s="698"/>
      <c r="CZ49" s="690">
        <v>100</v>
      </c>
      <c r="DA49" s="699"/>
      <c r="DB49" s="699"/>
      <c r="DC49" s="700"/>
      <c r="DD49" s="701">
        <v>5212970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gs5OYzb31eZR5pdraaydxXrivqmbMjiIkxNop18/Jw7DQhRjqLMIfDSx/zQqCNl4S5cWq1k6NL5bHjtf/1Fcw==" saltValue="RAa4M3+u38mMtjqpD+Rw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0" zoomScale="70" zoomScaleNormal="25" zoomScaleSheetLayoutView="70" workbookViewId="0">
      <selection activeCell="CP120" sqref="CP120:DF120"/>
    </sheetView>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708" t="s">
        <v>280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709" t="s">
        <v>281</v>
      </c>
      <c r="DK2" s="710"/>
      <c r="DL2" s="710"/>
      <c r="DM2" s="710"/>
      <c r="DN2" s="710"/>
      <c r="DO2" s="711"/>
      <c r="DP2" s="206"/>
      <c r="DQ2" s="709" t="s">
        <v>282</v>
      </c>
      <c r="DR2" s="710"/>
      <c r="DS2" s="710"/>
      <c r="DT2" s="710"/>
      <c r="DU2" s="710"/>
      <c r="DV2" s="710"/>
      <c r="DW2" s="710"/>
      <c r="DX2" s="710"/>
      <c r="DY2" s="710"/>
      <c r="DZ2" s="711"/>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2" customFormat="1" ht="26.25" customHeight="1" thickBot="1" x14ac:dyDescent="0.2">
      <c r="A4" s="712" t="s">
        <v>283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349"/>
      <c r="BA4" s="349"/>
      <c r="BB4" s="349"/>
      <c r="BC4" s="349"/>
      <c r="BD4" s="349"/>
      <c r="BE4" s="210"/>
      <c r="BF4" s="210"/>
      <c r="BG4" s="210"/>
      <c r="BH4" s="210"/>
      <c r="BI4" s="210"/>
      <c r="BJ4" s="210"/>
      <c r="BK4" s="210"/>
      <c r="BL4" s="210"/>
      <c r="BM4" s="210"/>
      <c r="BN4" s="210"/>
      <c r="BO4" s="210"/>
      <c r="BP4" s="210"/>
      <c r="BQ4" s="713" t="s">
        <v>284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1"/>
    </row>
    <row r="5" spans="1:131" s="212" customFormat="1" ht="26.25" customHeight="1" x14ac:dyDescent="0.15">
      <c r="A5" s="714" t="s">
        <v>285</v>
      </c>
      <c r="B5" s="715"/>
      <c r="C5" s="715"/>
      <c r="D5" s="715"/>
      <c r="E5" s="715"/>
      <c r="F5" s="715"/>
      <c r="G5" s="715"/>
      <c r="H5" s="715"/>
      <c r="I5" s="715"/>
      <c r="J5" s="715"/>
      <c r="K5" s="715"/>
      <c r="L5" s="715"/>
      <c r="M5" s="715"/>
      <c r="N5" s="715"/>
      <c r="O5" s="715"/>
      <c r="P5" s="716"/>
      <c r="Q5" s="720" t="s">
        <v>286</v>
      </c>
      <c r="R5" s="721"/>
      <c r="S5" s="721"/>
      <c r="T5" s="721"/>
      <c r="U5" s="722"/>
      <c r="V5" s="720" t="s">
        <v>287</v>
      </c>
      <c r="W5" s="721"/>
      <c r="X5" s="721"/>
      <c r="Y5" s="721"/>
      <c r="Z5" s="722"/>
      <c r="AA5" s="720" t="s">
        <v>288</v>
      </c>
      <c r="AB5" s="721"/>
      <c r="AC5" s="721"/>
      <c r="AD5" s="721"/>
      <c r="AE5" s="721"/>
      <c r="AF5" s="726" t="s">
        <v>289</v>
      </c>
      <c r="AG5" s="721"/>
      <c r="AH5" s="721"/>
      <c r="AI5" s="721"/>
      <c r="AJ5" s="727"/>
      <c r="AK5" s="721" t="s">
        <v>290</v>
      </c>
      <c r="AL5" s="721"/>
      <c r="AM5" s="721"/>
      <c r="AN5" s="721"/>
      <c r="AO5" s="722"/>
      <c r="AP5" s="720" t="s">
        <v>291</v>
      </c>
      <c r="AQ5" s="721"/>
      <c r="AR5" s="721"/>
      <c r="AS5" s="721"/>
      <c r="AT5" s="722"/>
      <c r="AU5" s="720" t="s">
        <v>292</v>
      </c>
      <c r="AV5" s="721"/>
      <c r="AW5" s="721"/>
      <c r="AX5" s="721"/>
      <c r="AY5" s="727"/>
      <c r="AZ5" s="349"/>
      <c r="BA5" s="349"/>
      <c r="BB5" s="349"/>
      <c r="BC5" s="349"/>
      <c r="BD5" s="349"/>
      <c r="BE5" s="210"/>
      <c r="BF5" s="210"/>
      <c r="BG5" s="210"/>
      <c r="BH5" s="210"/>
      <c r="BI5" s="210"/>
      <c r="BJ5" s="210"/>
      <c r="BK5" s="210"/>
      <c r="BL5" s="210"/>
      <c r="BM5" s="210"/>
      <c r="BN5" s="210"/>
      <c r="BO5" s="210"/>
      <c r="BP5" s="210"/>
      <c r="BQ5" s="714" t="s">
        <v>293</v>
      </c>
      <c r="BR5" s="715"/>
      <c r="BS5" s="715"/>
      <c r="BT5" s="715"/>
      <c r="BU5" s="715"/>
      <c r="BV5" s="715"/>
      <c r="BW5" s="715"/>
      <c r="BX5" s="715"/>
      <c r="BY5" s="715"/>
      <c r="BZ5" s="715"/>
      <c r="CA5" s="715"/>
      <c r="CB5" s="715"/>
      <c r="CC5" s="715"/>
      <c r="CD5" s="715"/>
      <c r="CE5" s="715"/>
      <c r="CF5" s="715"/>
      <c r="CG5" s="716"/>
      <c r="CH5" s="720" t="s">
        <v>294</v>
      </c>
      <c r="CI5" s="721"/>
      <c r="CJ5" s="721"/>
      <c r="CK5" s="721"/>
      <c r="CL5" s="722"/>
      <c r="CM5" s="720" t="s">
        <v>295</v>
      </c>
      <c r="CN5" s="721"/>
      <c r="CO5" s="721"/>
      <c r="CP5" s="721"/>
      <c r="CQ5" s="722"/>
      <c r="CR5" s="720" t="s">
        <v>296</v>
      </c>
      <c r="CS5" s="721"/>
      <c r="CT5" s="721"/>
      <c r="CU5" s="721"/>
      <c r="CV5" s="722"/>
      <c r="CW5" s="720" t="s">
        <v>297</v>
      </c>
      <c r="CX5" s="721"/>
      <c r="CY5" s="721"/>
      <c r="CZ5" s="721"/>
      <c r="DA5" s="722"/>
      <c r="DB5" s="720" t="s">
        <v>298</v>
      </c>
      <c r="DC5" s="721"/>
      <c r="DD5" s="721"/>
      <c r="DE5" s="721"/>
      <c r="DF5" s="722"/>
      <c r="DG5" s="750" t="s">
        <v>299</v>
      </c>
      <c r="DH5" s="751"/>
      <c r="DI5" s="751"/>
      <c r="DJ5" s="751"/>
      <c r="DK5" s="752"/>
      <c r="DL5" s="750" t="s">
        <v>300</v>
      </c>
      <c r="DM5" s="751"/>
      <c r="DN5" s="751"/>
      <c r="DO5" s="751"/>
      <c r="DP5" s="752"/>
      <c r="DQ5" s="720" t="s">
        <v>301</v>
      </c>
      <c r="DR5" s="721"/>
      <c r="DS5" s="721"/>
      <c r="DT5" s="721"/>
      <c r="DU5" s="722"/>
      <c r="DV5" s="720" t="s">
        <v>292</v>
      </c>
      <c r="DW5" s="721"/>
      <c r="DX5" s="721"/>
      <c r="DY5" s="721"/>
      <c r="DZ5" s="727"/>
      <c r="EA5" s="211"/>
    </row>
    <row r="6" spans="1:131" s="212"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349"/>
      <c r="BA6" s="349"/>
      <c r="BB6" s="349"/>
      <c r="BC6" s="349"/>
      <c r="BD6" s="349"/>
      <c r="BE6" s="210"/>
      <c r="BF6" s="210"/>
      <c r="BG6" s="210"/>
      <c r="BH6" s="210"/>
      <c r="BI6" s="210"/>
      <c r="BJ6" s="210"/>
      <c r="BK6" s="210"/>
      <c r="BL6" s="210"/>
      <c r="BM6" s="210"/>
      <c r="BN6" s="210"/>
      <c r="BO6" s="210"/>
      <c r="BP6" s="210"/>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1"/>
    </row>
    <row r="7" spans="1:131" s="212" customFormat="1" ht="26.25" customHeight="1" thickTop="1" x14ac:dyDescent="0.15">
      <c r="A7" s="213">
        <v>1</v>
      </c>
      <c r="B7" s="736" t="s">
        <v>302</v>
      </c>
      <c r="C7" s="737"/>
      <c r="D7" s="737"/>
      <c r="E7" s="737"/>
      <c r="F7" s="737"/>
      <c r="G7" s="737"/>
      <c r="H7" s="737"/>
      <c r="I7" s="737"/>
      <c r="J7" s="737"/>
      <c r="K7" s="737"/>
      <c r="L7" s="737"/>
      <c r="M7" s="737"/>
      <c r="N7" s="737"/>
      <c r="O7" s="737"/>
      <c r="P7" s="738"/>
      <c r="Q7" s="739">
        <v>9130</v>
      </c>
      <c r="R7" s="740"/>
      <c r="S7" s="740"/>
      <c r="T7" s="740"/>
      <c r="U7" s="740"/>
      <c r="V7" s="740">
        <v>8130</v>
      </c>
      <c r="W7" s="740"/>
      <c r="X7" s="740"/>
      <c r="Y7" s="740"/>
      <c r="Z7" s="740"/>
      <c r="AA7" s="740">
        <v>1000</v>
      </c>
      <c r="AB7" s="740"/>
      <c r="AC7" s="740"/>
      <c r="AD7" s="740"/>
      <c r="AE7" s="741"/>
      <c r="AF7" s="742">
        <v>459</v>
      </c>
      <c r="AG7" s="743"/>
      <c r="AH7" s="743"/>
      <c r="AI7" s="743"/>
      <c r="AJ7" s="744"/>
      <c r="AK7" s="745">
        <v>309</v>
      </c>
      <c r="AL7" s="746"/>
      <c r="AM7" s="746"/>
      <c r="AN7" s="746"/>
      <c r="AO7" s="746"/>
      <c r="AP7" s="746">
        <v>6316</v>
      </c>
      <c r="AQ7" s="746"/>
      <c r="AR7" s="746"/>
      <c r="AS7" s="746"/>
      <c r="AT7" s="746"/>
      <c r="AU7" s="747"/>
      <c r="AV7" s="747"/>
      <c r="AW7" s="747"/>
      <c r="AX7" s="747"/>
      <c r="AY7" s="748"/>
      <c r="AZ7" s="349"/>
      <c r="BA7" s="349"/>
      <c r="BB7" s="349"/>
      <c r="BC7" s="349"/>
      <c r="BD7" s="349"/>
      <c r="BE7" s="210"/>
      <c r="BF7" s="210"/>
      <c r="BG7" s="210"/>
      <c r="BH7" s="210"/>
      <c r="BI7" s="210"/>
      <c r="BJ7" s="210"/>
      <c r="BK7" s="210"/>
      <c r="BL7" s="210"/>
      <c r="BM7" s="210"/>
      <c r="BN7" s="210"/>
      <c r="BO7" s="210"/>
      <c r="BP7" s="210"/>
      <c r="BQ7" s="213">
        <v>1</v>
      </c>
      <c r="BR7" s="214"/>
      <c r="BS7" s="733" t="s">
        <v>303</v>
      </c>
      <c r="BT7" s="734"/>
      <c r="BU7" s="734"/>
      <c r="BV7" s="734"/>
      <c r="BW7" s="734"/>
      <c r="BX7" s="734"/>
      <c r="BY7" s="734"/>
      <c r="BZ7" s="734"/>
      <c r="CA7" s="734"/>
      <c r="CB7" s="734"/>
      <c r="CC7" s="734"/>
      <c r="CD7" s="734"/>
      <c r="CE7" s="734"/>
      <c r="CF7" s="734"/>
      <c r="CG7" s="749"/>
      <c r="CH7" s="730">
        <v>-467</v>
      </c>
      <c r="CI7" s="731"/>
      <c r="CJ7" s="731"/>
      <c r="CK7" s="731"/>
      <c r="CL7" s="732"/>
      <c r="CM7" s="730">
        <v>85</v>
      </c>
      <c r="CN7" s="731"/>
      <c r="CO7" s="731"/>
      <c r="CP7" s="731"/>
      <c r="CQ7" s="732"/>
      <c r="CR7" s="730">
        <v>12</v>
      </c>
      <c r="CS7" s="731"/>
      <c r="CT7" s="731"/>
      <c r="CU7" s="731"/>
      <c r="CV7" s="732"/>
      <c r="CW7" s="730">
        <v>15</v>
      </c>
      <c r="CX7" s="731"/>
      <c r="CY7" s="731"/>
      <c r="CZ7" s="731"/>
      <c r="DA7" s="732"/>
      <c r="DB7" s="730" t="s">
        <v>304</v>
      </c>
      <c r="DC7" s="731"/>
      <c r="DD7" s="731"/>
      <c r="DE7" s="731"/>
      <c r="DF7" s="732"/>
      <c r="DG7" s="730" t="s">
        <v>304</v>
      </c>
      <c r="DH7" s="731"/>
      <c r="DI7" s="731"/>
      <c r="DJ7" s="731"/>
      <c r="DK7" s="732"/>
      <c r="DL7" s="730" t="s">
        <v>304</v>
      </c>
      <c r="DM7" s="731"/>
      <c r="DN7" s="731"/>
      <c r="DO7" s="731"/>
      <c r="DP7" s="732"/>
      <c r="DQ7" s="730">
        <v>15</v>
      </c>
      <c r="DR7" s="731"/>
      <c r="DS7" s="731"/>
      <c r="DT7" s="731"/>
      <c r="DU7" s="732"/>
      <c r="DV7" s="733"/>
      <c r="DW7" s="734"/>
      <c r="DX7" s="734"/>
      <c r="DY7" s="734"/>
      <c r="DZ7" s="735"/>
      <c r="EA7" s="211"/>
    </row>
    <row r="8" spans="1:131" s="212" customFormat="1" ht="26.25" customHeight="1" x14ac:dyDescent="0.15">
      <c r="A8" s="215">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349"/>
      <c r="BA8" s="349"/>
      <c r="BB8" s="349"/>
      <c r="BC8" s="349"/>
      <c r="BD8" s="349"/>
      <c r="BE8" s="210"/>
      <c r="BF8" s="210"/>
      <c r="BG8" s="210"/>
      <c r="BH8" s="210"/>
      <c r="BI8" s="210"/>
      <c r="BJ8" s="210"/>
      <c r="BK8" s="210"/>
      <c r="BL8" s="210"/>
      <c r="BM8" s="210"/>
      <c r="BN8" s="210"/>
      <c r="BO8" s="210"/>
      <c r="BP8" s="210"/>
      <c r="BQ8" s="215">
        <v>2</v>
      </c>
      <c r="BR8" s="216"/>
      <c r="BS8" s="760" t="s">
        <v>305</v>
      </c>
      <c r="BT8" s="761"/>
      <c r="BU8" s="761"/>
      <c r="BV8" s="761"/>
      <c r="BW8" s="761"/>
      <c r="BX8" s="761"/>
      <c r="BY8" s="761"/>
      <c r="BZ8" s="761"/>
      <c r="CA8" s="761"/>
      <c r="CB8" s="761"/>
      <c r="CC8" s="761"/>
      <c r="CD8" s="761"/>
      <c r="CE8" s="761"/>
      <c r="CF8" s="761"/>
      <c r="CG8" s="762"/>
      <c r="CH8" s="763">
        <v>24</v>
      </c>
      <c r="CI8" s="764"/>
      <c r="CJ8" s="764"/>
      <c r="CK8" s="764"/>
      <c r="CL8" s="765"/>
      <c r="CM8" s="763">
        <v>3</v>
      </c>
      <c r="CN8" s="764"/>
      <c r="CO8" s="764"/>
      <c r="CP8" s="764"/>
      <c r="CQ8" s="765"/>
      <c r="CR8" s="763">
        <v>3</v>
      </c>
      <c r="CS8" s="764"/>
      <c r="CT8" s="764"/>
      <c r="CU8" s="764"/>
      <c r="CV8" s="765"/>
      <c r="CW8" s="763">
        <v>77</v>
      </c>
      <c r="CX8" s="764"/>
      <c r="CY8" s="764"/>
      <c r="CZ8" s="764"/>
      <c r="DA8" s="765"/>
      <c r="DB8" s="763" t="s">
        <v>304</v>
      </c>
      <c r="DC8" s="764"/>
      <c r="DD8" s="764"/>
      <c r="DE8" s="764"/>
      <c r="DF8" s="765"/>
      <c r="DG8" s="763" t="s">
        <v>304</v>
      </c>
      <c r="DH8" s="764"/>
      <c r="DI8" s="764"/>
      <c r="DJ8" s="764"/>
      <c r="DK8" s="765"/>
      <c r="DL8" s="763" t="s">
        <v>304</v>
      </c>
      <c r="DM8" s="764"/>
      <c r="DN8" s="764"/>
      <c r="DO8" s="764"/>
      <c r="DP8" s="765"/>
      <c r="DQ8" s="763">
        <v>77</v>
      </c>
      <c r="DR8" s="764"/>
      <c r="DS8" s="764"/>
      <c r="DT8" s="764"/>
      <c r="DU8" s="765"/>
      <c r="DV8" s="760"/>
      <c r="DW8" s="761"/>
      <c r="DX8" s="761"/>
      <c r="DY8" s="761"/>
      <c r="DZ8" s="766"/>
      <c r="EA8" s="211"/>
    </row>
    <row r="9" spans="1:131" s="212" customFormat="1" ht="26.25" customHeight="1" x14ac:dyDescent="0.15">
      <c r="A9" s="215">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349"/>
      <c r="BA9" s="349"/>
      <c r="BB9" s="349"/>
      <c r="BC9" s="349"/>
      <c r="BD9" s="349"/>
      <c r="BE9" s="210"/>
      <c r="BF9" s="210"/>
      <c r="BG9" s="210"/>
      <c r="BH9" s="210"/>
      <c r="BI9" s="210"/>
      <c r="BJ9" s="210"/>
      <c r="BK9" s="210"/>
      <c r="BL9" s="210"/>
      <c r="BM9" s="210"/>
      <c r="BN9" s="210"/>
      <c r="BO9" s="210"/>
      <c r="BP9" s="210"/>
      <c r="BQ9" s="215">
        <v>3</v>
      </c>
      <c r="BR9" s="216"/>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1"/>
    </row>
    <row r="10" spans="1:131" s="212" customFormat="1" ht="26.25" customHeight="1" x14ac:dyDescent="0.15">
      <c r="A10" s="215">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349"/>
      <c r="BA10" s="349"/>
      <c r="BB10" s="349"/>
      <c r="BC10" s="349"/>
      <c r="BD10" s="349"/>
      <c r="BE10" s="210"/>
      <c r="BF10" s="210"/>
      <c r="BG10" s="210"/>
      <c r="BH10" s="210"/>
      <c r="BI10" s="210"/>
      <c r="BJ10" s="210"/>
      <c r="BK10" s="210"/>
      <c r="BL10" s="210"/>
      <c r="BM10" s="210"/>
      <c r="BN10" s="210"/>
      <c r="BO10" s="210"/>
      <c r="BP10" s="210"/>
      <c r="BQ10" s="215">
        <v>4</v>
      </c>
      <c r="BR10" s="216"/>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1"/>
    </row>
    <row r="11" spans="1:131" s="212" customFormat="1" ht="26.25" customHeight="1" x14ac:dyDescent="0.15">
      <c r="A11" s="215">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349"/>
      <c r="BA11" s="349"/>
      <c r="BB11" s="349"/>
      <c r="BC11" s="349"/>
      <c r="BD11" s="349"/>
      <c r="BE11" s="210"/>
      <c r="BF11" s="210"/>
      <c r="BG11" s="210"/>
      <c r="BH11" s="210"/>
      <c r="BI11" s="210"/>
      <c r="BJ11" s="210"/>
      <c r="BK11" s="210"/>
      <c r="BL11" s="210"/>
      <c r="BM11" s="210"/>
      <c r="BN11" s="210"/>
      <c r="BO11" s="210"/>
      <c r="BP11" s="210"/>
      <c r="BQ11" s="215">
        <v>5</v>
      </c>
      <c r="BR11" s="216"/>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1"/>
    </row>
    <row r="12" spans="1:131" s="212" customFormat="1" ht="26.25" customHeight="1" x14ac:dyDescent="0.15">
      <c r="A12" s="215">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349"/>
      <c r="BA12" s="349"/>
      <c r="BB12" s="349"/>
      <c r="BC12" s="349"/>
      <c r="BD12" s="349"/>
      <c r="BE12" s="210"/>
      <c r="BF12" s="210"/>
      <c r="BG12" s="210"/>
      <c r="BH12" s="210"/>
      <c r="BI12" s="210"/>
      <c r="BJ12" s="210"/>
      <c r="BK12" s="210"/>
      <c r="BL12" s="210"/>
      <c r="BM12" s="210"/>
      <c r="BN12" s="210"/>
      <c r="BO12" s="210"/>
      <c r="BP12" s="210"/>
      <c r="BQ12" s="215">
        <v>6</v>
      </c>
      <c r="BR12" s="216"/>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1"/>
    </row>
    <row r="13" spans="1:131" s="212" customFormat="1" ht="26.25" customHeight="1" x14ac:dyDescent="0.15">
      <c r="A13" s="215">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349"/>
      <c r="BA13" s="349"/>
      <c r="BB13" s="349"/>
      <c r="BC13" s="349"/>
      <c r="BD13" s="349"/>
      <c r="BE13" s="210"/>
      <c r="BF13" s="210"/>
      <c r="BG13" s="210"/>
      <c r="BH13" s="210"/>
      <c r="BI13" s="210"/>
      <c r="BJ13" s="210"/>
      <c r="BK13" s="210"/>
      <c r="BL13" s="210"/>
      <c r="BM13" s="210"/>
      <c r="BN13" s="210"/>
      <c r="BO13" s="210"/>
      <c r="BP13" s="210"/>
      <c r="BQ13" s="215">
        <v>7</v>
      </c>
      <c r="BR13" s="216"/>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1"/>
    </row>
    <row r="14" spans="1:131" s="212" customFormat="1" ht="26.25" customHeight="1" x14ac:dyDescent="0.15">
      <c r="A14" s="215">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349"/>
      <c r="BA14" s="349"/>
      <c r="BB14" s="349"/>
      <c r="BC14" s="349"/>
      <c r="BD14" s="349"/>
      <c r="BE14" s="210"/>
      <c r="BF14" s="210"/>
      <c r="BG14" s="210"/>
      <c r="BH14" s="210"/>
      <c r="BI14" s="210"/>
      <c r="BJ14" s="210"/>
      <c r="BK14" s="210"/>
      <c r="BL14" s="210"/>
      <c r="BM14" s="210"/>
      <c r="BN14" s="210"/>
      <c r="BO14" s="210"/>
      <c r="BP14" s="210"/>
      <c r="BQ14" s="215">
        <v>8</v>
      </c>
      <c r="BR14" s="216"/>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1"/>
    </row>
    <row r="15" spans="1:131" s="212" customFormat="1" ht="26.25" customHeight="1" x14ac:dyDescent="0.15">
      <c r="A15" s="215">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349"/>
      <c r="BA15" s="349"/>
      <c r="BB15" s="349"/>
      <c r="BC15" s="349"/>
      <c r="BD15" s="349"/>
      <c r="BE15" s="210"/>
      <c r="BF15" s="210"/>
      <c r="BG15" s="210"/>
      <c r="BH15" s="210"/>
      <c r="BI15" s="210"/>
      <c r="BJ15" s="210"/>
      <c r="BK15" s="210"/>
      <c r="BL15" s="210"/>
      <c r="BM15" s="210"/>
      <c r="BN15" s="210"/>
      <c r="BO15" s="210"/>
      <c r="BP15" s="210"/>
      <c r="BQ15" s="215">
        <v>9</v>
      </c>
      <c r="BR15" s="216"/>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1"/>
    </row>
    <row r="16" spans="1:131" s="212" customFormat="1" ht="26.25" customHeight="1" x14ac:dyDescent="0.15">
      <c r="A16" s="215">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349"/>
      <c r="BA16" s="349"/>
      <c r="BB16" s="349"/>
      <c r="BC16" s="349"/>
      <c r="BD16" s="349"/>
      <c r="BE16" s="210"/>
      <c r="BF16" s="210"/>
      <c r="BG16" s="210"/>
      <c r="BH16" s="210"/>
      <c r="BI16" s="210"/>
      <c r="BJ16" s="210"/>
      <c r="BK16" s="210"/>
      <c r="BL16" s="210"/>
      <c r="BM16" s="210"/>
      <c r="BN16" s="210"/>
      <c r="BO16" s="210"/>
      <c r="BP16" s="210"/>
      <c r="BQ16" s="215">
        <v>10</v>
      </c>
      <c r="BR16" s="216"/>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1"/>
    </row>
    <row r="17" spans="1:131" s="212" customFormat="1" ht="26.25" customHeight="1" x14ac:dyDescent="0.15">
      <c r="A17" s="215">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349"/>
      <c r="BA17" s="349"/>
      <c r="BB17" s="349"/>
      <c r="BC17" s="349"/>
      <c r="BD17" s="349"/>
      <c r="BE17" s="210"/>
      <c r="BF17" s="210"/>
      <c r="BG17" s="210"/>
      <c r="BH17" s="210"/>
      <c r="BI17" s="210"/>
      <c r="BJ17" s="210"/>
      <c r="BK17" s="210"/>
      <c r="BL17" s="210"/>
      <c r="BM17" s="210"/>
      <c r="BN17" s="210"/>
      <c r="BO17" s="210"/>
      <c r="BP17" s="210"/>
      <c r="BQ17" s="215">
        <v>11</v>
      </c>
      <c r="BR17" s="216"/>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1"/>
    </row>
    <row r="18" spans="1:131" s="212" customFormat="1" ht="26.25" customHeight="1" x14ac:dyDescent="0.15">
      <c r="A18" s="215">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349"/>
      <c r="BA18" s="349"/>
      <c r="BB18" s="349"/>
      <c r="BC18" s="349"/>
      <c r="BD18" s="349"/>
      <c r="BE18" s="210"/>
      <c r="BF18" s="210"/>
      <c r="BG18" s="210"/>
      <c r="BH18" s="210"/>
      <c r="BI18" s="210"/>
      <c r="BJ18" s="210"/>
      <c r="BK18" s="210"/>
      <c r="BL18" s="210"/>
      <c r="BM18" s="210"/>
      <c r="BN18" s="210"/>
      <c r="BO18" s="210"/>
      <c r="BP18" s="210"/>
      <c r="BQ18" s="215">
        <v>12</v>
      </c>
      <c r="BR18" s="216"/>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1"/>
    </row>
    <row r="19" spans="1:131" s="212" customFormat="1" ht="26.25" customHeight="1" x14ac:dyDescent="0.15">
      <c r="A19" s="215">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349"/>
      <c r="BA19" s="349"/>
      <c r="BB19" s="349"/>
      <c r="BC19" s="349"/>
      <c r="BD19" s="349"/>
      <c r="BE19" s="210"/>
      <c r="BF19" s="210"/>
      <c r="BG19" s="210"/>
      <c r="BH19" s="210"/>
      <c r="BI19" s="210"/>
      <c r="BJ19" s="210"/>
      <c r="BK19" s="210"/>
      <c r="BL19" s="210"/>
      <c r="BM19" s="210"/>
      <c r="BN19" s="210"/>
      <c r="BO19" s="210"/>
      <c r="BP19" s="210"/>
      <c r="BQ19" s="215">
        <v>13</v>
      </c>
      <c r="BR19" s="216"/>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1"/>
    </row>
    <row r="20" spans="1:131" s="212" customFormat="1" ht="26.25" customHeight="1" x14ac:dyDescent="0.15">
      <c r="A20" s="215">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349"/>
      <c r="BA20" s="349"/>
      <c r="BB20" s="349"/>
      <c r="BC20" s="349"/>
      <c r="BD20" s="349"/>
      <c r="BE20" s="210"/>
      <c r="BF20" s="210"/>
      <c r="BG20" s="210"/>
      <c r="BH20" s="210"/>
      <c r="BI20" s="210"/>
      <c r="BJ20" s="210"/>
      <c r="BK20" s="210"/>
      <c r="BL20" s="210"/>
      <c r="BM20" s="210"/>
      <c r="BN20" s="210"/>
      <c r="BO20" s="210"/>
      <c r="BP20" s="210"/>
      <c r="BQ20" s="215">
        <v>14</v>
      </c>
      <c r="BR20" s="216"/>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1"/>
    </row>
    <row r="21" spans="1:131" s="212" customFormat="1" ht="26.25" customHeight="1" thickBot="1" x14ac:dyDescent="0.2">
      <c r="A21" s="215">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349"/>
      <c r="BA21" s="349"/>
      <c r="BB21" s="349"/>
      <c r="BC21" s="349"/>
      <c r="BD21" s="349"/>
      <c r="BE21" s="210"/>
      <c r="BF21" s="210"/>
      <c r="BG21" s="210"/>
      <c r="BH21" s="210"/>
      <c r="BI21" s="210"/>
      <c r="BJ21" s="210"/>
      <c r="BK21" s="210"/>
      <c r="BL21" s="210"/>
      <c r="BM21" s="210"/>
      <c r="BN21" s="210"/>
      <c r="BO21" s="210"/>
      <c r="BP21" s="210"/>
      <c r="BQ21" s="215">
        <v>15</v>
      </c>
      <c r="BR21" s="216"/>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1"/>
    </row>
    <row r="22" spans="1:131" s="212" customFormat="1" ht="26.25" customHeight="1" x14ac:dyDescent="0.15">
      <c r="A22" s="215">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306</v>
      </c>
      <c r="BA22" s="793"/>
      <c r="BB22" s="793"/>
      <c r="BC22" s="793"/>
      <c r="BD22" s="794"/>
      <c r="BE22" s="210"/>
      <c r="BF22" s="210"/>
      <c r="BG22" s="210"/>
      <c r="BH22" s="210"/>
      <c r="BI22" s="210"/>
      <c r="BJ22" s="210"/>
      <c r="BK22" s="210"/>
      <c r="BL22" s="210"/>
      <c r="BM22" s="210"/>
      <c r="BN22" s="210"/>
      <c r="BO22" s="210"/>
      <c r="BP22" s="210"/>
      <c r="BQ22" s="215">
        <v>16</v>
      </c>
      <c r="BR22" s="216"/>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1"/>
    </row>
    <row r="23" spans="1:131" s="212" customFormat="1" ht="26.25" customHeight="1" thickBot="1" x14ac:dyDescent="0.2">
      <c r="A23" s="217" t="s">
        <v>307</v>
      </c>
      <c r="B23" s="776" t="s">
        <v>308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459</v>
      </c>
      <c r="AG23" s="780"/>
      <c r="AH23" s="780"/>
      <c r="AI23" s="780"/>
      <c r="AJ23" s="783"/>
      <c r="AK23" s="784"/>
      <c r="AL23" s="785"/>
      <c r="AM23" s="785"/>
      <c r="AN23" s="785"/>
      <c r="AO23" s="785"/>
      <c r="AP23" s="780"/>
      <c r="AQ23" s="780"/>
      <c r="AR23" s="780"/>
      <c r="AS23" s="780"/>
      <c r="AT23" s="780"/>
      <c r="AU23" s="796"/>
      <c r="AV23" s="796"/>
      <c r="AW23" s="796"/>
      <c r="AX23" s="796"/>
      <c r="AY23" s="797"/>
      <c r="AZ23" s="798" t="s">
        <v>47</v>
      </c>
      <c r="BA23" s="799"/>
      <c r="BB23" s="799"/>
      <c r="BC23" s="799"/>
      <c r="BD23" s="800"/>
      <c r="BE23" s="210"/>
      <c r="BF23" s="210"/>
      <c r="BG23" s="210"/>
      <c r="BH23" s="210"/>
      <c r="BI23" s="210"/>
      <c r="BJ23" s="210"/>
      <c r="BK23" s="210"/>
      <c r="BL23" s="210"/>
      <c r="BM23" s="210"/>
      <c r="BN23" s="210"/>
      <c r="BO23" s="210"/>
      <c r="BP23" s="210"/>
      <c r="BQ23" s="215">
        <v>17</v>
      </c>
      <c r="BR23" s="216"/>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1"/>
    </row>
    <row r="24" spans="1:131" s="212" customFormat="1" ht="26.25" customHeight="1" x14ac:dyDescent="0.15">
      <c r="A24" s="795" t="s">
        <v>309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349"/>
      <c r="BA24" s="349"/>
      <c r="BB24" s="349"/>
      <c r="BC24" s="349"/>
      <c r="BD24" s="349"/>
      <c r="BE24" s="210"/>
      <c r="BF24" s="210"/>
      <c r="BG24" s="210"/>
      <c r="BH24" s="210"/>
      <c r="BI24" s="210"/>
      <c r="BJ24" s="210"/>
      <c r="BK24" s="210"/>
      <c r="BL24" s="210"/>
      <c r="BM24" s="210"/>
      <c r="BN24" s="210"/>
      <c r="BO24" s="210"/>
      <c r="BP24" s="210"/>
      <c r="BQ24" s="215">
        <v>18</v>
      </c>
      <c r="BR24" s="216"/>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1"/>
    </row>
    <row r="25" spans="1:131" ht="26.25" customHeight="1" thickBot="1" x14ac:dyDescent="0.2">
      <c r="A25" s="712" t="s">
        <v>310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349"/>
      <c r="BK25" s="349"/>
      <c r="BL25" s="349"/>
      <c r="BM25" s="349"/>
      <c r="BN25" s="349"/>
      <c r="BO25" s="218"/>
      <c r="BP25" s="218"/>
      <c r="BQ25" s="215">
        <v>19</v>
      </c>
      <c r="BR25" s="216"/>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08"/>
    </row>
    <row r="26" spans="1:131" ht="26.25" customHeight="1" x14ac:dyDescent="0.15">
      <c r="A26" s="714" t="s">
        <v>285</v>
      </c>
      <c r="B26" s="715"/>
      <c r="C26" s="715"/>
      <c r="D26" s="715"/>
      <c r="E26" s="715"/>
      <c r="F26" s="715"/>
      <c r="G26" s="715"/>
      <c r="H26" s="715"/>
      <c r="I26" s="715"/>
      <c r="J26" s="715"/>
      <c r="K26" s="715"/>
      <c r="L26" s="715"/>
      <c r="M26" s="715"/>
      <c r="N26" s="715"/>
      <c r="O26" s="715"/>
      <c r="P26" s="716"/>
      <c r="Q26" s="720" t="s">
        <v>311</v>
      </c>
      <c r="R26" s="721"/>
      <c r="S26" s="721"/>
      <c r="T26" s="721"/>
      <c r="U26" s="722"/>
      <c r="V26" s="720" t="s">
        <v>312</v>
      </c>
      <c r="W26" s="721"/>
      <c r="X26" s="721"/>
      <c r="Y26" s="721"/>
      <c r="Z26" s="722"/>
      <c r="AA26" s="720" t="s">
        <v>313</v>
      </c>
      <c r="AB26" s="721"/>
      <c r="AC26" s="721"/>
      <c r="AD26" s="721"/>
      <c r="AE26" s="721"/>
      <c r="AF26" s="801" t="s">
        <v>314</v>
      </c>
      <c r="AG26" s="802"/>
      <c r="AH26" s="802"/>
      <c r="AI26" s="802"/>
      <c r="AJ26" s="803"/>
      <c r="AK26" s="721" t="s">
        <v>315</v>
      </c>
      <c r="AL26" s="721"/>
      <c r="AM26" s="721"/>
      <c r="AN26" s="721"/>
      <c r="AO26" s="722"/>
      <c r="AP26" s="720" t="s">
        <v>316</v>
      </c>
      <c r="AQ26" s="721"/>
      <c r="AR26" s="721"/>
      <c r="AS26" s="721"/>
      <c r="AT26" s="722"/>
      <c r="AU26" s="720" t="s">
        <v>317</v>
      </c>
      <c r="AV26" s="721"/>
      <c r="AW26" s="721"/>
      <c r="AX26" s="721"/>
      <c r="AY26" s="722"/>
      <c r="AZ26" s="720" t="s">
        <v>318</v>
      </c>
      <c r="BA26" s="721"/>
      <c r="BB26" s="721"/>
      <c r="BC26" s="721"/>
      <c r="BD26" s="722"/>
      <c r="BE26" s="720" t="s">
        <v>292</v>
      </c>
      <c r="BF26" s="721"/>
      <c r="BG26" s="721"/>
      <c r="BH26" s="721"/>
      <c r="BI26" s="727"/>
      <c r="BJ26" s="349"/>
      <c r="BK26" s="349"/>
      <c r="BL26" s="349"/>
      <c r="BM26" s="349"/>
      <c r="BN26" s="349"/>
      <c r="BO26" s="218"/>
      <c r="BP26" s="218"/>
      <c r="BQ26" s="215">
        <v>20</v>
      </c>
      <c r="BR26" s="216"/>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08"/>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349"/>
      <c r="BK27" s="349"/>
      <c r="BL27" s="349"/>
      <c r="BM27" s="349"/>
      <c r="BN27" s="349"/>
      <c r="BO27" s="218"/>
      <c r="BP27" s="218"/>
      <c r="BQ27" s="215">
        <v>21</v>
      </c>
      <c r="BR27" s="216"/>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08"/>
    </row>
    <row r="28" spans="1:131" ht="26.25" customHeight="1" thickTop="1" x14ac:dyDescent="0.15">
      <c r="A28" s="219">
        <v>1</v>
      </c>
      <c r="B28" s="736" t="s">
        <v>319</v>
      </c>
      <c r="C28" s="737"/>
      <c r="D28" s="737"/>
      <c r="E28" s="737"/>
      <c r="F28" s="737"/>
      <c r="G28" s="737"/>
      <c r="H28" s="737"/>
      <c r="I28" s="737"/>
      <c r="J28" s="737"/>
      <c r="K28" s="737"/>
      <c r="L28" s="737"/>
      <c r="M28" s="737"/>
      <c r="N28" s="737"/>
      <c r="O28" s="737"/>
      <c r="P28" s="738"/>
      <c r="Q28" s="809">
        <v>1282</v>
      </c>
      <c r="R28" s="810"/>
      <c r="S28" s="810"/>
      <c r="T28" s="810"/>
      <c r="U28" s="810"/>
      <c r="V28" s="810">
        <v>1196</v>
      </c>
      <c r="W28" s="810"/>
      <c r="X28" s="810"/>
      <c r="Y28" s="810"/>
      <c r="Z28" s="810"/>
      <c r="AA28" s="810">
        <v>86</v>
      </c>
      <c r="AB28" s="810"/>
      <c r="AC28" s="810"/>
      <c r="AD28" s="810"/>
      <c r="AE28" s="811"/>
      <c r="AF28" s="812">
        <v>86</v>
      </c>
      <c r="AG28" s="810"/>
      <c r="AH28" s="810"/>
      <c r="AI28" s="810"/>
      <c r="AJ28" s="813"/>
      <c r="AK28" s="814">
        <v>106</v>
      </c>
      <c r="AL28" s="815"/>
      <c r="AM28" s="815"/>
      <c r="AN28" s="815"/>
      <c r="AO28" s="815"/>
      <c r="AP28" s="815" t="s">
        <v>304</v>
      </c>
      <c r="AQ28" s="815"/>
      <c r="AR28" s="815"/>
      <c r="AS28" s="815"/>
      <c r="AT28" s="815"/>
      <c r="AU28" s="815" t="s">
        <v>304</v>
      </c>
      <c r="AV28" s="815"/>
      <c r="AW28" s="815"/>
      <c r="AX28" s="815"/>
      <c r="AY28" s="815"/>
      <c r="AZ28" s="816" t="s">
        <v>304</v>
      </c>
      <c r="BA28" s="816"/>
      <c r="BB28" s="816"/>
      <c r="BC28" s="816"/>
      <c r="BD28" s="816"/>
      <c r="BE28" s="807"/>
      <c r="BF28" s="807"/>
      <c r="BG28" s="807"/>
      <c r="BH28" s="807"/>
      <c r="BI28" s="808"/>
      <c r="BJ28" s="349"/>
      <c r="BK28" s="349"/>
      <c r="BL28" s="349"/>
      <c r="BM28" s="349"/>
      <c r="BN28" s="349"/>
      <c r="BO28" s="218"/>
      <c r="BP28" s="218"/>
      <c r="BQ28" s="215">
        <v>22</v>
      </c>
      <c r="BR28" s="216"/>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08"/>
    </row>
    <row r="29" spans="1:131" ht="26.25" customHeight="1" x14ac:dyDescent="0.15">
      <c r="A29" s="219">
        <v>2</v>
      </c>
      <c r="B29" s="767" t="s">
        <v>320</v>
      </c>
      <c r="C29" s="768"/>
      <c r="D29" s="768"/>
      <c r="E29" s="768"/>
      <c r="F29" s="768"/>
      <c r="G29" s="768"/>
      <c r="H29" s="768"/>
      <c r="I29" s="768"/>
      <c r="J29" s="768"/>
      <c r="K29" s="768"/>
      <c r="L29" s="768"/>
      <c r="M29" s="768"/>
      <c r="N29" s="768"/>
      <c r="O29" s="768"/>
      <c r="P29" s="769"/>
      <c r="Q29" s="770">
        <v>7</v>
      </c>
      <c r="R29" s="771"/>
      <c r="S29" s="771"/>
      <c r="T29" s="771"/>
      <c r="U29" s="771"/>
      <c r="V29" s="771">
        <v>7</v>
      </c>
      <c r="W29" s="771"/>
      <c r="X29" s="771"/>
      <c r="Y29" s="771"/>
      <c r="Z29" s="771"/>
      <c r="AA29" s="771">
        <v>0</v>
      </c>
      <c r="AB29" s="771"/>
      <c r="AC29" s="771"/>
      <c r="AD29" s="771"/>
      <c r="AE29" s="772"/>
      <c r="AF29" s="773">
        <v>0</v>
      </c>
      <c r="AG29" s="774"/>
      <c r="AH29" s="774"/>
      <c r="AI29" s="774"/>
      <c r="AJ29" s="775"/>
      <c r="AK29" s="821">
        <v>2</v>
      </c>
      <c r="AL29" s="817"/>
      <c r="AM29" s="817"/>
      <c r="AN29" s="817"/>
      <c r="AO29" s="817"/>
      <c r="AP29" s="817" t="s">
        <v>304</v>
      </c>
      <c r="AQ29" s="817"/>
      <c r="AR29" s="817"/>
      <c r="AS29" s="817"/>
      <c r="AT29" s="817"/>
      <c r="AU29" s="817" t="s">
        <v>304</v>
      </c>
      <c r="AV29" s="817"/>
      <c r="AW29" s="817"/>
      <c r="AX29" s="817"/>
      <c r="AY29" s="817"/>
      <c r="AZ29" s="818" t="s">
        <v>304</v>
      </c>
      <c r="BA29" s="818"/>
      <c r="BB29" s="818"/>
      <c r="BC29" s="818"/>
      <c r="BD29" s="818"/>
      <c r="BE29" s="819"/>
      <c r="BF29" s="819"/>
      <c r="BG29" s="819"/>
      <c r="BH29" s="819"/>
      <c r="BI29" s="820"/>
      <c r="BJ29" s="349"/>
      <c r="BK29" s="349"/>
      <c r="BL29" s="349"/>
      <c r="BM29" s="349"/>
      <c r="BN29" s="349"/>
      <c r="BO29" s="218"/>
      <c r="BP29" s="218"/>
      <c r="BQ29" s="215">
        <v>23</v>
      </c>
      <c r="BR29" s="216"/>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08"/>
    </row>
    <row r="30" spans="1:131" ht="26.25" customHeight="1" x14ac:dyDescent="0.15">
      <c r="A30" s="219">
        <v>3</v>
      </c>
      <c r="B30" s="767" t="s">
        <v>321</v>
      </c>
      <c r="C30" s="768"/>
      <c r="D30" s="768"/>
      <c r="E30" s="768"/>
      <c r="F30" s="768"/>
      <c r="G30" s="768"/>
      <c r="H30" s="768"/>
      <c r="I30" s="768"/>
      <c r="J30" s="768"/>
      <c r="K30" s="768"/>
      <c r="L30" s="768"/>
      <c r="M30" s="768"/>
      <c r="N30" s="768"/>
      <c r="O30" s="768"/>
      <c r="P30" s="769"/>
      <c r="Q30" s="770">
        <v>1676</v>
      </c>
      <c r="R30" s="771"/>
      <c r="S30" s="771"/>
      <c r="T30" s="771"/>
      <c r="U30" s="771"/>
      <c r="V30" s="771">
        <v>1515</v>
      </c>
      <c r="W30" s="771"/>
      <c r="X30" s="771"/>
      <c r="Y30" s="771"/>
      <c r="Z30" s="771"/>
      <c r="AA30" s="771">
        <v>161</v>
      </c>
      <c r="AB30" s="771"/>
      <c r="AC30" s="771"/>
      <c r="AD30" s="771"/>
      <c r="AE30" s="772"/>
      <c r="AF30" s="773">
        <v>161</v>
      </c>
      <c r="AG30" s="774"/>
      <c r="AH30" s="774"/>
      <c r="AI30" s="774"/>
      <c r="AJ30" s="775"/>
      <c r="AK30" s="821">
        <v>275</v>
      </c>
      <c r="AL30" s="817"/>
      <c r="AM30" s="817"/>
      <c r="AN30" s="817"/>
      <c r="AO30" s="817"/>
      <c r="AP30" s="817" t="s">
        <v>304</v>
      </c>
      <c r="AQ30" s="817"/>
      <c r="AR30" s="817"/>
      <c r="AS30" s="817"/>
      <c r="AT30" s="817"/>
      <c r="AU30" s="817" t="s">
        <v>304</v>
      </c>
      <c r="AV30" s="817"/>
      <c r="AW30" s="817"/>
      <c r="AX30" s="817"/>
      <c r="AY30" s="817"/>
      <c r="AZ30" s="818" t="s">
        <v>304</v>
      </c>
      <c r="BA30" s="818"/>
      <c r="BB30" s="818"/>
      <c r="BC30" s="818"/>
      <c r="BD30" s="818"/>
      <c r="BE30" s="819"/>
      <c r="BF30" s="819"/>
      <c r="BG30" s="819"/>
      <c r="BH30" s="819"/>
      <c r="BI30" s="820"/>
      <c r="BJ30" s="349"/>
      <c r="BK30" s="349"/>
      <c r="BL30" s="349"/>
      <c r="BM30" s="349"/>
      <c r="BN30" s="349"/>
      <c r="BO30" s="218"/>
      <c r="BP30" s="218"/>
      <c r="BQ30" s="215">
        <v>24</v>
      </c>
      <c r="BR30" s="216"/>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08"/>
    </row>
    <row r="31" spans="1:131" ht="26.25" customHeight="1" x14ac:dyDescent="0.15">
      <c r="A31" s="219">
        <v>4</v>
      </c>
      <c r="B31" s="767" t="s">
        <v>322</v>
      </c>
      <c r="C31" s="768"/>
      <c r="D31" s="768"/>
      <c r="E31" s="768"/>
      <c r="F31" s="768"/>
      <c r="G31" s="768"/>
      <c r="H31" s="768"/>
      <c r="I31" s="768"/>
      <c r="J31" s="768"/>
      <c r="K31" s="768"/>
      <c r="L31" s="768"/>
      <c r="M31" s="768"/>
      <c r="N31" s="768"/>
      <c r="O31" s="768"/>
      <c r="P31" s="769"/>
      <c r="Q31" s="770">
        <v>172</v>
      </c>
      <c r="R31" s="771"/>
      <c r="S31" s="771"/>
      <c r="T31" s="771"/>
      <c r="U31" s="771"/>
      <c r="V31" s="771">
        <v>171</v>
      </c>
      <c r="W31" s="771"/>
      <c r="X31" s="771"/>
      <c r="Y31" s="771"/>
      <c r="Z31" s="771"/>
      <c r="AA31" s="771">
        <v>1</v>
      </c>
      <c r="AB31" s="771"/>
      <c r="AC31" s="771"/>
      <c r="AD31" s="771"/>
      <c r="AE31" s="772"/>
      <c r="AF31" s="773">
        <v>1</v>
      </c>
      <c r="AG31" s="774"/>
      <c r="AH31" s="774"/>
      <c r="AI31" s="774"/>
      <c r="AJ31" s="775"/>
      <c r="AK31" s="821">
        <v>57</v>
      </c>
      <c r="AL31" s="817"/>
      <c r="AM31" s="817"/>
      <c r="AN31" s="817"/>
      <c r="AO31" s="817"/>
      <c r="AP31" s="817" t="s">
        <v>304</v>
      </c>
      <c r="AQ31" s="817"/>
      <c r="AR31" s="817"/>
      <c r="AS31" s="817"/>
      <c r="AT31" s="817"/>
      <c r="AU31" s="817" t="s">
        <v>304</v>
      </c>
      <c r="AV31" s="817"/>
      <c r="AW31" s="817"/>
      <c r="AX31" s="817"/>
      <c r="AY31" s="817"/>
      <c r="AZ31" s="818" t="s">
        <v>304</v>
      </c>
      <c r="BA31" s="818"/>
      <c r="BB31" s="818"/>
      <c r="BC31" s="818"/>
      <c r="BD31" s="818"/>
      <c r="BE31" s="819"/>
      <c r="BF31" s="819"/>
      <c r="BG31" s="819"/>
      <c r="BH31" s="819"/>
      <c r="BI31" s="820"/>
      <c r="BJ31" s="349"/>
      <c r="BK31" s="349"/>
      <c r="BL31" s="349"/>
      <c r="BM31" s="349"/>
      <c r="BN31" s="349"/>
      <c r="BO31" s="218"/>
      <c r="BP31" s="218"/>
      <c r="BQ31" s="215">
        <v>25</v>
      </c>
      <c r="BR31" s="216"/>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08"/>
    </row>
    <row r="32" spans="1:131" ht="26.25" customHeight="1" x14ac:dyDescent="0.15">
      <c r="A32" s="219">
        <v>5</v>
      </c>
      <c r="B32" s="767" t="s">
        <v>323</v>
      </c>
      <c r="C32" s="768"/>
      <c r="D32" s="768"/>
      <c r="E32" s="768"/>
      <c r="F32" s="768"/>
      <c r="G32" s="768"/>
      <c r="H32" s="768"/>
      <c r="I32" s="768"/>
      <c r="J32" s="768"/>
      <c r="K32" s="768"/>
      <c r="L32" s="768"/>
      <c r="M32" s="768"/>
      <c r="N32" s="768"/>
      <c r="O32" s="768"/>
      <c r="P32" s="769"/>
      <c r="Q32" s="770">
        <v>161</v>
      </c>
      <c r="R32" s="771"/>
      <c r="S32" s="771"/>
      <c r="T32" s="771"/>
      <c r="U32" s="771"/>
      <c r="V32" s="771">
        <v>133</v>
      </c>
      <c r="W32" s="771"/>
      <c r="X32" s="771"/>
      <c r="Y32" s="771"/>
      <c r="Z32" s="771"/>
      <c r="AA32" s="771">
        <v>28</v>
      </c>
      <c r="AB32" s="771"/>
      <c r="AC32" s="771"/>
      <c r="AD32" s="771"/>
      <c r="AE32" s="772"/>
      <c r="AF32" s="773">
        <v>28</v>
      </c>
      <c r="AG32" s="774"/>
      <c r="AH32" s="774"/>
      <c r="AI32" s="774"/>
      <c r="AJ32" s="775"/>
      <c r="AK32" s="821" t="s">
        <v>304</v>
      </c>
      <c r="AL32" s="817"/>
      <c r="AM32" s="817"/>
      <c r="AN32" s="817"/>
      <c r="AO32" s="817"/>
      <c r="AP32" s="817">
        <v>140</v>
      </c>
      <c r="AQ32" s="817"/>
      <c r="AR32" s="817"/>
      <c r="AS32" s="817"/>
      <c r="AT32" s="817"/>
      <c r="AU32" s="817" t="s">
        <v>304</v>
      </c>
      <c r="AV32" s="817"/>
      <c r="AW32" s="817"/>
      <c r="AX32" s="817"/>
      <c r="AY32" s="817"/>
      <c r="AZ32" s="818" t="s">
        <v>304</v>
      </c>
      <c r="BA32" s="818"/>
      <c r="BB32" s="818"/>
      <c r="BC32" s="818"/>
      <c r="BD32" s="818"/>
      <c r="BE32" s="819" t="s">
        <v>324</v>
      </c>
      <c r="BF32" s="819"/>
      <c r="BG32" s="819"/>
      <c r="BH32" s="819"/>
      <c r="BI32" s="820"/>
      <c r="BJ32" s="349"/>
      <c r="BK32" s="349"/>
      <c r="BL32" s="349"/>
      <c r="BM32" s="349"/>
      <c r="BN32" s="349"/>
      <c r="BO32" s="218"/>
      <c r="BP32" s="218"/>
      <c r="BQ32" s="215">
        <v>26</v>
      </c>
      <c r="BR32" s="216"/>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08"/>
    </row>
    <row r="33" spans="1:131" ht="26.25" customHeight="1" x14ac:dyDescent="0.15">
      <c r="A33" s="219">
        <v>6</v>
      </c>
      <c r="B33" s="767" t="s">
        <v>325</v>
      </c>
      <c r="C33" s="768"/>
      <c r="D33" s="768"/>
      <c r="E33" s="768"/>
      <c r="F33" s="768"/>
      <c r="G33" s="768"/>
      <c r="H33" s="768"/>
      <c r="I33" s="768"/>
      <c r="J33" s="768"/>
      <c r="K33" s="768"/>
      <c r="L33" s="768"/>
      <c r="M33" s="768"/>
      <c r="N33" s="768"/>
      <c r="O33" s="768"/>
      <c r="P33" s="769"/>
      <c r="Q33" s="770">
        <v>326</v>
      </c>
      <c r="R33" s="771"/>
      <c r="S33" s="771"/>
      <c r="T33" s="771"/>
      <c r="U33" s="771"/>
      <c r="V33" s="771">
        <v>301</v>
      </c>
      <c r="W33" s="771"/>
      <c r="X33" s="771"/>
      <c r="Y33" s="771"/>
      <c r="Z33" s="771"/>
      <c r="AA33" s="771">
        <v>25</v>
      </c>
      <c r="AB33" s="771"/>
      <c r="AC33" s="771"/>
      <c r="AD33" s="771"/>
      <c r="AE33" s="772"/>
      <c r="AF33" s="773">
        <v>25</v>
      </c>
      <c r="AG33" s="774"/>
      <c r="AH33" s="774"/>
      <c r="AI33" s="774"/>
      <c r="AJ33" s="775"/>
      <c r="AK33" s="821">
        <v>163</v>
      </c>
      <c r="AL33" s="817"/>
      <c r="AM33" s="817"/>
      <c r="AN33" s="817"/>
      <c r="AO33" s="817"/>
      <c r="AP33" s="817">
        <v>1201</v>
      </c>
      <c r="AQ33" s="817"/>
      <c r="AR33" s="817"/>
      <c r="AS33" s="817"/>
      <c r="AT33" s="817"/>
      <c r="AU33" s="817">
        <v>1195</v>
      </c>
      <c r="AV33" s="817"/>
      <c r="AW33" s="817"/>
      <c r="AX33" s="817"/>
      <c r="AY33" s="817"/>
      <c r="AZ33" s="818" t="s">
        <v>304</v>
      </c>
      <c r="BA33" s="818"/>
      <c r="BB33" s="818"/>
      <c r="BC33" s="818"/>
      <c r="BD33" s="818"/>
      <c r="BE33" s="819" t="s">
        <v>326</v>
      </c>
      <c r="BF33" s="819"/>
      <c r="BG33" s="819"/>
      <c r="BH33" s="819"/>
      <c r="BI33" s="820"/>
      <c r="BJ33" s="349"/>
      <c r="BK33" s="349"/>
      <c r="BL33" s="349"/>
      <c r="BM33" s="349"/>
      <c r="BN33" s="349"/>
      <c r="BO33" s="218"/>
      <c r="BP33" s="218"/>
      <c r="BQ33" s="215">
        <v>27</v>
      </c>
      <c r="BR33" s="216"/>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08"/>
    </row>
    <row r="34" spans="1:131" ht="26.25" customHeight="1" x14ac:dyDescent="0.15">
      <c r="A34" s="219">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349"/>
      <c r="BK34" s="349"/>
      <c r="BL34" s="349"/>
      <c r="BM34" s="349"/>
      <c r="BN34" s="349"/>
      <c r="BO34" s="218"/>
      <c r="BP34" s="218"/>
      <c r="BQ34" s="215">
        <v>28</v>
      </c>
      <c r="BR34" s="216"/>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08"/>
    </row>
    <row r="35" spans="1:131" ht="26.25" customHeight="1" x14ac:dyDescent="0.15">
      <c r="A35" s="219">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349"/>
      <c r="BK35" s="349"/>
      <c r="BL35" s="349"/>
      <c r="BM35" s="349"/>
      <c r="BN35" s="349"/>
      <c r="BO35" s="218"/>
      <c r="BP35" s="218"/>
      <c r="BQ35" s="215">
        <v>29</v>
      </c>
      <c r="BR35" s="216"/>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08"/>
    </row>
    <row r="36" spans="1:131" ht="26.25" customHeight="1" x14ac:dyDescent="0.15">
      <c r="A36" s="219">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349"/>
      <c r="BK36" s="349"/>
      <c r="BL36" s="349"/>
      <c r="BM36" s="349"/>
      <c r="BN36" s="349"/>
      <c r="BO36" s="218"/>
      <c r="BP36" s="218"/>
      <c r="BQ36" s="215">
        <v>30</v>
      </c>
      <c r="BR36" s="216"/>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08"/>
    </row>
    <row r="37" spans="1:131" ht="26.25" customHeight="1" x14ac:dyDescent="0.15">
      <c r="A37" s="219">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349"/>
      <c r="BK37" s="349"/>
      <c r="BL37" s="349"/>
      <c r="BM37" s="349"/>
      <c r="BN37" s="349"/>
      <c r="BO37" s="218"/>
      <c r="BP37" s="218"/>
      <c r="BQ37" s="215">
        <v>31</v>
      </c>
      <c r="BR37" s="216"/>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08"/>
    </row>
    <row r="38" spans="1:131" ht="26.25" customHeight="1" x14ac:dyDescent="0.15">
      <c r="A38" s="219">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349"/>
      <c r="BK38" s="349"/>
      <c r="BL38" s="349"/>
      <c r="BM38" s="349"/>
      <c r="BN38" s="349"/>
      <c r="BO38" s="218"/>
      <c r="BP38" s="218"/>
      <c r="BQ38" s="215">
        <v>32</v>
      </c>
      <c r="BR38" s="216"/>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08"/>
    </row>
    <row r="39" spans="1:131" ht="26.25" customHeight="1" x14ac:dyDescent="0.15">
      <c r="A39" s="219">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349"/>
      <c r="BK39" s="349"/>
      <c r="BL39" s="349"/>
      <c r="BM39" s="349"/>
      <c r="BN39" s="349"/>
      <c r="BO39" s="218"/>
      <c r="BP39" s="218"/>
      <c r="BQ39" s="215">
        <v>33</v>
      </c>
      <c r="BR39" s="216"/>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08"/>
    </row>
    <row r="40" spans="1:131" ht="26.25" customHeight="1" x14ac:dyDescent="0.15">
      <c r="A40" s="215">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349"/>
      <c r="BK40" s="349"/>
      <c r="BL40" s="349"/>
      <c r="BM40" s="349"/>
      <c r="BN40" s="349"/>
      <c r="BO40" s="218"/>
      <c r="BP40" s="218"/>
      <c r="BQ40" s="215">
        <v>34</v>
      </c>
      <c r="BR40" s="216"/>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08"/>
    </row>
    <row r="41" spans="1:131" ht="26.25" customHeight="1" x14ac:dyDescent="0.15">
      <c r="A41" s="215">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349"/>
      <c r="BK41" s="349"/>
      <c r="BL41" s="349"/>
      <c r="BM41" s="349"/>
      <c r="BN41" s="349"/>
      <c r="BO41" s="218"/>
      <c r="BP41" s="218"/>
      <c r="BQ41" s="215">
        <v>35</v>
      </c>
      <c r="BR41" s="216"/>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08"/>
    </row>
    <row r="42" spans="1:131" ht="26.25" customHeight="1" x14ac:dyDescent="0.15">
      <c r="A42" s="215">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349"/>
      <c r="BK42" s="349"/>
      <c r="BL42" s="349"/>
      <c r="BM42" s="349"/>
      <c r="BN42" s="349"/>
      <c r="BO42" s="218"/>
      <c r="BP42" s="218"/>
      <c r="BQ42" s="215">
        <v>36</v>
      </c>
      <c r="BR42" s="216"/>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08"/>
    </row>
    <row r="43" spans="1:131" ht="26.25" customHeight="1" x14ac:dyDescent="0.15">
      <c r="A43" s="215">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349"/>
      <c r="BK43" s="349"/>
      <c r="BL43" s="349"/>
      <c r="BM43" s="349"/>
      <c r="BN43" s="349"/>
      <c r="BO43" s="218"/>
      <c r="BP43" s="218"/>
      <c r="BQ43" s="215">
        <v>37</v>
      </c>
      <c r="BR43" s="216"/>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08"/>
    </row>
    <row r="44" spans="1:131" ht="26.25" customHeight="1" x14ac:dyDescent="0.15">
      <c r="A44" s="215">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349"/>
      <c r="BK44" s="349"/>
      <c r="BL44" s="349"/>
      <c r="BM44" s="349"/>
      <c r="BN44" s="349"/>
      <c r="BO44" s="218"/>
      <c r="BP44" s="218"/>
      <c r="BQ44" s="215">
        <v>38</v>
      </c>
      <c r="BR44" s="216"/>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08"/>
    </row>
    <row r="45" spans="1:131" ht="26.25" customHeight="1" x14ac:dyDescent="0.15">
      <c r="A45" s="215">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349"/>
      <c r="BK45" s="349"/>
      <c r="BL45" s="349"/>
      <c r="BM45" s="349"/>
      <c r="BN45" s="349"/>
      <c r="BO45" s="218"/>
      <c r="BP45" s="218"/>
      <c r="BQ45" s="215">
        <v>39</v>
      </c>
      <c r="BR45" s="216"/>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08"/>
    </row>
    <row r="46" spans="1:131" ht="26.25" customHeight="1" x14ac:dyDescent="0.15">
      <c r="A46" s="215">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349"/>
      <c r="BK46" s="349"/>
      <c r="BL46" s="349"/>
      <c r="BM46" s="349"/>
      <c r="BN46" s="349"/>
      <c r="BO46" s="218"/>
      <c r="BP46" s="218"/>
      <c r="BQ46" s="215">
        <v>40</v>
      </c>
      <c r="BR46" s="216"/>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08"/>
    </row>
    <row r="47" spans="1:131" ht="26.25" customHeight="1" x14ac:dyDescent="0.15">
      <c r="A47" s="215">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349"/>
      <c r="BK47" s="349"/>
      <c r="BL47" s="349"/>
      <c r="BM47" s="349"/>
      <c r="BN47" s="349"/>
      <c r="BO47" s="218"/>
      <c r="BP47" s="218"/>
      <c r="BQ47" s="215">
        <v>41</v>
      </c>
      <c r="BR47" s="216"/>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08"/>
    </row>
    <row r="48" spans="1:131" ht="26.25" customHeight="1" x14ac:dyDescent="0.15">
      <c r="A48" s="215">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349"/>
      <c r="BK48" s="349"/>
      <c r="BL48" s="349"/>
      <c r="BM48" s="349"/>
      <c r="BN48" s="349"/>
      <c r="BO48" s="218"/>
      <c r="BP48" s="218"/>
      <c r="BQ48" s="215">
        <v>42</v>
      </c>
      <c r="BR48" s="216"/>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08"/>
    </row>
    <row r="49" spans="1:131" ht="26.25" customHeight="1" x14ac:dyDescent="0.15">
      <c r="A49" s="215">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349"/>
      <c r="BK49" s="349"/>
      <c r="BL49" s="349"/>
      <c r="BM49" s="349"/>
      <c r="BN49" s="349"/>
      <c r="BO49" s="218"/>
      <c r="BP49" s="218"/>
      <c r="BQ49" s="215">
        <v>43</v>
      </c>
      <c r="BR49" s="216"/>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08"/>
    </row>
    <row r="50" spans="1:131" ht="26.25" customHeight="1" x14ac:dyDescent="0.15">
      <c r="A50" s="215">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349"/>
      <c r="BK50" s="349"/>
      <c r="BL50" s="349"/>
      <c r="BM50" s="349"/>
      <c r="BN50" s="349"/>
      <c r="BO50" s="218"/>
      <c r="BP50" s="218"/>
      <c r="BQ50" s="215">
        <v>44</v>
      </c>
      <c r="BR50" s="216"/>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08"/>
    </row>
    <row r="51" spans="1:131" ht="26.25" customHeight="1" x14ac:dyDescent="0.15">
      <c r="A51" s="215">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349"/>
      <c r="BK51" s="349"/>
      <c r="BL51" s="349"/>
      <c r="BM51" s="349"/>
      <c r="BN51" s="349"/>
      <c r="BO51" s="218"/>
      <c r="BP51" s="218"/>
      <c r="BQ51" s="215">
        <v>45</v>
      </c>
      <c r="BR51" s="216"/>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08"/>
    </row>
    <row r="52" spans="1:131" ht="26.25" customHeight="1" x14ac:dyDescent="0.15">
      <c r="A52" s="215">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349"/>
      <c r="BK52" s="349"/>
      <c r="BL52" s="349"/>
      <c r="BM52" s="349"/>
      <c r="BN52" s="349"/>
      <c r="BO52" s="218"/>
      <c r="BP52" s="218"/>
      <c r="BQ52" s="215">
        <v>46</v>
      </c>
      <c r="BR52" s="216"/>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08"/>
    </row>
    <row r="53" spans="1:131" ht="26.25" customHeight="1" x14ac:dyDescent="0.15">
      <c r="A53" s="215">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349"/>
      <c r="BK53" s="349"/>
      <c r="BL53" s="349"/>
      <c r="BM53" s="349"/>
      <c r="BN53" s="349"/>
      <c r="BO53" s="218"/>
      <c r="BP53" s="218"/>
      <c r="BQ53" s="215">
        <v>47</v>
      </c>
      <c r="BR53" s="216"/>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08"/>
    </row>
    <row r="54" spans="1:131" ht="26.25" customHeight="1" x14ac:dyDescent="0.15">
      <c r="A54" s="215">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349"/>
      <c r="BK54" s="349"/>
      <c r="BL54" s="349"/>
      <c r="BM54" s="349"/>
      <c r="BN54" s="349"/>
      <c r="BO54" s="218"/>
      <c r="BP54" s="218"/>
      <c r="BQ54" s="215">
        <v>48</v>
      </c>
      <c r="BR54" s="216"/>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08"/>
    </row>
    <row r="55" spans="1:131" ht="26.25" customHeight="1" x14ac:dyDescent="0.15">
      <c r="A55" s="215">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349"/>
      <c r="BK55" s="349"/>
      <c r="BL55" s="349"/>
      <c r="BM55" s="349"/>
      <c r="BN55" s="349"/>
      <c r="BO55" s="218"/>
      <c r="BP55" s="218"/>
      <c r="BQ55" s="215">
        <v>49</v>
      </c>
      <c r="BR55" s="216"/>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08"/>
    </row>
    <row r="56" spans="1:131" ht="26.25" customHeight="1" x14ac:dyDescent="0.15">
      <c r="A56" s="215">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349"/>
      <c r="BK56" s="349"/>
      <c r="BL56" s="349"/>
      <c r="BM56" s="349"/>
      <c r="BN56" s="349"/>
      <c r="BO56" s="218"/>
      <c r="BP56" s="218"/>
      <c r="BQ56" s="215">
        <v>50</v>
      </c>
      <c r="BR56" s="216"/>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08"/>
    </row>
    <row r="57" spans="1:131" ht="26.25" customHeight="1" x14ac:dyDescent="0.15">
      <c r="A57" s="215">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349"/>
      <c r="BK57" s="349"/>
      <c r="BL57" s="349"/>
      <c r="BM57" s="349"/>
      <c r="BN57" s="349"/>
      <c r="BO57" s="218"/>
      <c r="BP57" s="218"/>
      <c r="BQ57" s="215">
        <v>51</v>
      </c>
      <c r="BR57" s="216"/>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08"/>
    </row>
    <row r="58" spans="1:131" ht="26.25" customHeight="1" x14ac:dyDescent="0.15">
      <c r="A58" s="215">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349"/>
      <c r="BK58" s="349"/>
      <c r="BL58" s="349"/>
      <c r="BM58" s="349"/>
      <c r="BN58" s="349"/>
      <c r="BO58" s="218"/>
      <c r="BP58" s="218"/>
      <c r="BQ58" s="215">
        <v>52</v>
      </c>
      <c r="BR58" s="216"/>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08"/>
    </row>
    <row r="59" spans="1:131" ht="26.25" customHeight="1" x14ac:dyDescent="0.15">
      <c r="A59" s="215">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349"/>
      <c r="BK59" s="349"/>
      <c r="BL59" s="349"/>
      <c r="BM59" s="349"/>
      <c r="BN59" s="349"/>
      <c r="BO59" s="218"/>
      <c r="BP59" s="218"/>
      <c r="BQ59" s="215">
        <v>53</v>
      </c>
      <c r="BR59" s="216"/>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08"/>
    </row>
    <row r="60" spans="1:131" ht="26.25" customHeight="1" x14ac:dyDescent="0.15">
      <c r="A60" s="215">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349"/>
      <c r="BK60" s="349"/>
      <c r="BL60" s="349"/>
      <c r="BM60" s="349"/>
      <c r="BN60" s="349"/>
      <c r="BO60" s="218"/>
      <c r="BP60" s="218"/>
      <c r="BQ60" s="215">
        <v>54</v>
      </c>
      <c r="BR60" s="216"/>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08"/>
    </row>
    <row r="61" spans="1:131" ht="26.25" customHeight="1" thickBot="1" x14ac:dyDescent="0.2">
      <c r="A61" s="215">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349"/>
      <c r="BK61" s="349"/>
      <c r="BL61" s="349"/>
      <c r="BM61" s="349"/>
      <c r="BN61" s="349"/>
      <c r="BO61" s="218"/>
      <c r="BP61" s="218"/>
      <c r="BQ61" s="215">
        <v>55</v>
      </c>
      <c r="BR61" s="216"/>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08"/>
    </row>
    <row r="62" spans="1:131" ht="26.25" customHeight="1" x14ac:dyDescent="0.15">
      <c r="A62" s="215">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327</v>
      </c>
      <c r="BK62" s="793"/>
      <c r="BL62" s="793"/>
      <c r="BM62" s="793"/>
      <c r="BN62" s="794"/>
      <c r="BO62" s="218"/>
      <c r="BP62" s="218"/>
      <c r="BQ62" s="215">
        <v>56</v>
      </c>
      <c r="BR62" s="216"/>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08"/>
    </row>
    <row r="63" spans="1:131" ht="26.25" customHeight="1" thickBot="1" x14ac:dyDescent="0.2">
      <c r="A63" s="217" t="s">
        <v>307</v>
      </c>
      <c r="B63" s="776" t="s">
        <v>328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525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47</v>
      </c>
      <c r="BK63" s="839"/>
      <c r="BL63" s="839"/>
      <c r="BM63" s="839"/>
      <c r="BN63" s="840"/>
      <c r="BO63" s="218"/>
      <c r="BP63" s="218"/>
      <c r="BQ63" s="215">
        <v>57</v>
      </c>
      <c r="BR63" s="216"/>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08"/>
    </row>
    <row r="64" spans="1:13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08"/>
    </row>
    <row r="65" spans="1:131" ht="26.25" customHeight="1" thickBot="1" x14ac:dyDescent="0.2">
      <c r="A65" s="349" t="s">
        <v>329</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49"/>
      <c r="AH65" s="349"/>
      <c r="AI65" s="349"/>
      <c r="AJ65" s="349"/>
      <c r="AK65" s="349"/>
      <c r="AL65" s="349"/>
      <c r="AM65" s="349"/>
      <c r="AN65" s="349"/>
      <c r="AO65" s="349"/>
      <c r="AP65" s="349"/>
      <c r="AQ65" s="349"/>
      <c r="AR65" s="349"/>
      <c r="AS65" s="349"/>
      <c r="AT65" s="349"/>
      <c r="AU65" s="349"/>
      <c r="AV65" s="349"/>
      <c r="AW65" s="349"/>
      <c r="AX65" s="349"/>
      <c r="AY65" s="349"/>
      <c r="AZ65" s="349"/>
      <c r="BA65" s="349"/>
      <c r="BB65" s="349"/>
      <c r="BC65" s="349"/>
      <c r="BD65" s="349"/>
      <c r="BE65" s="218"/>
      <c r="BF65" s="218"/>
      <c r="BG65" s="218"/>
      <c r="BH65" s="218"/>
      <c r="BI65" s="218"/>
      <c r="BJ65" s="218"/>
      <c r="BK65" s="218"/>
      <c r="BL65" s="218"/>
      <c r="BM65" s="218"/>
      <c r="BN65" s="218"/>
      <c r="BO65" s="218"/>
      <c r="BP65" s="218"/>
      <c r="BQ65" s="215">
        <v>59</v>
      </c>
      <c r="BR65" s="216"/>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08"/>
    </row>
    <row r="66" spans="1:131" ht="26.25" customHeight="1" x14ac:dyDescent="0.15">
      <c r="A66" s="714" t="s">
        <v>330</v>
      </c>
      <c r="B66" s="715"/>
      <c r="C66" s="715"/>
      <c r="D66" s="715"/>
      <c r="E66" s="715"/>
      <c r="F66" s="715"/>
      <c r="G66" s="715"/>
      <c r="H66" s="715"/>
      <c r="I66" s="715"/>
      <c r="J66" s="715"/>
      <c r="K66" s="715"/>
      <c r="L66" s="715"/>
      <c r="M66" s="715"/>
      <c r="N66" s="715"/>
      <c r="O66" s="715"/>
      <c r="P66" s="716"/>
      <c r="Q66" s="720" t="s">
        <v>311</v>
      </c>
      <c r="R66" s="721"/>
      <c r="S66" s="721"/>
      <c r="T66" s="721"/>
      <c r="U66" s="722"/>
      <c r="V66" s="720" t="s">
        <v>312</v>
      </c>
      <c r="W66" s="721"/>
      <c r="X66" s="721"/>
      <c r="Y66" s="721"/>
      <c r="Z66" s="722"/>
      <c r="AA66" s="720" t="s">
        <v>313</v>
      </c>
      <c r="AB66" s="721"/>
      <c r="AC66" s="721"/>
      <c r="AD66" s="721"/>
      <c r="AE66" s="722"/>
      <c r="AF66" s="841" t="s">
        <v>314</v>
      </c>
      <c r="AG66" s="802"/>
      <c r="AH66" s="802"/>
      <c r="AI66" s="802"/>
      <c r="AJ66" s="842"/>
      <c r="AK66" s="720" t="s">
        <v>315</v>
      </c>
      <c r="AL66" s="715"/>
      <c r="AM66" s="715"/>
      <c r="AN66" s="715"/>
      <c r="AO66" s="716"/>
      <c r="AP66" s="720" t="s">
        <v>316</v>
      </c>
      <c r="AQ66" s="721"/>
      <c r="AR66" s="721"/>
      <c r="AS66" s="721"/>
      <c r="AT66" s="722"/>
      <c r="AU66" s="720" t="s">
        <v>331</v>
      </c>
      <c r="AV66" s="721"/>
      <c r="AW66" s="721"/>
      <c r="AX66" s="721"/>
      <c r="AY66" s="722"/>
      <c r="AZ66" s="720" t="s">
        <v>292</v>
      </c>
      <c r="BA66" s="721"/>
      <c r="BB66" s="721"/>
      <c r="BC66" s="721"/>
      <c r="BD66" s="727"/>
      <c r="BE66" s="218"/>
      <c r="BF66" s="218"/>
      <c r="BG66" s="218"/>
      <c r="BH66" s="218"/>
      <c r="BI66" s="218"/>
      <c r="BJ66" s="218"/>
      <c r="BK66" s="218"/>
      <c r="BL66" s="218"/>
      <c r="BM66" s="218"/>
      <c r="BN66" s="218"/>
      <c r="BO66" s="218"/>
      <c r="BP66" s="218"/>
      <c r="BQ66" s="215">
        <v>60</v>
      </c>
      <c r="BR66" s="220"/>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08"/>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18"/>
      <c r="BF67" s="218"/>
      <c r="BG67" s="218"/>
      <c r="BH67" s="218"/>
      <c r="BI67" s="218"/>
      <c r="BJ67" s="218"/>
      <c r="BK67" s="218"/>
      <c r="BL67" s="218"/>
      <c r="BM67" s="218"/>
      <c r="BN67" s="218"/>
      <c r="BO67" s="218"/>
      <c r="BP67" s="218"/>
      <c r="BQ67" s="215">
        <v>61</v>
      </c>
      <c r="BR67" s="220"/>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08"/>
    </row>
    <row r="68" spans="1:131" ht="26.25" customHeight="1" thickTop="1" x14ac:dyDescent="0.15">
      <c r="A68" s="213">
        <v>1</v>
      </c>
      <c r="B68" s="856" t="s">
        <v>332</v>
      </c>
      <c r="C68" s="857"/>
      <c r="D68" s="857"/>
      <c r="E68" s="857"/>
      <c r="F68" s="857"/>
      <c r="G68" s="857"/>
      <c r="H68" s="857"/>
      <c r="I68" s="857"/>
      <c r="J68" s="857"/>
      <c r="K68" s="857"/>
      <c r="L68" s="857"/>
      <c r="M68" s="857"/>
      <c r="N68" s="857"/>
      <c r="O68" s="857"/>
      <c r="P68" s="858"/>
      <c r="Q68" s="859">
        <v>1899</v>
      </c>
      <c r="R68" s="853"/>
      <c r="S68" s="853"/>
      <c r="T68" s="853"/>
      <c r="U68" s="853"/>
      <c r="V68" s="853">
        <v>1536</v>
      </c>
      <c r="W68" s="853"/>
      <c r="X68" s="853"/>
      <c r="Y68" s="853"/>
      <c r="Z68" s="853"/>
      <c r="AA68" s="853">
        <v>363</v>
      </c>
      <c r="AB68" s="853"/>
      <c r="AC68" s="853"/>
      <c r="AD68" s="853"/>
      <c r="AE68" s="853"/>
      <c r="AF68" s="853">
        <v>360</v>
      </c>
      <c r="AG68" s="853"/>
      <c r="AH68" s="853"/>
      <c r="AI68" s="853"/>
      <c r="AJ68" s="853"/>
      <c r="AK68" s="853">
        <v>0</v>
      </c>
      <c r="AL68" s="853"/>
      <c r="AM68" s="853"/>
      <c r="AN68" s="853"/>
      <c r="AO68" s="853"/>
      <c r="AP68" s="853">
        <v>430</v>
      </c>
      <c r="AQ68" s="853"/>
      <c r="AR68" s="853"/>
      <c r="AS68" s="853"/>
      <c r="AT68" s="853"/>
      <c r="AU68" s="853" t="s">
        <v>304</v>
      </c>
      <c r="AV68" s="853"/>
      <c r="AW68" s="853"/>
      <c r="AX68" s="853"/>
      <c r="AY68" s="853"/>
      <c r="AZ68" s="854"/>
      <c r="BA68" s="854"/>
      <c r="BB68" s="854"/>
      <c r="BC68" s="854"/>
      <c r="BD68" s="855"/>
      <c r="BE68" s="218"/>
      <c r="BF68" s="218"/>
      <c r="BG68" s="218"/>
      <c r="BH68" s="218"/>
      <c r="BI68" s="218"/>
      <c r="BJ68" s="218"/>
      <c r="BK68" s="218"/>
      <c r="BL68" s="218"/>
      <c r="BM68" s="218"/>
      <c r="BN68" s="218"/>
      <c r="BO68" s="218"/>
      <c r="BP68" s="218"/>
      <c r="BQ68" s="215">
        <v>62</v>
      </c>
      <c r="BR68" s="220"/>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08"/>
    </row>
    <row r="69" spans="1:131" ht="26.25" customHeight="1" x14ac:dyDescent="0.15">
      <c r="A69" s="215">
        <v>2</v>
      </c>
      <c r="B69" s="860" t="s">
        <v>333</v>
      </c>
      <c r="C69" s="861"/>
      <c r="D69" s="861"/>
      <c r="E69" s="861"/>
      <c r="F69" s="861"/>
      <c r="G69" s="861"/>
      <c r="H69" s="861"/>
      <c r="I69" s="861"/>
      <c r="J69" s="861"/>
      <c r="K69" s="861"/>
      <c r="L69" s="861"/>
      <c r="M69" s="861"/>
      <c r="N69" s="861"/>
      <c r="O69" s="861"/>
      <c r="P69" s="862"/>
      <c r="Q69" s="863">
        <v>7036</v>
      </c>
      <c r="R69" s="817"/>
      <c r="S69" s="817"/>
      <c r="T69" s="817"/>
      <c r="U69" s="817"/>
      <c r="V69" s="817">
        <v>6106</v>
      </c>
      <c r="W69" s="817"/>
      <c r="X69" s="817"/>
      <c r="Y69" s="817"/>
      <c r="Z69" s="817"/>
      <c r="AA69" s="817">
        <v>930</v>
      </c>
      <c r="AB69" s="817"/>
      <c r="AC69" s="817"/>
      <c r="AD69" s="817"/>
      <c r="AE69" s="817"/>
      <c r="AF69" s="817">
        <v>930</v>
      </c>
      <c r="AG69" s="817"/>
      <c r="AH69" s="817"/>
      <c r="AI69" s="817"/>
      <c r="AJ69" s="817"/>
      <c r="AK69" s="817">
        <v>11</v>
      </c>
      <c r="AL69" s="817"/>
      <c r="AM69" s="817"/>
      <c r="AN69" s="817"/>
      <c r="AO69" s="817"/>
      <c r="AP69" s="817">
        <v>0</v>
      </c>
      <c r="AQ69" s="817"/>
      <c r="AR69" s="817"/>
      <c r="AS69" s="817"/>
      <c r="AT69" s="817"/>
      <c r="AU69" s="817" t="s">
        <v>304</v>
      </c>
      <c r="AV69" s="817"/>
      <c r="AW69" s="817"/>
      <c r="AX69" s="817"/>
      <c r="AY69" s="817"/>
      <c r="AZ69" s="819"/>
      <c r="BA69" s="819"/>
      <c r="BB69" s="819"/>
      <c r="BC69" s="819"/>
      <c r="BD69" s="820"/>
      <c r="BE69" s="218"/>
      <c r="BF69" s="218"/>
      <c r="BG69" s="218"/>
      <c r="BH69" s="218"/>
      <c r="BI69" s="218"/>
      <c r="BJ69" s="218"/>
      <c r="BK69" s="218"/>
      <c r="BL69" s="218"/>
      <c r="BM69" s="218"/>
      <c r="BN69" s="218"/>
      <c r="BO69" s="218"/>
      <c r="BP69" s="218"/>
      <c r="BQ69" s="215">
        <v>63</v>
      </c>
      <c r="BR69" s="220"/>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08"/>
    </row>
    <row r="70" spans="1:131" ht="26.25" customHeight="1" x14ac:dyDescent="0.15">
      <c r="A70" s="215">
        <v>3</v>
      </c>
      <c r="B70" s="860" t="s">
        <v>334</v>
      </c>
      <c r="C70" s="861"/>
      <c r="D70" s="861"/>
      <c r="E70" s="861"/>
      <c r="F70" s="861"/>
      <c r="G70" s="861"/>
      <c r="H70" s="861"/>
      <c r="I70" s="861"/>
      <c r="J70" s="861"/>
      <c r="K70" s="861"/>
      <c r="L70" s="861"/>
      <c r="M70" s="861"/>
      <c r="N70" s="861"/>
      <c r="O70" s="861"/>
      <c r="P70" s="862"/>
      <c r="Q70" s="863">
        <v>4991</v>
      </c>
      <c r="R70" s="817"/>
      <c r="S70" s="817"/>
      <c r="T70" s="817"/>
      <c r="U70" s="817"/>
      <c r="V70" s="817">
        <v>4551</v>
      </c>
      <c r="W70" s="817"/>
      <c r="X70" s="817"/>
      <c r="Y70" s="817"/>
      <c r="Z70" s="817"/>
      <c r="AA70" s="817">
        <v>440</v>
      </c>
      <c r="AB70" s="817"/>
      <c r="AC70" s="817"/>
      <c r="AD70" s="817"/>
      <c r="AE70" s="817"/>
      <c r="AF70" s="817">
        <v>3503</v>
      </c>
      <c r="AG70" s="817"/>
      <c r="AH70" s="817"/>
      <c r="AI70" s="817"/>
      <c r="AJ70" s="817"/>
      <c r="AK70" s="817">
        <v>0</v>
      </c>
      <c r="AL70" s="817"/>
      <c r="AM70" s="817"/>
      <c r="AN70" s="817"/>
      <c r="AO70" s="817"/>
      <c r="AP70" s="817">
        <v>1255</v>
      </c>
      <c r="AQ70" s="817"/>
      <c r="AR70" s="817"/>
      <c r="AS70" s="817"/>
      <c r="AT70" s="817"/>
      <c r="AU70" s="817" t="s">
        <v>304</v>
      </c>
      <c r="AV70" s="817"/>
      <c r="AW70" s="817"/>
      <c r="AX70" s="817"/>
      <c r="AY70" s="817"/>
      <c r="AZ70" s="819"/>
      <c r="BA70" s="819"/>
      <c r="BB70" s="819"/>
      <c r="BC70" s="819"/>
      <c r="BD70" s="820"/>
      <c r="BE70" s="218"/>
      <c r="BF70" s="218"/>
      <c r="BG70" s="218"/>
      <c r="BH70" s="218"/>
      <c r="BI70" s="218"/>
      <c r="BJ70" s="218"/>
      <c r="BK70" s="218"/>
      <c r="BL70" s="218"/>
      <c r="BM70" s="218"/>
      <c r="BN70" s="218"/>
      <c r="BO70" s="218"/>
      <c r="BP70" s="218"/>
      <c r="BQ70" s="215">
        <v>64</v>
      </c>
      <c r="BR70" s="220"/>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08"/>
    </row>
    <row r="71" spans="1:131" ht="26.25" customHeight="1" x14ac:dyDescent="0.15">
      <c r="A71" s="215">
        <v>4</v>
      </c>
      <c r="B71" s="860" t="s">
        <v>335</v>
      </c>
      <c r="C71" s="861"/>
      <c r="D71" s="861"/>
      <c r="E71" s="861"/>
      <c r="F71" s="861"/>
      <c r="G71" s="861"/>
      <c r="H71" s="861"/>
      <c r="I71" s="861"/>
      <c r="J71" s="861"/>
      <c r="K71" s="861"/>
      <c r="L71" s="861"/>
      <c r="M71" s="861"/>
      <c r="N71" s="861"/>
      <c r="O71" s="861"/>
      <c r="P71" s="862"/>
      <c r="Q71" s="863">
        <v>643</v>
      </c>
      <c r="R71" s="817"/>
      <c r="S71" s="817"/>
      <c r="T71" s="817"/>
      <c r="U71" s="817"/>
      <c r="V71" s="817">
        <v>628</v>
      </c>
      <c r="W71" s="817"/>
      <c r="X71" s="817"/>
      <c r="Y71" s="817"/>
      <c r="Z71" s="817"/>
      <c r="AA71" s="817">
        <v>15</v>
      </c>
      <c r="AB71" s="817"/>
      <c r="AC71" s="817"/>
      <c r="AD71" s="817"/>
      <c r="AE71" s="817"/>
      <c r="AF71" s="817">
        <v>15</v>
      </c>
      <c r="AG71" s="817"/>
      <c r="AH71" s="817"/>
      <c r="AI71" s="817"/>
      <c r="AJ71" s="817"/>
      <c r="AK71" s="817" t="s">
        <v>304</v>
      </c>
      <c r="AL71" s="817"/>
      <c r="AM71" s="817"/>
      <c r="AN71" s="817"/>
      <c r="AO71" s="817"/>
      <c r="AP71" s="817">
        <v>1256</v>
      </c>
      <c r="AQ71" s="817"/>
      <c r="AR71" s="817"/>
      <c r="AS71" s="817"/>
      <c r="AT71" s="817"/>
      <c r="AU71" s="817" t="s">
        <v>304</v>
      </c>
      <c r="AV71" s="817"/>
      <c r="AW71" s="817"/>
      <c r="AX71" s="817"/>
      <c r="AY71" s="817"/>
      <c r="AZ71" s="819"/>
      <c r="BA71" s="819"/>
      <c r="BB71" s="819"/>
      <c r="BC71" s="819"/>
      <c r="BD71" s="820"/>
      <c r="BE71" s="218"/>
      <c r="BF71" s="218"/>
      <c r="BG71" s="218"/>
      <c r="BH71" s="218"/>
      <c r="BI71" s="218"/>
      <c r="BJ71" s="218"/>
      <c r="BK71" s="218"/>
      <c r="BL71" s="218"/>
      <c r="BM71" s="218"/>
      <c r="BN71" s="218"/>
      <c r="BO71" s="218"/>
      <c r="BP71" s="218"/>
      <c r="BQ71" s="215">
        <v>65</v>
      </c>
      <c r="BR71" s="220"/>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08"/>
    </row>
    <row r="72" spans="1:131" ht="26.25" customHeight="1" x14ac:dyDescent="0.15">
      <c r="A72" s="215">
        <v>5</v>
      </c>
      <c r="B72" s="860" t="s">
        <v>336</v>
      </c>
      <c r="C72" s="861"/>
      <c r="D72" s="861"/>
      <c r="E72" s="861"/>
      <c r="F72" s="861"/>
      <c r="G72" s="861"/>
      <c r="H72" s="861"/>
      <c r="I72" s="861"/>
      <c r="J72" s="861"/>
      <c r="K72" s="861"/>
      <c r="L72" s="861"/>
      <c r="M72" s="861"/>
      <c r="N72" s="861"/>
      <c r="O72" s="861"/>
      <c r="P72" s="862"/>
      <c r="Q72" s="863">
        <v>254</v>
      </c>
      <c r="R72" s="817"/>
      <c r="S72" s="817"/>
      <c r="T72" s="817"/>
      <c r="U72" s="817"/>
      <c r="V72" s="817">
        <v>245</v>
      </c>
      <c r="W72" s="817"/>
      <c r="X72" s="817"/>
      <c r="Y72" s="817"/>
      <c r="Z72" s="817"/>
      <c r="AA72" s="817">
        <v>9</v>
      </c>
      <c r="AB72" s="817"/>
      <c r="AC72" s="817"/>
      <c r="AD72" s="817"/>
      <c r="AE72" s="817"/>
      <c r="AF72" s="817">
        <v>9</v>
      </c>
      <c r="AG72" s="817"/>
      <c r="AH72" s="817"/>
      <c r="AI72" s="817"/>
      <c r="AJ72" s="817"/>
      <c r="AK72" s="817" t="s">
        <v>304</v>
      </c>
      <c r="AL72" s="817"/>
      <c r="AM72" s="817"/>
      <c r="AN72" s="817"/>
      <c r="AO72" s="817"/>
      <c r="AP72" s="817" t="s">
        <v>304</v>
      </c>
      <c r="AQ72" s="817"/>
      <c r="AR72" s="817"/>
      <c r="AS72" s="817"/>
      <c r="AT72" s="817"/>
      <c r="AU72" s="817" t="s">
        <v>304</v>
      </c>
      <c r="AV72" s="817"/>
      <c r="AW72" s="817"/>
      <c r="AX72" s="817"/>
      <c r="AY72" s="817"/>
      <c r="AZ72" s="819"/>
      <c r="BA72" s="819"/>
      <c r="BB72" s="819"/>
      <c r="BC72" s="819"/>
      <c r="BD72" s="820"/>
      <c r="BE72" s="218"/>
      <c r="BF72" s="218"/>
      <c r="BG72" s="218"/>
      <c r="BH72" s="218"/>
      <c r="BI72" s="218"/>
      <c r="BJ72" s="218"/>
      <c r="BK72" s="218"/>
      <c r="BL72" s="218"/>
      <c r="BM72" s="218"/>
      <c r="BN72" s="218"/>
      <c r="BO72" s="218"/>
      <c r="BP72" s="218"/>
      <c r="BQ72" s="215">
        <v>66</v>
      </c>
      <c r="BR72" s="220"/>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08"/>
    </row>
    <row r="73" spans="1:131" ht="26.25" customHeight="1" x14ac:dyDescent="0.15">
      <c r="A73" s="215">
        <v>6</v>
      </c>
      <c r="B73" s="860" t="s">
        <v>337</v>
      </c>
      <c r="C73" s="861"/>
      <c r="D73" s="861"/>
      <c r="E73" s="861"/>
      <c r="F73" s="861"/>
      <c r="G73" s="861"/>
      <c r="H73" s="861"/>
      <c r="I73" s="861"/>
      <c r="J73" s="861"/>
      <c r="K73" s="861"/>
      <c r="L73" s="861"/>
      <c r="M73" s="861"/>
      <c r="N73" s="861"/>
      <c r="O73" s="861"/>
      <c r="P73" s="862"/>
      <c r="Q73" s="863">
        <v>305293</v>
      </c>
      <c r="R73" s="817"/>
      <c r="S73" s="817"/>
      <c r="T73" s="817"/>
      <c r="U73" s="817"/>
      <c r="V73" s="817">
        <v>294817</v>
      </c>
      <c r="W73" s="817"/>
      <c r="X73" s="817"/>
      <c r="Y73" s="817"/>
      <c r="Z73" s="817"/>
      <c r="AA73" s="817">
        <v>10476</v>
      </c>
      <c r="AB73" s="817"/>
      <c r="AC73" s="817"/>
      <c r="AD73" s="817"/>
      <c r="AE73" s="817"/>
      <c r="AF73" s="817">
        <v>6371</v>
      </c>
      <c r="AG73" s="817"/>
      <c r="AH73" s="817"/>
      <c r="AI73" s="817"/>
      <c r="AJ73" s="817"/>
      <c r="AK73" s="817" t="s">
        <v>304</v>
      </c>
      <c r="AL73" s="817"/>
      <c r="AM73" s="817"/>
      <c r="AN73" s="817"/>
      <c r="AO73" s="817"/>
      <c r="AP73" s="817" t="s">
        <v>304</v>
      </c>
      <c r="AQ73" s="817"/>
      <c r="AR73" s="817"/>
      <c r="AS73" s="817"/>
      <c r="AT73" s="817"/>
      <c r="AU73" s="817" t="s">
        <v>304</v>
      </c>
      <c r="AV73" s="817"/>
      <c r="AW73" s="817"/>
      <c r="AX73" s="817"/>
      <c r="AY73" s="817"/>
      <c r="AZ73" s="819"/>
      <c r="BA73" s="819"/>
      <c r="BB73" s="819"/>
      <c r="BC73" s="819"/>
      <c r="BD73" s="820"/>
      <c r="BE73" s="218"/>
      <c r="BF73" s="218"/>
      <c r="BG73" s="218"/>
      <c r="BH73" s="218"/>
      <c r="BI73" s="218"/>
      <c r="BJ73" s="218"/>
      <c r="BK73" s="218"/>
      <c r="BL73" s="218"/>
      <c r="BM73" s="218"/>
      <c r="BN73" s="218"/>
      <c r="BO73" s="218"/>
      <c r="BP73" s="218"/>
      <c r="BQ73" s="215">
        <v>67</v>
      </c>
      <c r="BR73" s="220"/>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08"/>
    </row>
    <row r="74" spans="1:131" ht="26.25" customHeight="1" x14ac:dyDescent="0.15">
      <c r="A74" s="215">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18"/>
      <c r="BF74" s="218"/>
      <c r="BG74" s="218"/>
      <c r="BH74" s="218"/>
      <c r="BI74" s="218"/>
      <c r="BJ74" s="218"/>
      <c r="BK74" s="218"/>
      <c r="BL74" s="218"/>
      <c r="BM74" s="218"/>
      <c r="BN74" s="218"/>
      <c r="BO74" s="218"/>
      <c r="BP74" s="218"/>
      <c r="BQ74" s="215">
        <v>68</v>
      </c>
      <c r="BR74" s="220"/>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08"/>
    </row>
    <row r="75" spans="1:131" ht="26.25" customHeight="1" x14ac:dyDescent="0.15">
      <c r="A75" s="215">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18"/>
      <c r="BF75" s="218"/>
      <c r="BG75" s="218"/>
      <c r="BH75" s="218"/>
      <c r="BI75" s="218"/>
      <c r="BJ75" s="218"/>
      <c r="BK75" s="218"/>
      <c r="BL75" s="218"/>
      <c r="BM75" s="218"/>
      <c r="BN75" s="218"/>
      <c r="BO75" s="218"/>
      <c r="BP75" s="218"/>
      <c r="BQ75" s="215">
        <v>69</v>
      </c>
      <c r="BR75" s="220"/>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08"/>
    </row>
    <row r="76" spans="1:131" ht="26.25" customHeight="1" x14ac:dyDescent="0.15">
      <c r="A76" s="215">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18"/>
      <c r="BF76" s="218"/>
      <c r="BG76" s="218"/>
      <c r="BH76" s="218"/>
      <c r="BI76" s="218"/>
      <c r="BJ76" s="218"/>
      <c r="BK76" s="218"/>
      <c r="BL76" s="218"/>
      <c r="BM76" s="218"/>
      <c r="BN76" s="218"/>
      <c r="BO76" s="218"/>
      <c r="BP76" s="218"/>
      <c r="BQ76" s="215">
        <v>70</v>
      </c>
      <c r="BR76" s="220"/>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08"/>
    </row>
    <row r="77" spans="1:131" ht="26.25" customHeight="1" x14ac:dyDescent="0.15">
      <c r="A77" s="215">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18"/>
      <c r="BF77" s="218"/>
      <c r="BG77" s="218"/>
      <c r="BH77" s="218"/>
      <c r="BI77" s="218"/>
      <c r="BJ77" s="218"/>
      <c r="BK77" s="218"/>
      <c r="BL77" s="218"/>
      <c r="BM77" s="218"/>
      <c r="BN77" s="218"/>
      <c r="BO77" s="218"/>
      <c r="BP77" s="218"/>
      <c r="BQ77" s="215">
        <v>71</v>
      </c>
      <c r="BR77" s="220"/>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08"/>
    </row>
    <row r="78" spans="1:131" ht="26.25" customHeight="1" x14ac:dyDescent="0.15">
      <c r="A78" s="215">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18"/>
      <c r="BF78" s="218"/>
      <c r="BG78" s="218"/>
      <c r="BH78" s="218"/>
      <c r="BI78" s="218"/>
      <c r="BJ78" s="208"/>
      <c r="BK78" s="208"/>
      <c r="BL78" s="208"/>
      <c r="BM78" s="208"/>
      <c r="BN78" s="208"/>
      <c r="BO78" s="218"/>
      <c r="BP78" s="218"/>
      <c r="BQ78" s="215">
        <v>72</v>
      </c>
      <c r="BR78" s="220"/>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08"/>
    </row>
    <row r="79" spans="1:131" ht="26.25" customHeight="1" x14ac:dyDescent="0.15">
      <c r="A79" s="215">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18"/>
      <c r="BF79" s="218"/>
      <c r="BG79" s="218"/>
      <c r="BH79" s="218"/>
      <c r="BI79" s="218"/>
      <c r="BJ79" s="208"/>
      <c r="BK79" s="208"/>
      <c r="BL79" s="208"/>
      <c r="BM79" s="208"/>
      <c r="BN79" s="208"/>
      <c r="BO79" s="218"/>
      <c r="BP79" s="218"/>
      <c r="BQ79" s="215">
        <v>73</v>
      </c>
      <c r="BR79" s="220"/>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08"/>
    </row>
    <row r="80" spans="1:131" ht="26.25" customHeight="1" x14ac:dyDescent="0.15">
      <c r="A80" s="215">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18"/>
      <c r="BF80" s="218"/>
      <c r="BG80" s="218"/>
      <c r="BH80" s="218"/>
      <c r="BI80" s="218"/>
      <c r="BJ80" s="218"/>
      <c r="BK80" s="218"/>
      <c r="BL80" s="218"/>
      <c r="BM80" s="218"/>
      <c r="BN80" s="218"/>
      <c r="BO80" s="218"/>
      <c r="BP80" s="218"/>
      <c r="BQ80" s="215">
        <v>74</v>
      </c>
      <c r="BR80" s="220"/>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08"/>
    </row>
    <row r="81" spans="1:131" ht="26.25" customHeight="1" x14ac:dyDescent="0.15">
      <c r="A81" s="215">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18"/>
      <c r="BF81" s="218"/>
      <c r="BG81" s="218"/>
      <c r="BH81" s="218"/>
      <c r="BI81" s="218"/>
      <c r="BJ81" s="218"/>
      <c r="BK81" s="218"/>
      <c r="BL81" s="218"/>
      <c r="BM81" s="218"/>
      <c r="BN81" s="218"/>
      <c r="BO81" s="218"/>
      <c r="BP81" s="218"/>
      <c r="BQ81" s="215">
        <v>75</v>
      </c>
      <c r="BR81" s="220"/>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08"/>
    </row>
    <row r="82" spans="1:131" ht="26.25" customHeight="1" x14ac:dyDescent="0.15">
      <c r="A82" s="215">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18"/>
      <c r="BF82" s="218"/>
      <c r="BG82" s="218"/>
      <c r="BH82" s="218"/>
      <c r="BI82" s="218"/>
      <c r="BJ82" s="218"/>
      <c r="BK82" s="218"/>
      <c r="BL82" s="218"/>
      <c r="BM82" s="218"/>
      <c r="BN82" s="218"/>
      <c r="BO82" s="218"/>
      <c r="BP82" s="218"/>
      <c r="BQ82" s="215">
        <v>76</v>
      </c>
      <c r="BR82" s="220"/>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08"/>
    </row>
    <row r="83" spans="1:131" ht="26.25" customHeight="1" x14ac:dyDescent="0.15">
      <c r="A83" s="215">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18"/>
      <c r="BF83" s="218"/>
      <c r="BG83" s="218"/>
      <c r="BH83" s="218"/>
      <c r="BI83" s="218"/>
      <c r="BJ83" s="218"/>
      <c r="BK83" s="218"/>
      <c r="BL83" s="218"/>
      <c r="BM83" s="218"/>
      <c r="BN83" s="218"/>
      <c r="BO83" s="218"/>
      <c r="BP83" s="218"/>
      <c r="BQ83" s="215">
        <v>77</v>
      </c>
      <c r="BR83" s="220"/>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08"/>
    </row>
    <row r="84" spans="1:131" ht="26.25" customHeight="1" x14ac:dyDescent="0.15">
      <c r="A84" s="215">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18"/>
      <c r="BF84" s="218"/>
      <c r="BG84" s="218"/>
      <c r="BH84" s="218"/>
      <c r="BI84" s="218"/>
      <c r="BJ84" s="218"/>
      <c r="BK84" s="218"/>
      <c r="BL84" s="218"/>
      <c r="BM84" s="218"/>
      <c r="BN84" s="218"/>
      <c r="BO84" s="218"/>
      <c r="BP84" s="218"/>
      <c r="BQ84" s="215">
        <v>78</v>
      </c>
      <c r="BR84" s="220"/>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08"/>
    </row>
    <row r="85" spans="1:131" ht="26.25" customHeight="1" x14ac:dyDescent="0.15">
      <c r="A85" s="215">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18"/>
      <c r="BF85" s="218"/>
      <c r="BG85" s="218"/>
      <c r="BH85" s="218"/>
      <c r="BI85" s="218"/>
      <c r="BJ85" s="218"/>
      <c r="BK85" s="218"/>
      <c r="BL85" s="218"/>
      <c r="BM85" s="218"/>
      <c r="BN85" s="218"/>
      <c r="BO85" s="218"/>
      <c r="BP85" s="218"/>
      <c r="BQ85" s="215">
        <v>79</v>
      </c>
      <c r="BR85" s="220"/>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08"/>
    </row>
    <row r="86" spans="1:131" ht="26.25" customHeight="1" x14ac:dyDescent="0.15">
      <c r="A86" s="215">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18"/>
      <c r="BF86" s="218"/>
      <c r="BG86" s="218"/>
      <c r="BH86" s="218"/>
      <c r="BI86" s="218"/>
      <c r="BJ86" s="218"/>
      <c r="BK86" s="218"/>
      <c r="BL86" s="218"/>
      <c r="BM86" s="218"/>
      <c r="BN86" s="218"/>
      <c r="BO86" s="218"/>
      <c r="BP86" s="218"/>
      <c r="BQ86" s="215">
        <v>80</v>
      </c>
      <c r="BR86" s="220"/>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08"/>
    </row>
    <row r="87" spans="1:131" ht="26.25" customHeight="1" x14ac:dyDescent="0.15">
      <c r="A87" s="221">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18"/>
      <c r="BF87" s="218"/>
      <c r="BG87" s="218"/>
      <c r="BH87" s="218"/>
      <c r="BI87" s="218"/>
      <c r="BJ87" s="218"/>
      <c r="BK87" s="218"/>
      <c r="BL87" s="218"/>
      <c r="BM87" s="218"/>
      <c r="BN87" s="218"/>
      <c r="BO87" s="218"/>
      <c r="BP87" s="218"/>
      <c r="BQ87" s="215">
        <v>81</v>
      </c>
      <c r="BR87" s="220"/>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08"/>
    </row>
    <row r="88" spans="1:131" ht="26.25" customHeight="1" thickBot="1" x14ac:dyDescent="0.2">
      <c r="A88" s="217" t="s">
        <v>307</v>
      </c>
      <c r="B88" s="776" t="s">
        <v>338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18"/>
      <c r="BF88" s="218"/>
      <c r="BG88" s="218"/>
      <c r="BH88" s="218"/>
      <c r="BI88" s="218"/>
      <c r="BJ88" s="218"/>
      <c r="BK88" s="218"/>
      <c r="BL88" s="218"/>
      <c r="BM88" s="218"/>
      <c r="BN88" s="218"/>
      <c r="BO88" s="218"/>
      <c r="BP88" s="218"/>
      <c r="BQ88" s="215">
        <v>82</v>
      </c>
      <c r="BR88" s="220"/>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08"/>
    </row>
    <row r="89" spans="1:131" ht="26.25" hidden="1" customHeight="1" x14ac:dyDescent="0.15">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08"/>
    </row>
    <row r="90" spans="1:131" ht="26.25" hidden="1" customHeight="1" x14ac:dyDescent="0.15">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08"/>
    </row>
    <row r="91" spans="1:131" ht="26.25" hidden="1" customHeight="1" x14ac:dyDescent="0.15">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08"/>
    </row>
    <row r="92" spans="1:131" ht="26.25" hidden="1" customHeight="1" x14ac:dyDescent="0.15">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08"/>
    </row>
    <row r="93" spans="1:131" ht="26.25" hidden="1" customHeight="1" x14ac:dyDescent="0.15">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08"/>
    </row>
    <row r="94" spans="1:131" ht="26.25" hidden="1" customHeight="1" x14ac:dyDescent="0.15">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08"/>
    </row>
    <row r="95" spans="1:131" ht="26.25" hidden="1" customHeight="1" x14ac:dyDescent="0.15">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08"/>
    </row>
    <row r="96" spans="1:131" ht="26.25" hidden="1" customHeight="1" x14ac:dyDescent="0.15">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08"/>
    </row>
    <row r="97" spans="1:131" ht="26.25" hidden="1" customHeight="1" x14ac:dyDescent="0.15">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08"/>
    </row>
    <row r="98" spans="1:131" ht="26.25" hidden="1" customHeight="1" x14ac:dyDescent="0.15">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08"/>
    </row>
    <row r="99" spans="1:131" ht="26.25" hidden="1" customHeight="1" x14ac:dyDescent="0.15">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08"/>
    </row>
    <row r="100" spans="1:131" ht="26.25" hidden="1" customHeight="1" x14ac:dyDescent="0.15">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08"/>
    </row>
    <row r="101" spans="1:131" ht="26.25" hidden="1" customHeight="1" x14ac:dyDescent="0.15">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08"/>
    </row>
    <row r="102" spans="1:131" ht="26.25" customHeight="1" thickBot="1" x14ac:dyDescent="0.2">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307</v>
      </c>
      <c r="BR102" s="776" t="s">
        <v>339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08"/>
    </row>
    <row r="103" spans="1:131" ht="26.25" customHeight="1" x14ac:dyDescent="0.15">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02" t="s">
        <v>340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08"/>
    </row>
    <row r="104" spans="1:131" ht="26.25" customHeight="1" x14ac:dyDescent="0.15">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03" t="s">
        <v>341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08"/>
    </row>
    <row r="105" spans="1:13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346" t="s">
        <v>342</v>
      </c>
      <c r="B107" s="350"/>
      <c r="C107" s="350"/>
      <c r="D107" s="350"/>
      <c r="E107" s="350"/>
      <c r="F107" s="350"/>
      <c r="G107" s="350"/>
      <c r="H107" s="350"/>
      <c r="I107" s="350"/>
      <c r="J107" s="350"/>
      <c r="K107" s="350"/>
      <c r="L107" s="350"/>
      <c r="M107" s="350"/>
      <c r="N107" s="350"/>
      <c r="O107" s="350"/>
      <c r="P107" s="350"/>
      <c r="Q107" s="350"/>
      <c r="R107" s="350"/>
      <c r="S107" s="350"/>
      <c r="T107" s="350"/>
      <c r="U107" s="350"/>
      <c r="V107" s="350"/>
      <c r="W107" s="350"/>
      <c r="X107" s="350"/>
      <c r="Y107" s="350"/>
      <c r="Z107" s="350"/>
      <c r="AA107" s="350"/>
      <c r="AB107" s="350"/>
      <c r="AC107" s="350"/>
      <c r="AD107" s="350"/>
      <c r="AE107" s="350"/>
      <c r="AF107" s="350"/>
      <c r="AG107" s="350"/>
      <c r="AH107" s="350"/>
      <c r="AI107" s="350"/>
      <c r="AJ107" s="350"/>
      <c r="AK107" s="350"/>
      <c r="AL107" s="350"/>
      <c r="AM107" s="350"/>
      <c r="AN107" s="350"/>
      <c r="AO107" s="350"/>
      <c r="AP107" s="350"/>
      <c r="AQ107" s="350"/>
      <c r="AR107" s="350"/>
      <c r="AS107" s="350"/>
      <c r="AT107" s="350"/>
      <c r="AU107" s="346" t="s">
        <v>343</v>
      </c>
      <c r="AV107" s="350"/>
      <c r="AW107" s="350"/>
      <c r="AX107" s="350"/>
      <c r="AY107" s="350"/>
      <c r="AZ107" s="350"/>
      <c r="BA107" s="350"/>
      <c r="BB107" s="350"/>
      <c r="BC107" s="350"/>
      <c r="BD107" s="350"/>
      <c r="BE107" s="350"/>
      <c r="BF107" s="350"/>
      <c r="BG107" s="350"/>
      <c r="BH107" s="350"/>
      <c r="BI107" s="350"/>
      <c r="BJ107" s="350"/>
      <c r="BK107" s="350"/>
      <c r="BL107" s="350"/>
      <c r="BM107" s="350"/>
      <c r="BN107" s="350"/>
      <c r="BO107" s="350"/>
      <c r="BP107" s="350"/>
      <c r="BQ107" s="350"/>
      <c r="BR107" s="350"/>
      <c r="BS107" s="350"/>
      <c r="BT107" s="350"/>
      <c r="BU107" s="350"/>
      <c r="BV107" s="350"/>
      <c r="BW107" s="350"/>
      <c r="BX107" s="350"/>
      <c r="BY107" s="350"/>
      <c r="BZ107" s="350"/>
      <c r="CA107" s="350"/>
      <c r="CB107" s="350"/>
      <c r="CC107" s="350"/>
      <c r="CD107" s="350"/>
      <c r="CE107" s="350"/>
      <c r="CF107" s="350"/>
      <c r="CG107" s="350"/>
      <c r="CH107" s="350"/>
      <c r="CI107" s="350"/>
      <c r="CJ107" s="350"/>
      <c r="CK107" s="350"/>
      <c r="CL107" s="350"/>
      <c r="CM107" s="350"/>
      <c r="CN107" s="350"/>
      <c r="CO107" s="350"/>
      <c r="CP107" s="350"/>
      <c r="CQ107" s="350"/>
      <c r="CR107" s="350"/>
      <c r="CS107" s="350"/>
      <c r="CT107" s="350"/>
      <c r="CU107" s="350"/>
      <c r="CV107" s="350"/>
      <c r="CW107" s="350"/>
      <c r="CX107" s="350"/>
      <c r="CY107" s="350"/>
      <c r="CZ107" s="350"/>
      <c r="DA107" s="350"/>
      <c r="DB107" s="350"/>
      <c r="DC107" s="350"/>
      <c r="DD107" s="350"/>
      <c r="DE107" s="350"/>
      <c r="DF107" s="350"/>
      <c r="DG107" s="350"/>
      <c r="DH107" s="350"/>
      <c r="DI107" s="350"/>
      <c r="DJ107" s="350"/>
      <c r="DK107" s="350"/>
      <c r="DL107" s="350"/>
      <c r="DM107" s="350"/>
      <c r="DN107" s="350"/>
      <c r="DO107" s="350"/>
      <c r="DP107" s="350"/>
      <c r="DQ107" s="350"/>
      <c r="DR107" s="350"/>
      <c r="DS107" s="350"/>
      <c r="DT107" s="350"/>
      <c r="DU107" s="350"/>
      <c r="DV107" s="350"/>
      <c r="DW107" s="350"/>
      <c r="DX107" s="350"/>
      <c r="DY107" s="350"/>
      <c r="DZ107" s="350"/>
    </row>
    <row r="108" spans="1:131" s="208" customFormat="1" ht="26.25" customHeight="1" x14ac:dyDescent="0.15">
      <c r="A108" s="904" t="s">
        <v>344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345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08" customFormat="1" ht="26.25" customHeight="1" x14ac:dyDescent="0.15">
      <c r="A109" s="899" t="s">
        <v>346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347</v>
      </c>
      <c r="AB109" s="880"/>
      <c r="AC109" s="880"/>
      <c r="AD109" s="880"/>
      <c r="AE109" s="881"/>
      <c r="AF109" s="879" t="s">
        <v>348</v>
      </c>
      <c r="AG109" s="880"/>
      <c r="AH109" s="880"/>
      <c r="AI109" s="880"/>
      <c r="AJ109" s="881"/>
      <c r="AK109" s="879" t="s">
        <v>222</v>
      </c>
      <c r="AL109" s="880"/>
      <c r="AM109" s="880"/>
      <c r="AN109" s="880"/>
      <c r="AO109" s="881"/>
      <c r="AP109" s="879" t="s">
        <v>349</v>
      </c>
      <c r="AQ109" s="880"/>
      <c r="AR109" s="880"/>
      <c r="AS109" s="880"/>
      <c r="AT109" s="882"/>
      <c r="AU109" s="899" t="s">
        <v>346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347</v>
      </c>
      <c r="BR109" s="880"/>
      <c r="BS109" s="880"/>
      <c r="BT109" s="880"/>
      <c r="BU109" s="881"/>
      <c r="BV109" s="879" t="s">
        <v>348</v>
      </c>
      <c r="BW109" s="880"/>
      <c r="BX109" s="880"/>
      <c r="BY109" s="880"/>
      <c r="BZ109" s="881"/>
      <c r="CA109" s="879" t="s">
        <v>222</v>
      </c>
      <c r="CB109" s="880"/>
      <c r="CC109" s="880"/>
      <c r="CD109" s="880"/>
      <c r="CE109" s="881"/>
      <c r="CF109" s="900" t="s">
        <v>349</v>
      </c>
      <c r="CG109" s="900"/>
      <c r="CH109" s="900"/>
      <c r="CI109" s="900"/>
      <c r="CJ109" s="900"/>
      <c r="CK109" s="879" t="s">
        <v>350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347</v>
      </c>
      <c r="DH109" s="880"/>
      <c r="DI109" s="880"/>
      <c r="DJ109" s="880"/>
      <c r="DK109" s="881"/>
      <c r="DL109" s="879" t="s">
        <v>348</v>
      </c>
      <c r="DM109" s="880"/>
      <c r="DN109" s="880"/>
      <c r="DO109" s="880"/>
      <c r="DP109" s="881"/>
      <c r="DQ109" s="879" t="s">
        <v>222</v>
      </c>
      <c r="DR109" s="880"/>
      <c r="DS109" s="880"/>
      <c r="DT109" s="880"/>
      <c r="DU109" s="881"/>
      <c r="DV109" s="879" t="s">
        <v>349</v>
      </c>
      <c r="DW109" s="880"/>
      <c r="DX109" s="880"/>
      <c r="DY109" s="880"/>
      <c r="DZ109" s="882"/>
    </row>
    <row r="110" spans="1:131" s="208" customFormat="1" ht="26.25" customHeight="1" x14ac:dyDescent="0.15">
      <c r="A110" s="883" t="s">
        <v>351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583764</v>
      </c>
      <c r="AB110" s="887"/>
      <c r="AC110" s="887"/>
      <c r="AD110" s="887"/>
      <c r="AE110" s="888"/>
      <c r="AF110" s="889">
        <v>601256</v>
      </c>
      <c r="AG110" s="887"/>
      <c r="AH110" s="887"/>
      <c r="AI110" s="887"/>
      <c r="AJ110" s="888"/>
      <c r="AK110" s="889">
        <v>630493</v>
      </c>
      <c r="AL110" s="887"/>
      <c r="AM110" s="887"/>
      <c r="AN110" s="887"/>
      <c r="AO110" s="888"/>
      <c r="AP110" s="890">
        <v>17.399999999999999</v>
      </c>
      <c r="AQ110" s="891"/>
      <c r="AR110" s="891"/>
      <c r="AS110" s="891"/>
      <c r="AT110" s="892"/>
      <c r="AU110" s="893" t="s">
        <v>352</v>
      </c>
      <c r="AV110" s="894"/>
      <c r="AW110" s="894"/>
      <c r="AX110" s="894"/>
      <c r="AY110" s="894"/>
      <c r="AZ110" s="916" t="s">
        <v>353</v>
      </c>
      <c r="BA110" s="884"/>
      <c r="BB110" s="884"/>
      <c r="BC110" s="884"/>
      <c r="BD110" s="884"/>
      <c r="BE110" s="884"/>
      <c r="BF110" s="884"/>
      <c r="BG110" s="884"/>
      <c r="BH110" s="884"/>
      <c r="BI110" s="884"/>
      <c r="BJ110" s="884"/>
      <c r="BK110" s="884"/>
      <c r="BL110" s="884"/>
      <c r="BM110" s="884"/>
      <c r="BN110" s="884"/>
      <c r="BO110" s="884"/>
      <c r="BP110" s="885"/>
      <c r="BQ110" s="917">
        <v>5658164</v>
      </c>
      <c r="BR110" s="918"/>
      <c r="BS110" s="918"/>
      <c r="BT110" s="918"/>
      <c r="BU110" s="918"/>
      <c r="BV110" s="918">
        <v>5751432</v>
      </c>
      <c r="BW110" s="918"/>
      <c r="BX110" s="918"/>
      <c r="BY110" s="918"/>
      <c r="BZ110" s="918"/>
      <c r="CA110" s="918">
        <v>6315625</v>
      </c>
      <c r="CB110" s="918"/>
      <c r="CC110" s="918"/>
      <c r="CD110" s="918"/>
      <c r="CE110" s="918"/>
      <c r="CF110" s="931">
        <v>174.2</v>
      </c>
      <c r="CG110" s="932"/>
      <c r="CH110" s="932"/>
      <c r="CI110" s="932"/>
      <c r="CJ110" s="932"/>
      <c r="CK110" s="933" t="s">
        <v>354</v>
      </c>
      <c r="CL110" s="934"/>
      <c r="CM110" s="916" t="s">
        <v>355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47</v>
      </c>
      <c r="DH110" s="918"/>
      <c r="DI110" s="918"/>
      <c r="DJ110" s="918"/>
      <c r="DK110" s="918"/>
      <c r="DL110" s="918" t="s">
        <v>47</v>
      </c>
      <c r="DM110" s="918"/>
      <c r="DN110" s="918"/>
      <c r="DO110" s="918"/>
      <c r="DP110" s="918"/>
      <c r="DQ110" s="918" t="s">
        <v>47</v>
      </c>
      <c r="DR110" s="918"/>
      <c r="DS110" s="918"/>
      <c r="DT110" s="918"/>
      <c r="DU110" s="918"/>
      <c r="DV110" s="919" t="s">
        <v>47</v>
      </c>
      <c r="DW110" s="919"/>
      <c r="DX110" s="919"/>
      <c r="DY110" s="919"/>
      <c r="DZ110" s="920"/>
    </row>
    <row r="111" spans="1:131" s="208" customFormat="1" ht="26.25" customHeight="1" x14ac:dyDescent="0.15">
      <c r="A111" s="921" t="s">
        <v>356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47</v>
      </c>
      <c r="AB111" s="925"/>
      <c r="AC111" s="925"/>
      <c r="AD111" s="925"/>
      <c r="AE111" s="926"/>
      <c r="AF111" s="927" t="s">
        <v>47</v>
      </c>
      <c r="AG111" s="925"/>
      <c r="AH111" s="925"/>
      <c r="AI111" s="925"/>
      <c r="AJ111" s="926"/>
      <c r="AK111" s="927" t="s">
        <v>47</v>
      </c>
      <c r="AL111" s="925"/>
      <c r="AM111" s="925"/>
      <c r="AN111" s="925"/>
      <c r="AO111" s="926"/>
      <c r="AP111" s="928" t="s">
        <v>47</v>
      </c>
      <c r="AQ111" s="929"/>
      <c r="AR111" s="929"/>
      <c r="AS111" s="929"/>
      <c r="AT111" s="930"/>
      <c r="AU111" s="895"/>
      <c r="AV111" s="896"/>
      <c r="AW111" s="896"/>
      <c r="AX111" s="896"/>
      <c r="AY111" s="896"/>
      <c r="AZ111" s="909" t="s">
        <v>357</v>
      </c>
      <c r="BA111" s="910"/>
      <c r="BB111" s="910"/>
      <c r="BC111" s="910"/>
      <c r="BD111" s="910"/>
      <c r="BE111" s="910"/>
      <c r="BF111" s="910"/>
      <c r="BG111" s="910"/>
      <c r="BH111" s="910"/>
      <c r="BI111" s="910"/>
      <c r="BJ111" s="910"/>
      <c r="BK111" s="910"/>
      <c r="BL111" s="910"/>
      <c r="BM111" s="910"/>
      <c r="BN111" s="910"/>
      <c r="BO111" s="910"/>
      <c r="BP111" s="911"/>
      <c r="BQ111" s="912">
        <v>224192</v>
      </c>
      <c r="BR111" s="913"/>
      <c r="BS111" s="913"/>
      <c r="BT111" s="913"/>
      <c r="BU111" s="913"/>
      <c r="BV111" s="913">
        <v>197348</v>
      </c>
      <c r="BW111" s="913"/>
      <c r="BX111" s="913"/>
      <c r="BY111" s="913"/>
      <c r="BZ111" s="913"/>
      <c r="CA111" s="913">
        <v>196699</v>
      </c>
      <c r="CB111" s="913"/>
      <c r="CC111" s="913"/>
      <c r="CD111" s="913"/>
      <c r="CE111" s="913"/>
      <c r="CF111" s="907">
        <v>5.4</v>
      </c>
      <c r="CG111" s="908"/>
      <c r="CH111" s="908"/>
      <c r="CI111" s="908"/>
      <c r="CJ111" s="908"/>
      <c r="CK111" s="935"/>
      <c r="CL111" s="936"/>
      <c r="CM111" s="909" t="s">
        <v>358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47</v>
      </c>
      <c r="DH111" s="913"/>
      <c r="DI111" s="913"/>
      <c r="DJ111" s="913"/>
      <c r="DK111" s="913"/>
      <c r="DL111" s="913" t="s">
        <v>47</v>
      </c>
      <c r="DM111" s="913"/>
      <c r="DN111" s="913"/>
      <c r="DO111" s="913"/>
      <c r="DP111" s="913"/>
      <c r="DQ111" s="913" t="s">
        <v>47</v>
      </c>
      <c r="DR111" s="913"/>
      <c r="DS111" s="913"/>
      <c r="DT111" s="913"/>
      <c r="DU111" s="913"/>
      <c r="DV111" s="914" t="s">
        <v>47</v>
      </c>
      <c r="DW111" s="914"/>
      <c r="DX111" s="914"/>
      <c r="DY111" s="914"/>
      <c r="DZ111" s="915"/>
    </row>
    <row r="112" spans="1:131" s="208" customFormat="1" ht="26.25" customHeight="1" x14ac:dyDescent="0.15">
      <c r="A112" s="939" t="s">
        <v>359</v>
      </c>
      <c r="B112" s="940"/>
      <c r="C112" s="910" t="s">
        <v>360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47</v>
      </c>
      <c r="AB112" s="946"/>
      <c r="AC112" s="946"/>
      <c r="AD112" s="946"/>
      <c r="AE112" s="947"/>
      <c r="AF112" s="948" t="s">
        <v>47</v>
      </c>
      <c r="AG112" s="946"/>
      <c r="AH112" s="946"/>
      <c r="AI112" s="946"/>
      <c r="AJ112" s="947"/>
      <c r="AK112" s="948" t="s">
        <v>47</v>
      </c>
      <c r="AL112" s="946"/>
      <c r="AM112" s="946"/>
      <c r="AN112" s="946"/>
      <c r="AO112" s="947"/>
      <c r="AP112" s="949" t="s">
        <v>47</v>
      </c>
      <c r="AQ112" s="950"/>
      <c r="AR112" s="950"/>
      <c r="AS112" s="950"/>
      <c r="AT112" s="951"/>
      <c r="AU112" s="895"/>
      <c r="AV112" s="896"/>
      <c r="AW112" s="896"/>
      <c r="AX112" s="896"/>
      <c r="AY112" s="896"/>
      <c r="AZ112" s="909" t="s">
        <v>361</v>
      </c>
      <c r="BA112" s="910"/>
      <c r="BB112" s="910"/>
      <c r="BC112" s="910"/>
      <c r="BD112" s="910"/>
      <c r="BE112" s="910"/>
      <c r="BF112" s="910"/>
      <c r="BG112" s="910"/>
      <c r="BH112" s="910"/>
      <c r="BI112" s="910"/>
      <c r="BJ112" s="910"/>
      <c r="BK112" s="910"/>
      <c r="BL112" s="910"/>
      <c r="BM112" s="910"/>
      <c r="BN112" s="910"/>
      <c r="BO112" s="910"/>
      <c r="BP112" s="911"/>
      <c r="BQ112" s="912">
        <v>1434864</v>
      </c>
      <c r="BR112" s="913"/>
      <c r="BS112" s="913"/>
      <c r="BT112" s="913"/>
      <c r="BU112" s="913"/>
      <c r="BV112" s="913">
        <v>1300950</v>
      </c>
      <c r="BW112" s="913"/>
      <c r="BX112" s="913"/>
      <c r="BY112" s="913"/>
      <c r="BZ112" s="913"/>
      <c r="CA112" s="913">
        <v>1195401</v>
      </c>
      <c r="CB112" s="913"/>
      <c r="CC112" s="913"/>
      <c r="CD112" s="913"/>
      <c r="CE112" s="913"/>
      <c r="CF112" s="907">
        <v>33</v>
      </c>
      <c r="CG112" s="908"/>
      <c r="CH112" s="908"/>
      <c r="CI112" s="908"/>
      <c r="CJ112" s="908"/>
      <c r="CK112" s="935"/>
      <c r="CL112" s="936"/>
      <c r="CM112" s="909" t="s">
        <v>362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47</v>
      </c>
      <c r="DH112" s="913"/>
      <c r="DI112" s="913"/>
      <c r="DJ112" s="913"/>
      <c r="DK112" s="913"/>
      <c r="DL112" s="913" t="s">
        <v>47</v>
      </c>
      <c r="DM112" s="913"/>
      <c r="DN112" s="913"/>
      <c r="DO112" s="913"/>
      <c r="DP112" s="913"/>
      <c r="DQ112" s="913" t="s">
        <v>47</v>
      </c>
      <c r="DR112" s="913"/>
      <c r="DS112" s="913"/>
      <c r="DT112" s="913"/>
      <c r="DU112" s="913"/>
      <c r="DV112" s="914" t="s">
        <v>47</v>
      </c>
      <c r="DW112" s="914"/>
      <c r="DX112" s="914"/>
      <c r="DY112" s="914"/>
      <c r="DZ112" s="915"/>
    </row>
    <row r="113" spans="1:130" s="208" customFormat="1" ht="26.25" customHeight="1" x14ac:dyDescent="0.15">
      <c r="A113" s="941"/>
      <c r="B113" s="942"/>
      <c r="C113" s="910" t="s">
        <v>363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165346</v>
      </c>
      <c r="AB113" s="925"/>
      <c r="AC113" s="925"/>
      <c r="AD113" s="925"/>
      <c r="AE113" s="926"/>
      <c r="AF113" s="927">
        <v>163921</v>
      </c>
      <c r="AG113" s="925"/>
      <c r="AH113" s="925"/>
      <c r="AI113" s="925"/>
      <c r="AJ113" s="926"/>
      <c r="AK113" s="927">
        <v>159247</v>
      </c>
      <c r="AL113" s="925"/>
      <c r="AM113" s="925"/>
      <c r="AN113" s="925"/>
      <c r="AO113" s="926"/>
      <c r="AP113" s="928">
        <v>4.4000000000000004</v>
      </c>
      <c r="AQ113" s="929"/>
      <c r="AR113" s="929"/>
      <c r="AS113" s="929"/>
      <c r="AT113" s="930"/>
      <c r="AU113" s="895"/>
      <c r="AV113" s="896"/>
      <c r="AW113" s="896"/>
      <c r="AX113" s="896"/>
      <c r="AY113" s="896"/>
      <c r="AZ113" s="909" t="s">
        <v>364</v>
      </c>
      <c r="BA113" s="910"/>
      <c r="BB113" s="910"/>
      <c r="BC113" s="910"/>
      <c r="BD113" s="910"/>
      <c r="BE113" s="910"/>
      <c r="BF113" s="910"/>
      <c r="BG113" s="910"/>
      <c r="BH113" s="910"/>
      <c r="BI113" s="910"/>
      <c r="BJ113" s="910"/>
      <c r="BK113" s="910"/>
      <c r="BL113" s="910"/>
      <c r="BM113" s="910"/>
      <c r="BN113" s="910"/>
      <c r="BO113" s="910"/>
      <c r="BP113" s="911"/>
      <c r="BQ113" s="912">
        <v>1061585</v>
      </c>
      <c r="BR113" s="913"/>
      <c r="BS113" s="913"/>
      <c r="BT113" s="913"/>
      <c r="BU113" s="913"/>
      <c r="BV113" s="913">
        <v>900931</v>
      </c>
      <c r="BW113" s="913"/>
      <c r="BX113" s="913"/>
      <c r="BY113" s="913"/>
      <c r="BZ113" s="913"/>
      <c r="CA113" s="913">
        <v>900410</v>
      </c>
      <c r="CB113" s="913"/>
      <c r="CC113" s="913"/>
      <c r="CD113" s="913"/>
      <c r="CE113" s="913"/>
      <c r="CF113" s="907">
        <v>24.8</v>
      </c>
      <c r="CG113" s="908"/>
      <c r="CH113" s="908"/>
      <c r="CI113" s="908"/>
      <c r="CJ113" s="908"/>
      <c r="CK113" s="935"/>
      <c r="CL113" s="936"/>
      <c r="CM113" s="909" t="s">
        <v>365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47</v>
      </c>
      <c r="DH113" s="946"/>
      <c r="DI113" s="946"/>
      <c r="DJ113" s="946"/>
      <c r="DK113" s="947"/>
      <c r="DL113" s="948" t="s">
        <v>47</v>
      </c>
      <c r="DM113" s="946"/>
      <c r="DN113" s="946"/>
      <c r="DO113" s="946"/>
      <c r="DP113" s="947"/>
      <c r="DQ113" s="948" t="s">
        <v>47</v>
      </c>
      <c r="DR113" s="946"/>
      <c r="DS113" s="946"/>
      <c r="DT113" s="946"/>
      <c r="DU113" s="947"/>
      <c r="DV113" s="949" t="s">
        <v>47</v>
      </c>
      <c r="DW113" s="950"/>
      <c r="DX113" s="950"/>
      <c r="DY113" s="950"/>
      <c r="DZ113" s="951"/>
    </row>
    <row r="114" spans="1:130" s="208" customFormat="1" ht="26.25" customHeight="1" x14ac:dyDescent="0.15">
      <c r="A114" s="941"/>
      <c r="B114" s="942"/>
      <c r="C114" s="910" t="s">
        <v>366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100575</v>
      </c>
      <c r="AB114" s="946"/>
      <c r="AC114" s="946"/>
      <c r="AD114" s="946"/>
      <c r="AE114" s="947"/>
      <c r="AF114" s="948">
        <v>117421</v>
      </c>
      <c r="AG114" s="946"/>
      <c r="AH114" s="946"/>
      <c r="AI114" s="946"/>
      <c r="AJ114" s="947"/>
      <c r="AK114" s="948">
        <v>107831</v>
      </c>
      <c r="AL114" s="946"/>
      <c r="AM114" s="946"/>
      <c r="AN114" s="946"/>
      <c r="AO114" s="947"/>
      <c r="AP114" s="949">
        <v>3</v>
      </c>
      <c r="AQ114" s="950"/>
      <c r="AR114" s="950"/>
      <c r="AS114" s="950"/>
      <c r="AT114" s="951"/>
      <c r="AU114" s="895"/>
      <c r="AV114" s="896"/>
      <c r="AW114" s="896"/>
      <c r="AX114" s="896"/>
      <c r="AY114" s="896"/>
      <c r="AZ114" s="909" t="s">
        <v>367</v>
      </c>
      <c r="BA114" s="910"/>
      <c r="BB114" s="910"/>
      <c r="BC114" s="910"/>
      <c r="BD114" s="910"/>
      <c r="BE114" s="910"/>
      <c r="BF114" s="910"/>
      <c r="BG114" s="910"/>
      <c r="BH114" s="910"/>
      <c r="BI114" s="910"/>
      <c r="BJ114" s="910"/>
      <c r="BK114" s="910"/>
      <c r="BL114" s="910"/>
      <c r="BM114" s="910"/>
      <c r="BN114" s="910"/>
      <c r="BO114" s="910"/>
      <c r="BP114" s="911"/>
      <c r="BQ114" s="912">
        <v>1298548</v>
      </c>
      <c r="BR114" s="913"/>
      <c r="BS114" s="913"/>
      <c r="BT114" s="913"/>
      <c r="BU114" s="913"/>
      <c r="BV114" s="913">
        <v>1227620</v>
      </c>
      <c r="BW114" s="913"/>
      <c r="BX114" s="913"/>
      <c r="BY114" s="913"/>
      <c r="BZ114" s="913"/>
      <c r="CA114" s="913">
        <v>1184373</v>
      </c>
      <c r="CB114" s="913"/>
      <c r="CC114" s="913"/>
      <c r="CD114" s="913"/>
      <c r="CE114" s="913"/>
      <c r="CF114" s="907">
        <v>32.700000000000003</v>
      </c>
      <c r="CG114" s="908"/>
      <c r="CH114" s="908"/>
      <c r="CI114" s="908"/>
      <c r="CJ114" s="908"/>
      <c r="CK114" s="935"/>
      <c r="CL114" s="936"/>
      <c r="CM114" s="909" t="s">
        <v>368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47</v>
      </c>
      <c r="DH114" s="946"/>
      <c r="DI114" s="946"/>
      <c r="DJ114" s="946"/>
      <c r="DK114" s="947"/>
      <c r="DL114" s="948" t="s">
        <v>47</v>
      </c>
      <c r="DM114" s="946"/>
      <c r="DN114" s="946"/>
      <c r="DO114" s="946"/>
      <c r="DP114" s="947"/>
      <c r="DQ114" s="948" t="s">
        <v>47</v>
      </c>
      <c r="DR114" s="946"/>
      <c r="DS114" s="946"/>
      <c r="DT114" s="946"/>
      <c r="DU114" s="947"/>
      <c r="DV114" s="949" t="s">
        <v>47</v>
      </c>
      <c r="DW114" s="950"/>
      <c r="DX114" s="950"/>
      <c r="DY114" s="950"/>
      <c r="DZ114" s="951"/>
    </row>
    <row r="115" spans="1:130" s="208" customFormat="1" ht="26.25" customHeight="1" x14ac:dyDescent="0.15">
      <c r="A115" s="941"/>
      <c r="B115" s="942"/>
      <c r="C115" s="910" t="s">
        <v>369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25109</v>
      </c>
      <c r="AB115" s="925"/>
      <c r="AC115" s="925"/>
      <c r="AD115" s="925"/>
      <c r="AE115" s="926"/>
      <c r="AF115" s="927">
        <v>15676</v>
      </c>
      <c r="AG115" s="925"/>
      <c r="AH115" s="925"/>
      <c r="AI115" s="925"/>
      <c r="AJ115" s="926"/>
      <c r="AK115" s="927">
        <v>18020</v>
      </c>
      <c r="AL115" s="925"/>
      <c r="AM115" s="925"/>
      <c r="AN115" s="925"/>
      <c r="AO115" s="926"/>
      <c r="AP115" s="928">
        <v>0.5</v>
      </c>
      <c r="AQ115" s="929"/>
      <c r="AR115" s="929"/>
      <c r="AS115" s="929"/>
      <c r="AT115" s="930"/>
      <c r="AU115" s="895"/>
      <c r="AV115" s="896"/>
      <c r="AW115" s="896"/>
      <c r="AX115" s="896"/>
      <c r="AY115" s="896"/>
      <c r="AZ115" s="909" t="s">
        <v>370</v>
      </c>
      <c r="BA115" s="910"/>
      <c r="BB115" s="910"/>
      <c r="BC115" s="910"/>
      <c r="BD115" s="910"/>
      <c r="BE115" s="910"/>
      <c r="BF115" s="910"/>
      <c r="BG115" s="910"/>
      <c r="BH115" s="910"/>
      <c r="BI115" s="910"/>
      <c r="BJ115" s="910"/>
      <c r="BK115" s="910"/>
      <c r="BL115" s="910"/>
      <c r="BM115" s="910"/>
      <c r="BN115" s="910"/>
      <c r="BO115" s="910"/>
      <c r="BP115" s="911"/>
      <c r="BQ115" s="912" t="s">
        <v>47</v>
      </c>
      <c r="BR115" s="913"/>
      <c r="BS115" s="913"/>
      <c r="BT115" s="913"/>
      <c r="BU115" s="913"/>
      <c r="BV115" s="913" t="s">
        <v>47</v>
      </c>
      <c r="BW115" s="913"/>
      <c r="BX115" s="913"/>
      <c r="BY115" s="913"/>
      <c r="BZ115" s="913"/>
      <c r="CA115" s="913" t="s">
        <v>47</v>
      </c>
      <c r="CB115" s="913"/>
      <c r="CC115" s="913"/>
      <c r="CD115" s="913"/>
      <c r="CE115" s="913"/>
      <c r="CF115" s="907" t="s">
        <v>47</v>
      </c>
      <c r="CG115" s="908"/>
      <c r="CH115" s="908"/>
      <c r="CI115" s="908"/>
      <c r="CJ115" s="908"/>
      <c r="CK115" s="935"/>
      <c r="CL115" s="936"/>
      <c r="CM115" s="909" t="s">
        <v>371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47</v>
      </c>
      <c r="DH115" s="946"/>
      <c r="DI115" s="946"/>
      <c r="DJ115" s="946"/>
      <c r="DK115" s="947"/>
      <c r="DL115" s="948" t="s">
        <v>47</v>
      </c>
      <c r="DM115" s="946"/>
      <c r="DN115" s="946"/>
      <c r="DO115" s="946"/>
      <c r="DP115" s="947"/>
      <c r="DQ115" s="948" t="s">
        <v>47</v>
      </c>
      <c r="DR115" s="946"/>
      <c r="DS115" s="946"/>
      <c r="DT115" s="946"/>
      <c r="DU115" s="947"/>
      <c r="DV115" s="949" t="s">
        <v>47</v>
      </c>
      <c r="DW115" s="950"/>
      <c r="DX115" s="950"/>
      <c r="DY115" s="950"/>
      <c r="DZ115" s="951"/>
    </row>
    <row r="116" spans="1:130" s="208" customFormat="1" ht="26.25" customHeight="1" x14ac:dyDescent="0.15">
      <c r="A116" s="943"/>
      <c r="B116" s="944"/>
      <c r="C116" s="952" t="s">
        <v>372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47</v>
      </c>
      <c r="AB116" s="946"/>
      <c r="AC116" s="946"/>
      <c r="AD116" s="946"/>
      <c r="AE116" s="947"/>
      <c r="AF116" s="948" t="s">
        <v>47</v>
      </c>
      <c r="AG116" s="946"/>
      <c r="AH116" s="946"/>
      <c r="AI116" s="946"/>
      <c r="AJ116" s="947"/>
      <c r="AK116" s="948" t="s">
        <v>47</v>
      </c>
      <c r="AL116" s="946"/>
      <c r="AM116" s="946"/>
      <c r="AN116" s="946"/>
      <c r="AO116" s="947"/>
      <c r="AP116" s="949" t="s">
        <v>47</v>
      </c>
      <c r="AQ116" s="950"/>
      <c r="AR116" s="950"/>
      <c r="AS116" s="950"/>
      <c r="AT116" s="951"/>
      <c r="AU116" s="895"/>
      <c r="AV116" s="896"/>
      <c r="AW116" s="896"/>
      <c r="AX116" s="896"/>
      <c r="AY116" s="896"/>
      <c r="AZ116" s="954" t="s">
        <v>373</v>
      </c>
      <c r="BA116" s="955"/>
      <c r="BB116" s="955"/>
      <c r="BC116" s="955"/>
      <c r="BD116" s="955"/>
      <c r="BE116" s="955"/>
      <c r="BF116" s="955"/>
      <c r="BG116" s="955"/>
      <c r="BH116" s="955"/>
      <c r="BI116" s="955"/>
      <c r="BJ116" s="955"/>
      <c r="BK116" s="955"/>
      <c r="BL116" s="955"/>
      <c r="BM116" s="955"/>
      <c r="BN116" s="955"/>
      <c r="BO116" s="955"/>
      <c r="BP116" s="956"/>
      <c r="BQ116" s="912" t="s">
        <v>47</v>
      </c>
      <c r="BR116" s="913"/>
      <c r="BS116" s="913"/>
      <c r="BT116" s="913"/>
      <c r="BU116" s="913"/>
      <c r="BV116" s="913" t="s">
        <v>47</v>
      </c>
      <c r="BW116" s="913"/>
      <c r="BX116" s="913"/>
      <c r="BY116" s="913"/>
      <c r="BZ116" s="913"/>
      <c r="CA116" s="913" t="s">
        <v>47</v>
      </c>
      <c r="CB116" s="913"/>
      <c r="CC116" s="913"/>
      <c r="CD116" s="913"/>
      <c r="CE116" s="913"/>
      <c r="CF116" s="907" t="s">
        <v>47</v>
      </c>
      <c r="CG116" s="908"/>
      <c r="CH116" s="908"/>
      <c r="CI116" s="908"/>
      <c r="CJ116" s="908"/>
      <c r="CK116" s="935"/>
      <c r="CL116" s="936"/>
      <c r="CM116" s="909" t="s">
        <v>374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47</v>
      </c>
      <c r="DH116" s="946"/>
      <c r="DI116" s="946"/>
      <c r="DJ116" s="946"/>
      <c r="DK116" s="947"/>
      <c r="DL116" s="948" t="s">
        <v>47</v>
      </c>
      <c r="DM116" s="946"/>
      <c r="DN116" s="946"/>
      <c r="DO116" s="946"/>
      <c r="DP116" s="947"/>
      <c r="DQ116" s="948" t="s">
        <v>47</v>
      </c>
      <c r="DR116" s="946"/>
      <c r="DS116" s="946"/>
      <c r="DT116" s="946"/>
      <c r="DU116" s="947"/>
      <c r="DV116" s="949" t="s">
        <v>47</v>
      </c>
      <c r="DW116" s="950"/>
      <c r="DX116" s="950"/>
      <c r="DY116" s="950"/>
      <c r="DZ116" s="951"/>
    </row>
    <row r="117" spans="1:130" s="208" customFormat="1" ht="26.25" customHeight="1" x14ac:dyDescent="0.15">
      <c r="A117" s="899" t="s">
        <v>103</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375</v>
      </c>
      <c r="Z117" s="881"/>
      <c r="AA117" s="965">
        <v>874794</v>
      </c>
      <c r="AB117" s="966"/>
      <c r="AC117" s="966"/>
      <c r="AD117" s="966"/>
      <c r="AE117" s="967"/>
      <c r="AF117" s="968">
        <v>898274</v>
      </c>
      <c r="AG117" s="966"/>
      <c r="AH117" s="966"/>
      <c r="AI117" s="966"/>
      <c r="AJ117" s="967"/>
      <c r="AK117" s="968">
        <v>915591</v>
      </c>
      <c r="AL117" s="966"/>
      <c r="AM117" s="966"/>
      <c r="AN117" s="966"/>
      <c r="AO117" s="967"/>
      <c r="AP117" s="969"/>
      <c r="AQ117" s="970"/>
      <c r="AR117" s="970"/>
      <c r="AS117" s="970"/>
      <c r="AT117" s="971"/>
      <c r="AU117" s="895"/>
      <c r="AV117" s="896"/>
      <c r="AW117" s="896"/>
      <c r="AX117" s="896"/>
      <c r="AY117" s="896"/>
      <c r="AZ117" s="961" t="s">
        <v>376</v>
      </c>
      <c r="BA117" s="962"/>
      <c r="BB117" s="962"/>
      <c r="BC117" s="962"/>
      <c r="BD117" s="962"/>
      <c r="BE117" s="962"/>
      <c r="BF117" s="962"/>
      <c r="BG117" s="962"/>
      <c r="BH117" s="962"/>
      <c r="BI117" s="962"/>
      <c r="BJ117" s="962"/>
      <c r="BK117" s="962"/>
      <c r="BL117" s="962"/>
      <c r="BM117" s="962"/>
      <c r="BN117" s="962"/>
      <c r="BO117" s="962"/>
      <c r="BP117" s="963"/>
      <c r="BQ117" s="912" t="s">
        <v>47</v>
      </c>
      <c r="BR117" s="913"/>
      <c r="BS117" s="913"/>
      <c r="BT117" s="913"/>
      <c r="BU117" s="913"/>
      <c r="BV117" s="913" t="s">
        <v>47</v>
      </c>
      <c r="BW117" s="913"/>
      <c r="BX117" s="913"/>
      <c r="BY117" s="913"/>
      <c r="BZ117" s="913"/>
      <c r="CA117" s="913" t="s">
        <v>47</v>
      </c>
      <c r="CB117" s="913"/>
      <c r="CC117" s="913"/>
      <c r="CD117" s="913"/>
      <c r="CE117" s="913"/>
      <c r="CF117" s="907" t="s">
        <v>47</v>
      </c>
      <c r="CG117" s="908"/>
      <c r="CH117" s="908"/>
      <c r="CI117" s="908"/>
      <c r="CJ117" s="908"/>
      <c r="CK117" s="935"/>
      <c r="CL117" s="936"/>
      <c r="CM117" s="909" t="s">
        <v>377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v>
      </c>
      <c r="DH117" s="946"/>
      <c r="DI117" s="946"/>
      <c r="DJ117" s="946"/>
      <c r="DK117" s="947"/>
      <c r="DL117" s="948" t="s">
        <v>47</v>
      </c>
      <c r="DM117" s="946"/>
      <c r="DN117" s="946"/>
      <c r="DO117" s="946"/>
      <c r="DP117" s="947"/>
      <c r="DQ117" s="948" t="s">
        <v>47</v>
      </c>
      <c r="DR117" s="946"/>
      <c r="DS117" s="946"/>
      <c r="DT117" s="946"/>
      <c r="DU117" s="947"/>
      <c r="DV117" s="949" t="s">
        <v>47</v>
      </c>
      <c r="DW117" s="950"/>
      <c r="DX117" s="950"/>
      <c r="DY117" s="950"/>
      <c r="DZ117" s="951"/>
    </row>
    <row r="118" spans="1:130" s="208" customFormat="1" ht="26.25" customHeight="1" x14ac:dyDescent="0.15">
      <c r="A118" s="899" t="s">
        <v>350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347</v>
      </c>
      <c r="AB118" s="880"/>
      <c r="AC118" s="880"/>
      <c r="AD118" s="880"/>
      <c r="AE118" s="881"/>
      <c r="AF118" s="879" t="s">
        <v>348</v>
      </c>
      <c r="AG118" s="880"/>
      <c r="AH118" s="880"/>
      <c r="AI118" s="880"/>
      <c r="AJ118" s="881"/>
      <c r="AK118" s="879" t="s">
        <v>222</v>
      </c>
      <c r="AL118" s="880"/>
      <c r="AM118" s="880"/>
      <c r="AN118" s="880"/>
      <c r="AO118" s="881"/>
      <c r="AP118" s="957" t="s">
        <v>349</v>
      </c>
      <c r="AQ118" s="958"/>
      <c r="AR118" s="958"/>
      <c r="AS118" s="958"/>
      <c r="AT118" s="959"/>
      <c r="AU118" s="895"/>
      <c r="AV118" s="896"/>
      <c r="AW118" s="896"/>
      <c r="AX118" s="896"/>
      <c r="AY118" s="896"/>
      <c r="AZ118" s="960" t="s">
        <v>378</v>
      </c>
      <c r="BA118" s="952"/>
      <c r="BB118" s="952"/>
      <c r="BC118" s="952"/>
      <c r="BD118" s="952"/>
      <c r="BE118" s="952"/>
      <c r="BF118" s="952"/>
      <c r="BG118" s="952"/>
      <c r="BH118" s="952"/>
      <c r="BI118" s="952"/>
      <c r="BJ118" s="952"/>
      <c r="BK118" s="952"/>
      <c r="BL118" s="952"/>
      <c r="BM118" s="952"/>
      <c r="BN118" s="952"/>
      <c r="BO118" s="952"/>
      <c r="BP118" s="953"/>
      <c r="BQ118" s="986" t="s">
        <v>47</v>
      </c>
      <c r="BR118" s="987"/>
      <c r="BS118" s="987"/>
      <c r="BT118" s="987"/>
      <c r="BU118" s="987"/>
      <c r="BV118" s="987" t="s">
        <v>47</v>
      </c>
      <c r="BW118" s="987"/>
      <c r="BX118" s="987"/>
      <c r="BY118" s="987"/>
      <c r="BZ118" s="987"/>
      <c r="CA118" s="987" t="s">
        <v>47</v>
      </c>
      <c r="CB118" s="987"/>
      <c r="CC118" s="987"/>
      <c r="CD118" s="987"/>
      <c r="CE118" s="987"/>
      <c r="CF118" s="907" t="s">
        <v>47</v>
      </c>
      <c r="CG118" s="908"/>
      <c r="CH118" s="908"/>
      <c r="CI118" s="908"/>
      <c r="CJ118" s="908"/>
      <c r="CK118" s="935"/>
      <c r="CL118" s="936"/>
      <c r="CM118" s="909" t="s">
        <v>379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47</v>
      </c>
      <c r="DH118" s="946"/>
      <c r="DI118" s="946"/>
      <c r="DJ118" s="946"/>
      <c r="DK118" s="947"/>
      <c r="DL118" s="948" t="s">
        <v>47</v>
      </c>
      <c r="DM118" s="946"/>
      <c r="DN118" s="946"/>
      <c r="DO118" s="946"/>
      <c r="DP118" s="947"/>
      <c r="DQ118" s="948" t="s">
        <v>47</v>
      </c>
      <c r="DR118" s="946"/>
      <c r="DS118" s="946"/>
      <c r="DT118" s="946"/>
      <c r="DU118" s="947"/>
      <c r="DV118" s="949" t="s">
        <v>47</v>
      </c>
      <c r="DW118" s="950"/>
      <c r="DX118" s="950"/>
      <c r="DY118" s="950"/>
      <c r="DZ118" s="951"/>
    </row>
    <row r="119" spans="1:130" s="208" customFormat="1" ht="26.25" customHeight="1" x14ac:dyDescent="0.15">
      <c r="A119" s="1044" t="s">
        <v>354</v>
      </c>
      <c r="B119" s="934"/>
      <c r="C119" s="916" t="s">
        <v>355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47</v>
      </c>
      <c r="AB119" s="887"/>
      <c r="AC119" s="887"/>
      <c r="AD119" s="887"/>
      <c r="AE119" s="888"/>
      <c r="AF119" s="889" t="s">
        <v>47</v>
      </c>
      <c r="AG119" s="887"/>
      <c r="AH119" s="887"/>
      <c r="AI119" s="887"/>
      <c r="AJ119" s="888"/>
      <c r="AK119" s="889" t="s">
        <v>47</v>
      </c>
      <c r="AL119" s="887"/>
      <c r="AM119" s="887"/>
      <c r="AN119" s="887"/>
      <c r="AO119" s="888"/>
      <c r="AP119" s="890" t="s">
        <v>47</v>
      </c>
      <c r="AQ119" s="891"/>
      <c r="AR119" s="891"/>
      <c r="AS119" s="891"/>
      <c r="AT119" s="892"/>
      <c r="AU119" s="897"/>
      <c r="AV119" s="898"/>
      <c r="AW119" s="898"/>
      <c r="AX119" s="898"/>
      <c r="AY119" s="898"/>
      <c r="AZ119" s="226" t="s">
        <v>103</v>
      </c>
      <c r="BA119" s="226"/>
      <c r="BB119" s="226"/>
      <c r="BC119" s="226"/>
      <c r="BD119" s="226"/>
      <c r="BE119" s="226"/>
      <c r="BF119" s="226"/>
      <c r="BG119" s="226"/>
      <c r="BH119" s="226"/>
      <c r="BI119" s="226"/>
      <c r="BJ119" s="226"/>
      <c r="BK119" s="226"/>
      <c r="BL119" s="226"/>
      <c r="BM119" s="226"/>
      <c r="BN119" s="226"/>
      <c r="BO119" s="964" t="s">
        <v>380</v>
      </c>
      <c r="BP119" s="992"/>
      <c r="BQ119" s="986">
        <v>9677353</v>
      </c>
      <c r="BR119" s="987"/>
      <c r="BS119" s="987"/>
      <c r="BT119" s="987"/>
      <c r="BU119" s="987"/>
      <c r="BV119" s="987">
        <v>9378281</v>
      </c>
      <c r="BW119" s="987"/>
      <c r="BX119" s="987"/>
      <c r="BY119" s="987"/>
      <c r="BZ119" s="987"/>
      <c r="CA119" s="987">
        <v>9792508</v>
      </c>
      <c r="CB119" s="987"/>
      <c r="CC119" s="987"/>
      <c r="CD119" s="987"/>
      <c r="CE119" s="987"/>
      <c r="CF119" s="988"/>
      <c r="CG119" s="989"/>
      <c r="CH119" s="989"/>
      <c r="CI119" s="989"/>
      <c r="CJ119" s="990"/>
      <c r="CK119" s="937"/>
      <c r="CL119" s="938"/>
      <c r="CM119" s="960" t="s">
        <v>381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224192</v>
      </c>
      <c r="DH119" s="973"/>
      <c r="DI119" s="973"/>
      <c r="DJ119" s="973"/>
      <c r="DK119" s="974"/>
      <c r="DL119" s="972">
        <v>197348</v>
      </c>
      <c r="DM119" s="973"/>
      <c r="DN119" s="973"/>
      <c r="DO119" s="973"/>
      <c r="DP119" s="974"/>
      <c r="DQ119" s="972">
        <v>196699</v>
      </c>
      <c r="DR119" s="973"/>
      <c r="DS119" s="973"/>
      <c r="DT119" s="973"/>
      <c r="DU119" s="974"/>
      <c r="DV119" s="975">
        <v>5.4</v>
      </c>
      <c r="DW119" s="976"/>
      <c r="DX119" s="976"/>
      <c r="DY119" s="976"/>
      <c r="DZ119" s="977"/>
    </row>
    <row r="120" spans="1:130" s="208" customFormat="1" ht="26.25" customHeight="1" x14ac:dyDescent="0.15">
      <c r="A120" s="1045"/>
      <c r="B120" s="936"/>
      <c r="C120" s="909" t="s">
        <v>358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v>
      </c>
      <c r="AB120" s="946"/>
      <c r="AC120" s="946"/>
      <c r="AD120" s="946"/>
      <c r="AE120" s="947"/>
      <c r="AF120" s="948" t="s">
        <v>47</v>
      </c>
      <c r="AG120" s="946"/>
      <c r="AH120" s="946"/>
      <c r="AI120" s="946"/>
      <c r="AJ120" s="947"/>
      <c r="AK120" s="948" t="s">
        <v>47</v>
      </c>
      <c r="AL120" s="946"/>
      <c r="AM120" s="946"/>
      <c r="AN120" s="946"/>
      <c r="AO120" s="947"/>
      <c r="AP120" s="949" t="s">
        <v>47</v>
      </c>
      <c r="AQ120" s="950"/>
      <c r="AR120" s="950"/>
      <c r="AS120" s="950"/>
      <c r="AT120" s="951"/>
      <c r="AU120" s="978" t="s">
        <v>382</v>
      </c>
      <c r="AV120" s="979"/>
      <c r="AW120" s="979"/>
      <c r="AX120" s="979"/>
      <c r="AY120" s="980"/>
      <c r="AZ120" s="916" t="s">
        <v>383</v>
      </c>
      <c r="BA120" s="884"/>
      <c r="BB120" s="884"/>
      <c r="BC120" s="884"/>
      <c r="BD120" s="884"/>
      <c r="BE120" s="884"/>
      <c r="BF120" s="884"/>
      <c r="BG120" s="884"/>
      <c r="BH120" s="884"/>
      <c r="BI120" s="884"/>
      <c r="BJ120" s="884"/>
      <c r="BK120" s="884"/>
      <c r="BL120" s="884"/>
      <c r="BM120" s="884"/>
      <c r="BN120" s="884"/>
      <c r="BO120" s="884"/>
      <c r="BP120" s="885"/>
      <c r="BQ120" s="917">
        <v>2977222</v>
      </c>
      <c r="BR120" s="918"/>
      <c r="BS120" s="918"/>
      <c r="BT120" s="918"/>
      <c r="BU120" s="918"/>
      <c r="BV120" s="918">
        <v>3338491</v>
      </c>
      <c r="BW120" s="918"/>
      <c r="BX120" s="918"/>
      <c r="BY120" s="918"/>
      <c r="BZ120" s="918"/>
      <c r="CA120" s="918">
        <v>3896380</v>
      </c>
      <c r="CB120" s="918"/>
      <c r="CC120" s="918"/>
      <c r="CD120" s="918"/>
      <c r="CE120" s="918"/>
      <c r="CF120" s="931">
        <v>107.5</v>
      </c>
      <c r="CG120" s="932"/>
      <c r="CH120" s="932"/>
      <c r="CI120" s="932"/>
      <c r="CJ120" s="932"/>
      <c r="CK120" s="993" t="s">
        <v>384</v>
      </c>
      <c r="CL120" s="994"/>
      <c r="CM120" s="994"/>
      <c r="CN120" s="994"/>
      <c r="CO120" s="995"/>
      <c r="CP120" s="1001" t="s">
        <v>325</v>
      </c>
      <c r="CQ120" s="1002"/>
      <c r="CR120" s="1002"/>
      <c r="CS120" s="1002"/>
      <c r="CT120" s="1002"/>
      <c r="CU120" s="1002"/>
      <c r="CV120" s="1002"/>
      <c r="CW120" s="1002"/>
      <c r="CX120" s="1002"/>
      <c r="CY120" s="1002"/>
      <c r="CZ120" s="1002"/>
      <c r="DA120" s="1002"/>
      <c r="DB120" s="1002"/>
      <c r="DC120" s="1002"/>
      <c r="DD120" s="1002"/>
      <c r="DE120" s="1002"/>
      <c r="DF120" s="1003"/>
      <c r="DG120" s="917">
        <v>1434864</v>
      </c>
      <c r="DH120" s="918"/>
      <c r="DI120" s="918"/>
      <c r="DJ120" s="918"/>
      <c r="DK120" s="918"/>
      <c r="DL120" s="918">
        <v>1300950</v>
      </c>
      <c r="DM120" s="918"/>
      <c r="DN120" s="918"/>
      <c r="DO120" s="918"/>
      <c r="DP120" s="918"/>
      <c r="DQ120" s="918">
        <v>1195401</v>
      </c>
      <c r="DR120" s="918"/>
      <c r="DS120" s="918"/>
      <c r="DT120" s="918"/>
      <c r="DU120" s="918"/>
      <c r="DV120" s="919">
        <v>33</v>
      </c>
      <c r="DW120" s="919"/>
      <c r="DX120" s="919"/>
      <c r="DY120" s="919"/>
      <c r="DZ120" s="920"/>
    </row>
    <row r="121" spans="1:130" s="208" customFormat="1" ht="26.25" customHeight="1" x14ac:dyDescent="0.15">
      <c r="A121" s="1045"/>
      <c r="B121" s="936"/>
      <c r="C121" s="961" t="s">
        <v>385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v>
      </c>
      <c r="AB121" s="946"/>
      <c r="AC121" s="946"/>
      <c r="AD121" s="946"/>
      <c r="AE121" s="947"/>
      <c r="AF121" s="948" t="s">
        <v>47</v>
      </c>
      <c r="AG121" s="946"/>
      <c r="AH121" s="946"/>
      <c r="AI121" s="946"/>
      <c r="AJ121" s="947"/>
      <c r="AK121" s="948" t="s">
        <v>47</v>
      </c>
      <c r="AL121" s="946"/>
      <c r="AM121" s="946"/>
      <c r="AN121" s="946"/>
      <c r="AO121" s="947"/>
      <c r="AP121" s="949" t="s">
        <v>47</v>
      </c>
      <c r="AQ121" s="950"/>
      <c r="AR121" s="950"/>
      <c r="AS121" s="950"/>
      <c r="AT121" s="951"/>
      <c r="AU121" s="981"/>
      <c r="AV121" s="982"/>
      <c r="AW121" s="982"/>
      <c r="AX121" s="982"/>
      <c r="AY121" s="983"/>
      <c r="AZ121" s="909" t="s">
        <v>386</v>
      </c>
      <c r="BA121" s="910"/>
      <c r="BB121" s="910"/>
      <c r="BC121" s="910"/>
      <c r="BD121" s="910"/>
      <c r="BE121" s="910"/>
      <c r="BF121" s="910"/>
      <c r="BG121" s="910"/>
      <c r="BH121" s="910"/>
      <c r="BI121" s="910"/>
      <c r="BJ121" s="910"/>
      <c r="BK121" s="910"/>
      <c r="BL121" s="910"/>
      <c r="BM121" s="910"/>
      <c r="BN121" s="910"/>
      <c r="BO121" s="910"/>
      <c r="BP121" s="911"/>
      <c r="BQ121" s="912">
        <v>88179</v>
      </c>
      <c r="BR121" s="913"/>
      <c r="BS121" s="913"/>
      <c r="BT121" s="913"/>
      <c r="BU121" s="913"/>
      <c r="BV121" s="913">
        <v>77486</v>
      </c>
      <c r="BW121" s="913"/>
      <c r="BX121" s="913"/>
      <c r="BY121" s="913"/>
      <c r="BZ121" s="913"/>
      <c r="CA121" s="913">
        <v>66668</v>
      </c>
      <c r="CB121" s="913"/>
      <c r="CC121" s="913"/>
      <c r="CD121" s="913"/>
      <c r="CE121" s="913"/>
      <c r="CF121" s="907">
        <v>1.8</v>
      </c>
      <c r="CG121" s="908"/>
      <c r="CH121" s="908"/>
      <c r="CI121" s="908"/>
      <c r="CJ121" s="908"/>
      <c r="CK121" s="996"/>
      <c r="CL121" s="997"/>
      <c r="CM121" s="997"/>
      <c r="CN121" s="997"/>
      <c r="CO121" s="998"/>
      <c r="CP121" s="1006" t="s">
        <v>321</v>
      </c>
      <c r="CQ121" s="1007"/>
      <c r="CR121" s="1007"/>
      <c r="CS121" s="1007"/>
      <c r="CT121" s="1007"/>
      <c r="CU121" s="1007"/>
      <c r="CV121" s="1007"/>
      <c r="CW121" s="1007"/>
      <c r="CX121" s="1007"/>
      <c r="CY121" s="1007"/>
      <c r="CZ121" s="1007"/>
      <c r="DA121" s="1007"/>
      <c r="DB121" s="1007"/>
      <c r="DC121" s="1007"/>
      <c r="DD121" s="1007"/>
      <c r="DE121" s="1007"/>
      <c r="DF121" s="1008"/>
      <c r="DG121" s="912" t="s">
        <v>47</v>
      </c>
      <c r="DH121" s="913"/>
      <c r="DI121" s="913"/>
      <c r="DJ121" s="913"/>
      <c r="DK121" s="913"/>
      <c r="DL121" s="913" t="s">
        <v>47</v>
      </c>
      <c r="DM121" s="913"/>
      <c r="DN121" s="913"/>
      <c r="DO121" s="913"/>
      <c r="DP121" s="913"/>
      <c r="DQ121" s="913" t="s">
        <v>47</v>
      </c>
      <c r="DR121" s="913"/>
      <c r="DS121" s="913"/>
      <c r="DT121" s="913"/>
      <c r="DU121" s="913"/>
      <c r="DV121" s="914" t="s">
        <v>47</v>
      </c>
      <c r="DW121" s="914"/>
      <c r="DX121" s="914"/>
      <c r="DY121" s="914"/>
      <c r="DZ121" s="915"/>
    </row>
    <row r="122" spans="1:130" s="208" customFormat="1" ht="26.25" customHeight="1" x14ac:dyDescent="0.15">
      <c r="A122" s="1045"/>
      <c r="B122" s="936"/>
      <c r="C122" s="909" t="s">
        <v>368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v>
      </c>
      <c r="AB122" s="946"/>
      <c r="AC122" s="946"/>
      <c r="AD122" s="946"/>
      <c r="AE122" s="947"/>
      <c r="AF122" s="948" t="s">
        <v>47</v>
      </c>
      <c r="AG122" s="946"/>
      <c r="AH122" s="946"/>
      <c r="AI122" s="946"/>
      <c r="AJ122" s="947"/>
      <c r="AK122" s="948" t="s">
        <v>47</v>
      </c>
      <c r="AL122" s="946"/>
      <c r="AM122" s="946"/>
      <c r="AN122" s="946"/>
      <c r="AO122" s="947"/>
      <c r="AP122" s="949" t="s">
        <v>47</v>
      </c>
      <c r="AQ122" s="950"/>
      <c r="AR122" s="950"/>
      <c r="AS122" s="950"/>
      <c r="AT122" s="951"/>
      <c r="AU122" s="981"/>
      <c r="AV122" s="982"/>
      <c r="AW122" s="982"/>
      <c r="AX122" s="982"/>
      <c r="AY122" s="983"/>
      <c r="AZ122" s="960" t="s">
        <v>387</v>
      </c>
      <c r="BA122" s="952"/>
      <c r="BB122" s="952"/>
      <c r="BC122" s="952"/>
      <c r="BD122" s="952"/>
      <c r="BE122" s="952"/>
      <c r="BF122" s="952"/>
      <c r="BG122" s="952"/>
      <c r="BH122" s="952"/>
      <c r="BI122" s="952"/>
      <c r="BJ122" s="952"/>
      <c r="BK122" s="952"/>
      <c r="BL122" s="952"/>
      <c r="BM122" s="952"/>
      <c r="BN122" s="952"/>
      <c r="BO122" s="952"/>
      <c r="BP122" s="953"/>
      <c r="BQ122" s="986">
        <v>5544512</v>
      </c>
      <c r="BR122" s="987"/>
      <c r="BS122" s="987"/>
      <c r="BT122" s="987"/>
      <c r="BU122" s="987"/>
      <c r="BV122" s="987">
        <v>5838657</v>
      </c>
      <c r="BW122" s="987"/>
      <c r="BX122" s="987"/>
      <c r="BY122" s="987"/>
      <c r="BZ122" s="987"/>
      <c r="CA122" s="987">
        <v>6055612</v>
      </c>
      <c r="CB122" s="987"/>
      <c r="CC122" s="987"/>
      <c r="CD122" s="987"/>
      <c r="CE122" s="987"/>
      <c r="CF122" s="1004">
        <v>167</v>
      </c>
      <c r="CG122" s="1005"/>
      <c r="CH122" s="1005"/>
      <c r="CI122" s="1005"/>
      <c r="CJ122" s="1005"/>
      <c r="CK122" s="996"/>
      <c r="CL122" s="997"/>
      <c r="CM122" s="997"/>
      <c r="CN122" s="997"/>
      <c r="CO122" s="998"/>
      <c r="CP122" s="1006" t="s">
        <v>322</v>
      </c>
      <c r="CQ122" s="1007"/>
      <c r="CR122" s="1007"/>
      <c r="CS122" s="1007"/>
      <c r="CT122" s="1007"/>
      <c r="CU122" s="1007"/>
      <c r="CV122" s="1007"/>
      <c r="CW122" s="1007"/>
      <c r="CX122" s="1007"/>
      <c r="CY122" s="1007"/>
      <c r="CZ122" s="1007"/>
      <c r="DA122" s="1007"/>
      <c r="DB122" s="1007"/>
      <c r="DC122" s="1007"/>
      <c r="DD122" s="1007"/>
      <c r="DE122" s="1007"/>
      <c r="DF122" s="1008"/>
      <c r="DG122" s="912" t="s">
        <v>47</v>
      </c>
      <c r="DH122" s="913"/>
      <c r="DI122" s="913"/>
      <c r="DJ122" s="913"/>
      <c r="DK122" s="913"/>
      <c r="DL122" s="913" t="s">
        <v>47</v>
      </c>
      <c r="DM122" s="913"/>
      <c r="DN122" s="913"/>
      <c r="DO122" s="913"/>
      <c r="DP122" s="913"/>
      <c r="DQ122" s="913" t="s">
        <v>47</v>
      </c>
      <c r="DR122" s="913"/>
      <c r="DS122" s="913"/>
      <c r="DT122" s="913"/>
      <c r="DU122" s="913"/>
      <c r="DV122" s="914" t="s">
        <v>47</v>
      </c>
      <c r="DW122" s="914"/>
      <c r="DX122" s="914"/>
      <c r="DY122" s="914"/>
      <c r="DZ122" s="915"/>
    </row>
    <row r="123" spans="1:130" s="208" customFormat="1" ht="26.25" customHeight="1" x14ac:dyDescent="0.15">
      <c r="A123" s="1045"/>
      <c r="B123" s="936"/>
      <c r="C123" s="909" t="s">
        <v>374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47</v>
      </c>
      <c r="AB123" s="946"/>
      <c r="AC123" s="946"/>
      <c r="AD123" s="946"/>
      <c r="AE123" s="947"/>
      <c r="AF123" s="948" t="s">
        <v>47</v>
      </c>
      <c r="AG123" s="946"/>
      <c r="AH123" s="946"/>
      <c r="AI123" s="946"/>
      <c r="AJ123" s="947"/>
      <c r="AK123" s="948" t="s">
        <v>47</v>
      </c>
      <c r="AL123" s="946"/>
      <c r="AM123" s="946"/>
      <c r="AN123" s="946"/>
      <c r="AO123" s="947"/>
      <c r="AP123" s="949" t="s">
        <v>47</v>
      </c>
      <c r="AQ123" s="950"/>
      <c r="AR123" s="950"/>
      <c r="AS123" s="950"/>
      <c r="AT123" s="951"/>
      <c r="AU123" s="984"/>
      <c r="AV123" s="985"/>
      <c r="AW123" s="985"/>
      <c r="AX123" s="985"/>
      <c r="AY123" s="985"/>
      <c r="AZ123" s="226" t="s">
        <v>103</v>
      </c>
      <c r="BA123" s="226"/>
      <c r="BB123" s="226"/>
      <c r="BC123" s="226"/>
      <c r="BD123" s="226"/>
      <c r="BE123" s="226"/>
      <c r="BF123" s="226"/>
      <c r="BG123" s="226"/>
      <c r="BH123" s="226"/>
      <c r="BI123" s="226"/>
      <c r="BJ123" s="226"/>
      <c r="BK123" s="226"/>
      <c r="BL123" s="226"/>
      <c r="BM123" s="226"/>
      <c r="BN123" s="226"/>
      <c r="BO123" s="964" t="s">
        <v>388</v>
      </c>
      <c r="BP123" s="992"/>
      <c r="BQ123" s="1051">
        <v>8609913</v>
      </c>
      <c r="BR123" s="1018"/>
      <c r="BS123" s="1018"/>
      <c r="BT123" s="1018"/>
      <c r="BU123" s="1018"/>
      <c r="BV123" s="1018">
        <v>9254634</v>
      </c>
      <c r="BW123" s="1018"/>
      <c r="BX123" s="1018"/>
      <c r="BY123" s="1018"/>
      <c r="BZ123" s="1018"/>
      <c r="CA123" s="1018">
        <v>10018660</v>
      </c>
      <c r="CB123" s="1018"/>
      <c r="CC123" s="1018"/>
      <c r="CD123" s="1018"/>
      <c r="CE123" s="1018"/>
      <c r="CF123" s="988"/>
      <c r="CG123" s="989"/>
      <c r="CH123" s="989"/>
      <c r="CI123" s="989"/>
      <c r="CJ123" s="990"/>
      <c r="CK123" s="996"/>
      <c r="CL123" s="997"/>
      <c r="CM123" s="997"/>
      <c r="CN123" s="997"/>
      <c r="CO123" s="998"/>
      <c r="CP123" s="1006" t="s">
        <v>319</v>
      </c>
      <c r="CQ123" s="1007"/>
      <c r="CR123" s="1007"/>
      <c r="CS123" s="1007"/>
      <c r="CT123" s="1007"/>
      <c r="CU123" s="1007"/>
      <c r="CV123" s="1007"/>
      <c r="CW123" s="1007"/>
      <c r="CX123" s="1007"/>
      <c r="CY123" s="1007"/>
      <c r="CZ123" s="1007"/>
      <c r="DA123" s="1007"/>
      <c r="DB123" s="1007"/>
      <c r="DC123" s="1007"/>
      <c r="DD123" s="1007"/>
      <c r="DE123" s="1007"/>
      <c r="DF123" s="1008"/>
      <c r="DG123" s="945" t="s">
        <v>47</v>
      </c>
      <c r="DH123" s="946"/>
      <c r="DI123" s="946"/>
      <c r="DJ123" s="946"/>
      <c r="DK123" s="947"/>
      <c r="DL123" s="948" t="s">
        <v>47</v>
      </c>
      <c r="DM123" s="946"/>
      <c r="DN123" s="946"/>
      <c r="DO123" s="946"/>
      <c r="DP123" s="947"/>
      <c r="DQ123" s="948" t="s">
        <v>47</v>
      </c>
      <c r="DR123" s="946"/>
      <c r="DS123" s="946"/>
      <c r="DT123" s="946"/>
      <c r="DU123" s="947"/>
      <c r="DV123" s="949" t="s">
        <v>47</v>
      </c>
      <c r="DW123" s="950"/>
      <c r="DX123" s="950"/>
      <c r="DY123" s="950"/>
      <c r="DZ123" s="951"/>
    </row>
    <row r="124" spans="1:130" s="208" customFormat="1" ht="26.25" customHeight="1" thickBot="1" x14ac:dyDescent="0.2">
      <c r="A124" s="1045"/>
      <c r="B124" s="936"/>
      <c r="C124" s="909" t="s">
        <v>377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v>
      </c>
      <c r="AB124" s="946"/>
      <c r="AC124" s="946"/>
      <c r="AD124" s="946"/>
      <c r="AE124" s="947"/>
      <c r="AF124" s="948" t="s">
        <v>47</v>
      </c>
      <c r="AG124" s="946"/>
      <c r="AH124" s="946"/>
      <c r="AI124" s="946"/>
      <c r="AJ124" s="947"/>
      <c r="AK124" s="948" t="s">
        <v>47</v>
      </c>
      <c r="AL124" s="946"/>
      <c r="AM124" s="946"/>
      <c r="AN124" s="946"/>
      <c r="AO124" s="947"/>
      <c r="AP124" s="949" t="s">
        <v>47</v>
      </c>
      <c r="AQ124" s="950"/>
      <c r="AR124" s="950"/>
      <c r="AS124" s="950"/>
      <c r="AT124" s="951"/>
      <c r="AU124" s="1047" t="s">
        <v>389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31.3</v>
      </c>
      <c r="BR124" s="1014"/>
      <c r="BS124" s="1014"/>
      <c r="BT124" s="1014"/>
      <c r="BU124" s="1014"/>
      <c r="BV124" s="1014">
        <v>3.3</v>
      </c>
      <c r="BW124" s="1014"/>
      <c r="BX124" s="1014"/>
      <c r="BY124" s="1014"/>
      <c r="BZ124" s="1014"/>
      <c r="CA124" s="1014" t="s">
        <v>47</v>
      </c>
      <c r="CB124" s="1014"/>
      <c r="CC124" s="1014"/>
      <c r="CD124" s="1014"/>
      <c r="CE124" s="1014"/>
      <c r="CF124" s="1015"/>
      <c r="CG124" s="1016"/>
      <c r="CH124" s="1016"/>
      <c r="CI124" s="1016"/>
      <c r="CJ124" s="1017"/>
      <c r="CK124" s="999"/>
      <c r="CL124" s="999"/>
      <c r="CM124" s="999"/>
      <c r="CN124" s="999"/>
      <c r="CO124" s="1000"/>
      <c r="CP124" s="1006" t="s">
        <v>390</v>
      </c>
      <c r="CQ124" s="1007"/>
      <c r="CR124" s="1007"/>
      <c r="CS124" s="1007"/>
      <c r="CT124" s="1007"/>
      <c r="CU124" s="1007"/>
      <c r="CV124" s="1007"/>
      <c r="CW124" s="1007"/>
      <c r="CX124" s="1007"/>
      <c r="CY124" s="1007"/>
      <c r="CZ124" s="1007"/>
      <c r="DA124" s="1007"/>
      <c r="DB124" s="1007"/>
      <c r="DC124" s="1007"/>
      <c r="DD124" s="1007"/>
      <c r="DE124" s="1007"/>
      <c r="DF124" s="1008"/>
      <c r="DG124" s="991" t="s">
        <v>47</v>
      </c>
      <c r="DH124" s="973"/>
      <c r="DI124" s="973"/>
      <c r="DJ124" s="973"/>
      <c r="DK124" s="974"/>
      <c r="DL124" s="972" t="s">
        <v>47</v>
      </c>
      <c r="DM124" s="973"/>
      <c r="DN124" s="973"/>
      <c r="DO124" s="973"/>
      <c r="DP124" s="974"/>
      <c r="DQ124" s="972" t="s">
        <v>47</v>
      </c>
      <c r="DR124" s="973"/>
      <c r="DS124" s="973"/>
      <c r="DT124" s="973"/>
      <c r="DU124" s="974"/>
      <c r="DV124" s="975" t="s">
        <v>47</v>
      </c>
      <c r="DW124" s="976"/>
      <c r="DX124" s="976"/>
      <c r="DY124" s="976"/>
      <c r="DZ124" s="977"/>
    </row>
    <row r="125" spans="1:130" s="208" customFormat="1" ht="26.25" customHeight="1" x14ac:dyDescent="0.15">
      <c r="A125" s="1045"/>
      <c r="B125" s="936"/>
      <c r="C125" s="909" t="s">
        <v>379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47</v>
      </c>
      <c r="AB125" s="946"/>
      <c r="AC125" s="946"/>
      <c r="AD125" s="946"/>
      <c r="AE125" s="947"/>
      <c r="AF125" s="948" t="s">
        <v>47</v>
      </c>
      <c r="AG125" s="946"/>
      <c r="AH125" s="946"/>
      <c r="AI125" s="946"/>
      <c r="AJ125" s="947"/>
      <c r="AK125" s="948" t="s">
        <v>47</v>
      </c>
      <c r="AL125" s="946"/>
      <c r="AM125" s="946"/>
      <c r="AN125" s="946"/>
      <c r="AO125" s="947"/>
      <c r="AP125" s="949" t="s">
        <v>47</v>
      </c>
      <c r="AQ125" s="950"/>
      <c r="AR125" s="950"/>
      <c r="AS125" s="950"/>
      <c r="AT125" s="951"/>
      <c r="AU125" s="347"/>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349"/>
      <c r="BR125" s="349"/>
      <c r="BS125" s="349"/>
      <c r="BT125" s="349"/>
      <c r="BU125" s="349"/>
      <c r="BV125" s="349"/>
      <c r="BW125" s="349"/>
      <c r="BX125" s="349"/>
      <c r="BY125" s="349"/>
      <c r="BZ125" s="349"/>
      <c r="CA125" s="349"/>
      <c r="CB125" s="349"/>
      <c r="CC125" s="349"/>
      <c r="CD125" s="349"/>
      <c r="CE125" s="349"/>
      <c r="CF125" s="349"/>
      <c r="CG125" s="349"/>
      <c r="CH125" s="349"/>
      <c r="CI125" s="349"/>
      <c r="CJ125" s="227"/>
      <c r="CK125" s="1009" t="s">
        <v>391</v>
      </c>
      <c r="CL125" s="994"/>
      <c r="CM125" s="994"/>
      <c r="CN125" s="994"/>
      <c r="CO125" s="995"/>
      <c r="CP125" s="916" t="s">
        <v>392</v>
      </c>
      <c r="CQ125" s="884"/>
      <c r="CR125" s="884"/>
      <c r="CS125" s="884"/>
      <c r="CT125" s="884"/>
      <c r="CU125" s="884"/>
      <c r="CV125" s="884"/>
      <c r="CW125" s="884"/>
      <c r="CX125" s="884"/>
      <c r="CY125" s="884"/>
      <c r="CZ125" s="884"/>
      <c r="DA125" s="884"/>
      <c r="DB125" s="884"/>
      <c r="DC125" s="884"/>
      <c r="DD125" s="884"/>
      <c r="DE125" s="884"/>
      <c r="DF125" s="885"/>
      <c r="DG125" s="917" t="s">
        <v>47</v>
      </c>
      <c r="DH125" s="918"/>
      <c r="DI125" s="918"/>
      <c r="DJ125" s="918"/>
      <c r="DK125" s="918"/>
      <c r="DL125" s="918" t="s">
        <v>47</v>
      </c>
      <c r="DM125" s="918"/>
      <c r="DN125" s="918"/>
      <c r="DO125" s="918"/>
      <c r="DP125" s="918"/>
      <c r="DQ125" s="918" t="s">
        <v>47</v>
      </c>
      <c r="DR125" s="918"/>
      <c r="DS125" s="918"/>
      <c r="DT125" s="918"/>
      <c r="DU125" s="918"/>
      <c r="DV125" s="919" t="s">
        <v>47</v>
      </c>
      <c r="DW125" s="919"/>
      <c r="DX125" s="919"/>
      <c r="DY125" s="919"/>
      <c r="DZ125" s="920"/>
    </row>
    <row r="126" spans="1:130" s="208" customFormat="1" ht="26.25" customHeight="1" thickBot="1" x14ac:dyDescent="0.2">
      <c r="A126" s="1045"/>
      <c r="B126" s="936"/>
      <c r="C126" s="909" t="s">
        <v>381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11181</v>
      </c>
      <c r="AB126" s="946"/>
      <c r="AC126" s="946"/>
      <c r="AD126" s="946"/>
      <c r="AE126" s="947"/>
      <c r="AF126" s="948" t="s">
        <v>47</v>
      </c>
      <c r="AG126" s="946"/>
      <c r="AH126" s="946"/>
      <c r="AI126" s="946"/>
      <c r="AJ126" s="947"/>
      <c r="AK126" s="948">
        <v>4096</v>
      </c>
      <c r="AL126" s="946"/>
      <c r="AM126" s="946"/>
      <c r="AN126" s="946"/>
      <c r="AO126" s="947"/>
      <c r="AP126" s="949">
        <v>0.1</v>
      </c>
      <c r="AQ126" s="950"/>
      <c r="AR126" s="950"/>
      <c r="AS126" s="950"/>
      <c r="AT126" s="951"/>
      <c r="AU126" s="349"/>
      <c r="AV126" s="349"/>
      <c r="AW126" s="349"/>
      <c r="AX126" s="349"/>
      <c r="AY126" s="349"/>
      <c r="AZ126" s="349"/>
      <c r="BA126" s="349"/>
      <c r="BB126" s="349"/>
      <c r="BC126" s="349"/>
      <c r="BD126" s="349"/>
      <c r="BE126" s="349"/>
      <c r="BF126" s="349"/>
      <c r="BG126" s="349"/>
      <c r="BH126" s="349"/>
      <c r="BI126" s="349"/>
      <c r="BJ126" s="349"/>
      <c r="BK126" s="349"/>
      <c r="BL126" s="349"/>
      <c r="BM126" s="349"/>
      <c r="BN126" s="349"/>
      <c r="BO126" s="349"/>
      <c r="BP126" s="349"/>
      <c r="BQ126" s="349"/>
      <c r="BR126" s="349"/>
      <c r="BS126" s="349"/>
      <c r="BT126" s="349"/>
      <c r="BU126" s="349"/>
      <c r="BV126" s="349"/>
      <c r="BW126" s="349"/>
      <c r="BX126" s="349"/>
      <c r="BY126" s="349"/>
      <c r="BZ126" s="349"/>
      <c r="CA126" s="349"/>
      <c r="CB126" s="349"/>
      <c r="CC126" s="349"/>
      <c r="CD126" s="228"/>
      <c r="CE126" s="228"/>
      <c r="CF126" s="228"/>
      <c r="CG126" s="349"/>
      <c r="CH126" s="349"/>
      <c r="CI126" s="349"/>
      <c r="CJ126" s="227"/>
      <c r="CK126" s="1010"/>
      <c r="CL126" s="997"/>
      <c r="CM126" s="997"/>
      <c r="CN126" s="997"/>
      <c r="CO126" s="998"/>
      <c r="CP126" s="909" t="s">
        <v>393</v>
      </c>
      <c r="CQ126" s="910"/>
      <c r="CR126" s="910"/>
      <c r="CS126" s="910"/>
      <c r="CT126" s="910"/>
      <c r="CU126" s="910"/>
      <c r="CV126" s="910"/>
      <c r="CW126" s="910"/>
      <c r="CX126" s="910"/>
      <c r="CY126" s="910"/>
      <c r="CZ126" s="910"/>
      <c r="DA126" s="910"/>
      <c r="DB126" s="910"/>
      <c r="DC126" s="910"/>
      <c r="DD126" s="910"/>
      <c r="DE126" s="910"/>
      <c r="DF126" s="911"/>
      <c r="DG126" s="912" t="s">
        <v>47</v>
      </c>
      <c r="DH126" s="913"/>
      <c r="DI126" s="913"/>
      <c r="DJ126" s="913"/>
      <c r="DK126" s="913"/>
      <c r="DL126" s="913" t="s">
        <v>47</v>
      </c>
      <c r="DM126" s="913"/>
      <c r="DN126" s="913"/>
      <c r="DO126" s="913"/>
      <c r="DP126" s="913"/>
      <c r="DQ126" s="913" t="s">
        <v>47</v>
      </c>
      <c r="DR126" s="913"/>
      <c r="DS126" s="913"/>
      <c r="DT126" s="913"/>
      <c r="DU126" s="913"/>
      <c r="DV126" s="914" t="s">
        <v>47</v>
      </c>
      <c r="DW126" s="914"/>
      <c r="DX126" s="914"/>
      <c r="DY126" s="914"/>
      <c r="DZ126" s="915"/>
    </row>
    <row r="127" spans="1:130" s="208" customFormat="1" ht="26.25" customHeight="1" x14ac:dyDescent="0.15">
      <c r="A127" s="1046"/>
      <c r="B127" s="938"/>
      <c r="C127" s="960" t="s">
        <v>394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13928</v>
      </c>
      <c r="AB127" s="946"/>
      <c r="AC127" s="946"/>
      <c r="AD127" s="946"/>
      <c r="AE127" s="947"/>
      <c r="AF127" s="948">
        <v>15676</v>
      </c>
      <c r="AG127" s="946"/>
      <c r="AH127" s="946"/>
      <c r="AI127" s="946"/>
      <c r="AJ127" s="947"/>
      <c r="AK127" s="948">
        <v>13924</v>
      </c>
      <c r="AL127" s="946"/>
      <c r="AM127" s="946"/>
      <c r="AN127" s="946"/>
      <c r="AO127" s="947"/>
      <c r="AP127" s="949">
        <v>0.4</v>
      </c>
      <c r="AQ127" s="950"/>
      <c r="AR127" s="950"/>
      <c r="AS127" s="950"/>
      <c r="AT127" s="951"/>
      <c r="AU127" s="349"/>
      <c r="AV127" s="349"/>
      <c r="AW127" s="349"/>
      <c r="AX127" s="1019" t="s">
        <v>395</v>
      </c>
      <c r="AY127" s="1020"/>
      <c r="AZ127" s="1020"/>
      <c r="BA127" s="1020"/>
      <c r="BB127" s="1020"/>
      <c r="BC127" s="1020"/>
      <c r="BD127" s="1020"/>
      <c r="BE127" s="1021"/>
      <c r="BF127" s="1022" t="s">
        <v>396</v>
      </c>
      <c r="BG127" s="1020"/>
      <c r="BH127" s="1020"/>
      <c r="BI127" s="1020"/>
      <c r="BJ127" s="1020"/>
      <c r="BK127" s="1020"/>
      <c r="BL127" s="1021"/>
      <c r="BM127" s="1022" t="s">
        <v>397</v>
      </c>
      <c r="BN127" s="1020"/>
      <c r="BO127" s="1020"/>
      <c r="BP127" s="1020"/>
      <c r="BQ127" s="1020"/>
      <c r="BR127" s="1020"/>
      <c r="BS127" s="1021"/>
      <c r="BT127" s="1022" t="s">
        <v>398</v>
      </c>
      <c r="BU127" s="1020"/>
      <c r="BV127" s="1020"/>
      <c r="BW127" s="1020"/>
      <c r="BX127" s="1020"/>
      <c r="BY127" s="1020"/>
      <c r="BZ127" s="1043"/>
      <c r="CA127" s="349"/>
      <c r="CB127" s="349"/>
      <c r="CC127" s="349"/>
      <c r="CD127" s="228"/>
      <c r="CE127" s="228"/>
      <c r="CF127" s="228"/>
      <c r="CG127" s="349"/>
      <c r="CH127" s="349"/>
      <c r="CI127" s="349"/>
      <c r="CJ127" s="227"/>
      <c r="CK127" s="1010"/>
      <c r="CL127" s="997"/>
      <c r="CM127" s="997"/>
      <c r="CN127" s="997"/>
      <c r="CO127" s="998"/>
      <c r="CP127" s="909" t="s">
        <v>399</v>
      </c>
      <c r="CQ127" s="910"/>
      <c r="CR127" s="910"/>
      <c r="CS127" s="910"/>
      <c r="CT127" s="910"/>
      <c r="CU127" s="910"/>
      <c r="CV127" s="910"/>
      <c r="CW127" s="910"/>
      <c r="CX127" s="910"/>
      <c r="CY127" s="910"/>
      <c r="CZ127" s="910"/>
      <c r="DA127" s="910"/>
      <c r="DB127" s="910"/>
      <c r="DC127" s="910"/>
      <c r="DD127" s="910"/>
      <c r="DE127" s="910"/>
      <c r="DF127" s="911"/>
      <c r="DG127" s="912" t="s">
        <v>47</v>
      </c>
      <c r="DH127" s="913"/>
      <c r="DI127" s="913"/>
      <c r="DJ127" s="913"/>
      <c r="DK127" s="913"/>
      <c r="DL127" s="913" t="s">
        <v>47</v>
      </c>
      <c r="DM127" s="913"/>
      <c r="DN127" s="913"/>
      <c r="DO127" s="913"/>
      <c r="DP127" s="913"/>
      <c r="DQ127" s="913" t="s">
        <v>47</v>
      </c>
      <c r="DR127" s="913"/>
      <c r="DS127" s="913"/>
      <c r="DT127" s="913"/>
      <c r="DU127" s="913"/>
      <c r="DV127" s="914" t="s">
        <v>47</v>
      </c>
      <c r="DW127" s="914"/>
      <c r="DX127" s="914"/>
      <c r="DY127" s="914"/>
      <c r="DZ127" s="915"/>
    </row>
    <row r="128" spans="1:130" s="208" customFormat="1" ht="26.25" customHeight="1" thickBot="1" x14ac:dyDescent="0.2">
      <c r="A128" s="1029" t="s">
        <v>400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401</v>
      </c>
      <c r="X128" s="1031"/>
      <c r="Y128" s="1031"/>
      <c r="Z128" s="1032"/>
      <c r="AA128" s="1033">
        <v>19488</v>
      </c>
      <c r="AB128" s="1034"/>
      <c r="AC128" s="1034"/>
      <c r="AD128" s="1034"/>
      <c r="AE128" s="1035"/>
      <c r="AF128" s="1036">
        <v>11635</v>
      </c>
      <c r="AG128" s="1034"/>
      <c r="AH128" s="1034"/>
      <c r="AI128" s="1034"/>
      <c r="AJ128" s="1035"/>
      <c r="AK128" s="1036">
        <v>11635</v>
      </c>
      <c r="AL128" s="1034"/>
      <c r="AM128" s="1034"/>
      <c r="AN128" s="1034"/>
      <c r="AO128" s="1035"/>
      <c r="AP128" s="1037"/>
      <c r="AQ128" s="1038"/>
      <c r="AR128" s="1038"/>
      <c r="AS128" s="1038"/>
      <c r="AT128" s="1039"/>
      <c r="AU128" s="349"/>
      <c r="AV128" s="349"/>
      <c r="AW128" s="349"/>
      <c r="AX128" s="883" t="s">
        <v>402</v>
      </c>
      <c r="AY128" s="884"/>
      <c r="AZ128" s="884"/>
      <c r="BA128" s="884"/>
      <c r="BB128" s="884"/>
      <c r="BC128" s="884"/>
      <c r="BD128" s="884"/>
      <c r="BE128" s="885"/>
      <c r="BF128" s="1040" t="s">
        <v>47</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28"/>
      <c r="CB128" s="228"/>
      <c r="CC128" s="228"/>
      <c r="CD128" s="228"/>
      <c r="CE128" s="228"/>
      <c r="CF128" s="228"/>
      <c r="CG128" s="349"/>
      <c r="CH128" s="349"/>
      <c r="CI128" s="349"/>
      <c r="CJ128" s="227"/>
      <c r="CK128" s="1011"/>
      <c r="CL128" s="1012"/>
      <c r="CM128" s="1012"/>
      <c r="CN128" s="1012"/>
      <c r="CO128" s="1013"/>
      <c r="CP128" s="1023" t="s">
        <v>403</v>
      </c>
      <c r="CQ128" s="713"/>
      <c r="CR128" s="713"/>
      <c r="CS128" s="713"/>
      <c r="CT128" s="713"/>
      <c r="CU128" s="713"/>
      <c r="CV128" s="713"/>
      <c r="CW128" s="713"/>
      <c r="CX128" s="713"/>
      <c r="CY128" s="713"/>
      <c r="CZ128" s="713"/>
      <c r="DA128" s="713"/>
      <c r="DB128" s="713"/>
      <c r="DC128" s="713"/>
      <c r="DD128" s="713"/>
      <c r="DE128" s="713"/>
      <c r="DF128" s="1024"/>
      <c r="DG128" s="1025" t="s">
        <v>47</v>
      </c>
      <c r="DH128" s="1026"/>
      <c r="DI128" s="1026"/>
      <c r="DJ128" s="1026"/>
      <c r="DK128" s="1026"/>
      <c r="DL128" s="1026" t="s">
        <v>47</v>
      </c>
      <c r="DM128" s="1026"/>
      <c r="DN128" s="1026"/>
      <c r="DO128" s="1026"/>
      <c r="DP128" s="1026"/>
      <c r="DQ128" s="1026" t="s">
        <v>47</v>
      </c>
      <c r="DR128" s="1026"/>
      <c r="DS128" s="1026"/>
      <c r="DT128" s="1026"/>
      <c r="DU128" s="1026"/>
      <c r="DV128" s="1027" t="s">
        <v>47</v>
      </c>
      <c r="DW128" s="1027"/>
      <c r="DX128" s="1027"/>
      <c r="DY128" s="1027"/>
      <c r="DZ128" s="1028"/>
    </row>
    <row r="129" spans="1:131" s="208" customFormat="1" ht="26.25" customHeight="1" x14ac:dyDescent="0.15">
      <c r="A129" s="921" t="s">
        <v>27</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404</v>
      </c>
      <c r="X129" s="1058"/>
      <c r="Y129" s="1058"/>
      <c r="Z129" s="1059"/>
      <c r="AA129" s="945">
        <v>4001737</v>
      </c>
      <c r="AB129" s="946"/>
      <c r="AC129" s="946"/>
      <c r="AD129" s="946"/>
      <c r="AE129" s="947"/>
      <c r="AF129" s="948">
        <v>4265404</v>
      </c>
      <c r="AG129" s="946"/>
      <c r="AH129" s="946"/>
      <c r="AI129" s="946"/>
      <c r="AJ129" s="947"/>
      <c r="AK129" s="948">
        <v>4194466</v>
      </c>
      <c r="AL129" s="946"/>
      <c r="AM129" s="946"/>
      <c r="AN129" s="946"/>
      <c r="AO129" s="947"/>
      <c r="AP129" s="1060"/>
      <c r="AQ129" s="1061"/>
      <c r="AR129" s="1061"/>
      <c r="AS129" s="1061"/>
      <c r="AT129" s="1062"/>
      <c r="AU129" s="210"/>
      <c r="AV129" s="210"/>
      <c r="AW129" s="210"/>
      <c r="AX129" s="1052" t="s">
        <v>405</v>
      </c>
      <c r="AY129" s="910"/>
      <c r="AZ129" s="910"/>
      <c r="BA129" s="910"/>
      <c r="BB129" s="910"/>
      <c r="BC129" s="910"/>
      <c r="BD129" s="910"/>
      <c r="BE129" s="911"/>
      <c r="BF129" s="1053" t="s">
        <v>47</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210"/>
      <c r="DQ129" s="210"/>
      <c r="DR129" s="210"/>
      <c r="DS129" s="210"/>
      <c r="DT129" s="210"/>
      <c r="DU129" s="210"/>
      <c r="DV129" s="210"/>
      <c r="DW129" s="210"/>
      <c r="DX129" s="210"/>
      <c r="DY129" s="210"/>
      <c r="DZ129" s="210"/>
    </row>
    <row r="130" spans="1:131" s="208" customFormat="1" ht="26.25" customHeight="1" x14ac:dyDescent="0.15">
      <c r="A130" s="921" t="s">
        <v>406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407</v>
      </c>
      <c r="X130" s="1058"/>
      <c r="Y130" s="1058"/>
      <c r="Z130" s="1059"/>
      <c r="AA130" s="945">
        <v>591416</v>
      </c>
      <c r="AB130" s="946"/>
      <c r="AC130" s="946"/>
      <c r="AD130" s="946"/>
      <c r="AE130" s="947"/>
      <c r="AF130" s="948">
        <v>569397</v>
      </c>
      <c r="AG130" s="946"/>
      <c r="AH130" s="946"/>
      <c r="AI130" s="946"/>
      <c r="AJ130" s="947"/>
      <c r="AK130" s="948">
        <v>568302</v>
      </c>
      <c r="AL130" s="946"/>
      <c r="AM130" s="946"/>
      <c r="AN130" s="946"/>
      <c r="AO130" s="947"/>
      <c r="AP130" s="1060"/>
      <c r="AQ130" s="1061"/>
      <c r="AR130" s="1061"/>
      <c r="AS130" s="1061"/>
      <c r="AT130" s="1062"/>
      <c r="AU130" s="210"/>
      <c r="AV130" s="210"/>
      <c r="AW130" s="210"/>
      <c r="AX130" s="1052" t="s">
        <v>408</v>
      </c>
      <c r="AY130" s="910"/>
      <c r="AZ130" s="910"/>
      <c r="BA130" s="910"/>
      <c r="BB130" s="910"/>
      <c r="BC130" s="910"/>
      <c r="BD130" s="910"/>
      <c r="BE130" s="911"/>
      <c r="BF130" s="1088">
        <v>8.5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210"/>
      <c r="DQ130" s="210"/>
      <c r="DR130" s="210"/>
      <c r="DS130" s="210"/>
      <c r="DT130" s="210"/>
      <c r="DU130" s="210"/>
      <c r="DV130" s="210"/>
      <c r="DW130" s="210"/>
      <c r="DX130" s="210"/>
      <c r="DY130" s="210"/>
      <c r="DZ130" s="210"/>
    </row>
    <row r="131" spans="1:131" s="208"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409</v>
      </c>
      <c r="X131" s="1095"/>
      <c r="Y131" s="1095"/>
      <c r="Z131" s="1096"/>
      <c r="AA131" s="991">
        <v>3410321</v>
      </c>
      <c r="AB131" s="973"/>
      <c r="AC131" s="973"/>
      <c r="AD131" s="973"/>
      <c r="AE131" s="974"/>
      <c r="AF131" s="972">
        <v>3696007</v>
      </c>
      <c r="AG131" s="973"/>
      <c r="AH131" s="973"/>
      <c r="AI131" s="973"/>
      <c r="AJ131" s="974"/>
      <c r="AK131" s="972">
        <v>3626164</v>
      </c>
      <c r="AL131" s="973"/>
      <c r="AM131" s="973"/>
      <c r="AN131" s="973"/>
      <c r="AO131" s="974"/>
      <c r="AP131" s="1097"/>
      <c r="AQ131" s="1098"/>
      <c r="AR131" s="1098"/>
      <c r="AS131" s="1098"/>
      <c r="AT131" s="1099"/>
      <c r="AU131" s="210"/>
      <c r="AV131" s="210"/>
      <c r="AW131" s="210"/>
      <c r="AX131" s="1070" t="s">
        <v>410</v>
      </c>
      <c r="AY131" s="713"/>
      <c r="AZ131" s="713"/>
      <c r="BA131" s="713"/>
      <c r="BB131" s="713"/>
      <c r="BC131" s="713"/>
      <c r="BD131" s="713"/>
      <c r="BE131" s="1024"/>
      <c r="BF131" s="1071" t="s">
        <v>47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210"/>
      <c r="DQ131" s="210"/>
      <c r="DR131" s="210"/>
      <c r="DS131" s="210"/>
      <c r="DT131" s="210"/>
      <c r="DU131" s="210"/>
      <c r="DV131" s="210"/>
      <c r="DW131" s="210"/>
      <c r="DX131" s="210"/>
      <c r="DY131" s="210"/>
      <c r="DZ131" s="210"/>
    </row>
    <row r="132" spans="1:131" s="208" customFormat="1" ht="26.25" customHeight="1" x14ac:dyDescent="0.15">
      <c r="A132" s="1077" t="s">
        <v>411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412</v>
      </c>
      <c r="W132" s="1081"/>
      <c r="X132" s="1081"/>
      <c r="Y132" s="1081"/>
      <c r="Z132" s="1082"/>
      <c r="AA132" s="1083">
        <v>7.737981263</v>
      </c>
      <c r="AB132" s="1084"/>
      <c r="AC132" s="1084"/>
      <c r="AD132" s="1084"/>
      <c r="AE132" s="1085"/>
      <c r="AF132" s="1086">
        <v>8.5833711899999994</v>
      </c>
      <c r="AG132" s="1084"/>
      <c r="AH132" s="1084"/>
      <c r="AI132" s="1084"/>
      <c r="AJ132" s="1085"/>
      <c r="AK132" s="1086">
        <v>9.2564484119999992</v>
      </c>
      <c r="AL132" s="1084"/>
      <c r="AM132" s="1084"/>
      <c r="AN132" s="1084"/>
      <c r="AO132" s="1085"/>
      <c r="AP132" s="988"/>
      <c r="AQ132" s="989"/>
      <c r="AR132" s="989"/>
      <c r="AS132" s="989"/>
      <c r="AT132" s="1087"/>
      <c r="AU132" s="230"/>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10"/>
      <c r="DQ132" s="210"/>
      <c r="DR132" s="210"/>
      <c r="DS132" s="210"/>
      <c r="DT132" s="210"/>
      <c r="DU132" s="210"/>
      <c r="DV132" s="210"/>
      <c r="DW132" s="210"/>
      <c r="DX132" s="210"/>
      <c r="DY132" s="210"/>
      <c r="DZ132" s="210"/>
    </row>
    <row r="133" spans="1:131" s="208"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413</v>
      </c>
      <c r="W133" s="1064"/>
      <c r="X133" s="1064"/>
      <c r="Y133" s="1064"/>
      <c r="Z133" s="1065"/>
      <c r="AA133" s="1066">
        <v>8</v>
      </c>
      <c r="AB133" s="1067"/>
      <c r="AC133" s="1067"/>
      <c r="AD133" s="1067"/>
      <c r="AE133" s="1068"/>
      <c r="AF133" s="1066">
        <v>7.8</v>
      </c>
      <c r="AG133" s="1067"/>
      <c r="AH133" s="1067"/>
      <c r="AI133" s="1067"/>
      <c r="AJ133" s="1068"/>
      <c r="AK133" s="1066">
        <v>8.5</v>
      </c>
      <c r="AL133" s="1067"/>
      <c r="AM133" s="1067"/>
      <c r="AN133" s="1067"/>
      <c r="AO133" s="1068"/>
      <c r="AP133" s="1015"/>
      <c r="AQ133" s="1016"/>
      <c r="AR133" s="1016"/>
      <c r="AS133" s="1016"/>
      <c r="AT133" s="1069"/>
      <c r="AU133" s="210"/>
      <c r="AV133" s="210"/>
      <c r="AW133" s="210"/>
      <c r="AX133" s="210"/>
      <c r="AY133" s="210"/>
      <c r="AZ133" s="210"/>
      <c r="BA133" s="210"/>
      <c r="BB133" s="210"/>
      <c r="BC133" s="210"/>
      <c r="BD133" s="210"/>
      <c r="BE133" s="210"/>
      <c r="BF133" s="210"/>
      <c r="BG133" s="210"/>
      <c r="BH133" s="210"/>
      <c r="BI133" s="210"/>
      <c r="BJ133" s="210"/>
      <c r="BK133" s="210"/>
      <c r="BL133" s="210"/>
      <c r="BM133" s="210"/>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10"/>
      <c r="DQ133" s="210"/>
      <c r="DR133" s="210"/>
      <c r="DS133" s="210"/>
      <c r="DT133" s="210"/>
      <c r="DU133" s="210"/>
      <c r="DV133" s="210"/>
      <c r="DW133" s="210"/>
      <c r="DX133" s="210"/>
      <c r="DY133" s="210"/>
      <c r="DZ133" s="210"/>
    </row>
    <row r="134" spans="1:13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10"/>
      <c r="AV134" s="210"/>
      <c r="AW134" s="210"/>
      <c r="AX134" s="210"/>
      <c r="AY134" s="210"/>
      <c r="AZ134" s="210"/>
      <c r="BA134" s="210"/>
      <c r="BB134" s="210"/>
      <c r="BC134" s="210"/>
      <c r="BD134" s="210"/>
      <c r="BE134" s="210"/>
      <c r="BF134" s="210"/>
      <c r="BG134" s="210"/>
      <c r="BH134" s="210"/>
      <c r="BI134" s="210"/>
      <c r="BJ134" s="210"/>
      <c r="BK134" s="210"/>
      <c r="BL134" s="210"/>
      <c r="BM134" s="210"/>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10"/>
      <c r="DQ134" s="210"/>
      <c r="DR134" s="210"/>
      <c r="DS134" s="210"/>
      <c r="DT134" s="210"/>
      <c r="DU134" s="210"/>
      <c r="DV134" s="210"/>
      <c r="DW134" s="210"/>
      <c r="DX134" s="210"/>
      <c r="DY134" s="210"/>
      <c r="DZ134" s="210"/>
      <c r="EA134" s="208"/>
    </row>
    <row r="135" spans="1:131" ht="14.25" hidden="1" x14ac:dyDescent="0.15">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row>
  </sheetData>
  <sheetProtection algorithmName="SHA-512" hashValue="9tsRguVWWg3YxlQNfH1x8jeri4hq4H8J1Ws+jLhhItAdMOFA+QwnMGyd+EbHb68BDcVJiv5kyw9/Aj2aMH47jQ==" saltValue="5FX0a5JN9wOU23sBiNX0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52" zoomScale="85" zoomScaleNormal="85" zoomScaleSheetLayoutView="85" workbookViewId="0">
      <selection activeCell="BA31" sqref="BA31"/>
    </sheetView>
  </sheetViews>
  <sheetFormatPr defaultColWidth="0" defaultRowHeight="13.5" customHeight="1" zeroHeight="1" x14ac:dyDescent="0.15"/>
  <cols>
    <col min="1" max="120" width="2.75" style="233" customWidth="1"/>
    <col min="121" max="121" width="0" style="232" hidden="1" customWidth="1"/>
    <col min="122" max="16384" width="9" style="232" hidden="1"/>
  </cols>
  <sheetData>
    <row r="1" spans="1:120"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2"/>
    </row>
    <row r="17" spans="119:120" x14ac:dyDescent="0.15">
      <c r="DP17" s="232"/>
    </row>
    <row r="18" spans="119:120" x14ac:dyDescent="0.15"/>
    <row r="19" spans="119:120" x14ac:dyDescent="0.15"/>
    <row r="20" spans="119:120" x14ac:dyDescent="0.15">
      <c r="DO20" s="232"/>
      <c r="DP20" s="232"/>
    </row>
    <row r="21" spans="119:120" x14ac:dyDescent="0.15">
      <c r="DP21" s="232"/>
    </row>
    <row r="22" spans="119:120" x14ac:dyDescent="0.15"/>
    <row r="23" spans="119:120" x14ac:dyDescent="0.15">
      <c r="DO23" s="232"/>
      <c r="DP23" s="232"/>
    </row>
    <row r="24" spans="119:120" x14ac:dyDescent="0.15">
      <c r="DP24" s="232"/>
    </row>
    <row r="25" spans="119:120" x14ac:dyDescent="0.15">
      <c r="DP25" s="232"/>
    </row>
    <row r="26" spans="119:120" x14ac:dyDescent="0.15">
      <c r="DO26" s="232"/>
      <c r="DP26" s="232"/>
    </row>
    <row r="27" spans="119:120" x14ac:dyDescent="0.15"/>
    <row r="28" spans="119:120" x14ac:dyDescent="0.15">
      <c r="DO28" s="232"/>
      <c r="DP28" s="232"/>
    </row>
    <row r="29" spans="119:120" x14ac:dyDescent="0.15">
      <c r="DP29" s="232"/>
    </row>
    <row r="30" spans="119:120" x14ac:dyDescent="0.15"/>
    <row r="31" spans="119:120" x14ac:dyDescent="0.15">
      <c r="DO31" s="232"/>
      <c r="DP31" s="232"/>
    </row>
    <row r="32" spans="119:120" x14ac:dyDescent="0.15"/>
    <row r="33" spans="98:120" x14ac:dyDescent="0.15">
      <c r="DO33" s="232"/>
      <c r="DP33" s="232"/>
    </row>
    <row r="34" spans="98:120" x14ac:dyDescent="0.15">
      <c r="DM34" s="232"/>
    </row>
    <row r="35" spans="98:120" x14ac:dyDescent="0.15">
      <c r="CT35" s="232"/>
      <c r="CU35" s="232"/>
      <c r="CV35" s="232"/>
      <c r="CY35" s="232"/>
      <c r="CZ35" s="232"/>
      <c r="DA35" s="232"/>
      <c r="DD35" s="232"/>
      <c r="DE35" s="232"/>
      <c r="DF35" s="232"/>
      <c r="DI35" s="232"/>
      <c r="DJ35" s="232"/>
      <c r="DK35" s="232"/>
      <c r="DM35" s="232"/>
      <c r="DN35" s="232"/>
      <c r="DO35" s="232"/>
      <c r="DP35" s="232"/>
    </row>
    <row r="36" spans="98:120" x14ac:dyDescent="0.15"/>
    <row r="37" spans="98:120" x14ac:dyDescent="0.15">
      <c r="CW37" s="232"/>
      <c r="DB37" s="232"/>
      <c r="DG37" s="232"/>
      <c r="DL37" s="232"/>
      <c r="DP37" s="232"/>
    </row>
    <row r="38" spans="98:120" x14ac:dyDescent="0.15">
      <c r="CT38" s="232"/>
      <c r="CU38" s="232"/>
      <c r="CV38" s="232"/>
      <c r="CW38" s="232"/>
      <c r="CY38" s="232"/>
      <c r="CZ38" s="232"/>
      <c r="DA38" s="232"/>
      <c r="DB38" s="232"/>
      <c r="DD38" s="232"/>
      <c r="DE38" s="232"/>
      <c r="DF38" s="232"/>
      <c r="DG38" s="232"/>
      <c r="DI38" s="232"/>
      <c r="DJ38" s="232"/>
      <c r="DK38" s="232"/>
      <c r="DL38" s="232"/>
      <c r="DN38" s="232"/>
      <c r="DO38" s="232"/>
      <c r="DP38" s="23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2"/>
      <c r="DO49" s="232"/>
      <c r="DP49" s="23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2"/>
      <c r="CS63" s="232"/>
      <c r="CX63" s="232"/>
      <c r="DC63" s="232"/>
      <c r="DH63" s="232"/>
    </row>
    <row r="64" spans="22:120" x14ac:dyDescent="0.15">
      <c r="V64" s="232"/>
    </row>
    <row r="65" spans="15:120" x14ac:dyDescent="0.15">
      <c r="X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U65" s="232"/>
      <c r="CZ65" s="232"/>
      <c r="DE65" s="232"/>
      <c r="DJ65" s="232"/>
    </row>
    <row r="66" spans="15:120" x14ac:dyDescent="0.15">
      <c r="Q66" s="232"/>
      <c r="S66" s="232"/>
      <c r="U66" s="232"/>
      <c r="DM66" s="232"/>
    </row>
    <row r="67" spans="15:120" x14ac:dyDescent="0.15">
      <c r="O67" s="232"/>
      <c r="P67" s="232"/>
      <c r="R67" s="232"/>
      <c r="T67" s="232"/>
      <c r="Y67" s="232"/>
      <c r="CT67" s="232"/>
      <c r="CV67" s="232"/>
      <c r="CW67" s="232"/>
      <c r="CY67" s="232"/>
      <c r="DA67" s="232"/>
      <c r="DB67" s="232"/>
      <c r="DD67" s="232"/>
      <c r="DF67" s="232"/>
      <c r="DG67" s="232"/>
      <c r="DI67" s="232"/>
      <c r="DK67" s="232"/>
      <c r="DL67" s="232"/>
      <c r="DN67" s="232"/>
      <c r="DO67" s="232"/>
      <c r="DP67" s="232"/>
    </row>
    <row r="68" spans="15:120" x14ac:dyDescent="0.15"/>
    <row r="69" spans="15:120" x14ac:dyDescent="0.15"/>
    <row r="70" spans="15:120" x14ac:dyDescent="0.15"/>
    <row r="71" spans="15:120" x14ac:dyDescent="0.15"/>
    <row r="72" spans="15:120" x14ac:dyDescent="0.15">
      <c r="DP72" s="232"/>
    </row>
    <row r="73" spans="15:120" x14ac:dyDescent="0.15">
      <c r="DP73" s="23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2"/>
      <c r="CX96" s="232"/>
      <c r="DC96" s="232"/>
      <c r="DH96" s="232"/>
    </row>
    <row r="97" spans="24:120" x14ac:dyDescent="0.15">
      <c r="CS97" s="232"/>
      <c r="CX97" s="232"/>
      <c r="DC97" s="232"/>
      <c r="DH97" s="232"/>
      <c r="DP97" s="233" t="s">
        <v>414</v>
      </c>
    </row>
    <row r="98" spans="24:120" hidden="1" x14ac:dyDescent="0.15">
      <c r="CS98" s="232"/>
      <c r="CX98" s="232"/>
      <c r="DC98" s="232"/>
      <c r="DH98" s="232"/>
    </row>
    <row r="99" spans="24:120" hidden="1" x14ac:dyDescent="0.15">
      <c r="CS99" s="232"/>
      <c r="CX99" s="232"/>
      <c r="DC99" s="232"/>
      <c r="DH99" s="232"/>
    </row>
    <row r="101" spans="24:120" ht="12" hidden="1" customHeight="1" x14ac:dyDescent="0.15">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2"/>
      <c r="BA101" s="232"/>
      <c r="BB101" s="232"/>
      <c r="BC101" s="232"/>
      <c r="BD101" s="232"/>
      <c r="BE101" s="232"/>
      <c r="BF101" s="232"/>
      <c r="BG101" s="232"/>
      <c r="BH101" s="232"/>
      <c r="BI101" s="232"/>
      <c r="BJ101" s="232"/>
      <c r="BK101" s="232"/>
      <c r="BL101" s="232"/>
      <c r="BM101" s="232"/>
      <c r="BN101" s="232"/>
      <c r="BO101" s="232"/>
      <c r="BP101" s="232"/>
      <c r="BQ101" s="232"/>
      <c r="BR101" s="232"/>
      <c r="BS101" s="232"/>
      <c r="BT101" s="232"/>
      <c r="BU101" s="232"/>
      <c r="BV101" s="232"/>
      <c r="BW101" s="232"/>
      <c r="BX101" s="232"/>
      <c r="BY101" s="232"/>
      <c r="BZ101" s="232"/>
      <c r="CA101" s="232"/>
      <c r="CB101" s="232"/>
      <c r="CC101" s="232"/>
      <c r="CD101" s="232"/>
      <c r="CE101" s="232"/>
      <c r="CF101" s="232"/>
      <c r="CG101" s="232"/>
      <c r="CH101" s="232"/>
      <c r="CI101" s="232"/>
      <c r="CJ101" s="232"/>
      <c r="CK101" s="232"/>
      <c r="CL101" s="232"/>
      <c r="CM101" s="232"/>
      <c r="CN101" s="232"/>
      <c r="CO101" s="232"/>
      <c r="CP101" s="232"/>
      <c r="CQ101" s="232"/>
      <c r="CR101" s="232"/>
      <c r="CU101" s="232"/>
      <c r="CZ101" s="232"/>
      <c r="DE101" s="232"/>
      <c r="DJ101" s="232"/>
    </row>
    <row r="102" spans="24:120" ht="1.5" hidden="1" customHeight="1" x14ac:dyDescent="0.15">
      <c r="CU102" s="232"/>
      <c r="CZ102" s="232"/>
      <c r="DE102" s="232"/>
      <c r="DJ102" s="232"/>
      <c r="DM102" s="232"/>
    </row>
    <row r="103" spans="24:120" hidden="1" x14ac:dyDescent="0.15">
      <c r="CT103" s="232"/>
      <c r="CV103" s="232"/>
      <c r="CW103" s="232"/>
      <c r="CY103" s="232"/>
      <c r="DA103" s="232"/>
      <c r="DB103" s="232"/>
      <c r="DD103" s="232"/>
      <c r="DF103" s="232"/>
      <c r="DG103" s="232"/>
      <c r="DI103" s="232"/>
      <c r="DK103" s="232"/>
      <c r="DL103" s="232"/>
      <c r="DM103" s="232"/>
      <c r="DN103" s="232"/>
      <c r="DO103" s="232"/>
      <c r="DP103" s="232"/>
    </row>
    <row r="104" spans="24:120" hidden="1" x14ac:dyDescent="0.15">
      <c r="CV104" s="232"/>
      <c r="CW104" s="232"/>
      <c r="DA104" s="232"/>
      <c r="DB104" s="232"/>
      <c r="DF104" s="232"/>
      <c r="DG104" s="232"/>
      <c r="DK104" s="232"/>
      <c r="DL104" s="232"/>
      <c r="DN104" s="232"/>
      <c r="DO104" s="232"/>
      <c r="DP104" s="232"/>
    </row>
    <row r="105" spans="24:120" ht="12.75" hidden="1" customHeight="1" x14ac:dyDescent="0.15"/>
  </sheetData>
  <sheetProtection algorithmName="SHA-512" hashValue="PcB2Q6I9iCV9+o/fnRifgi4b0Blbkh/vuJncn+yMPQKr4624OqpU2Rf++ufz+wC/htkWCr8Pl+aLLQ0tYl81Ww==" saltValue="38kwBWjxtDjjNNEksaan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43" zoomScaleNormal="100" zoomScaleSheetLayoutView="55" workbookViewId="0"/>
  </sheetViews>
  <sheetFormatPr defaultColWidth="0" defaultRowHeight="13.5" customHeight="1" zeroHeight="1" x14ac:dyDescent="0.15"/>
  <cols>
    <col min="1" max="116" width="2.625" style="233" customWidth="1"/>
    <col min="117" max="16384" width="9" style="232" hidden="1"/>
  </cols>
  <sheetData>
    <row r="1" spans="2:116"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row>
    <row r="2" spans="2:116" x14ac:dyDescent="0.15"/>
    <row r="3" spans="2:116" x14ac:dyDescent="0.15"/>
    <row r="4" spans="2:116" x14ac:dyDescent="0.15">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row>
    <row r="5" spans="2:116" x14ac:dyDescent="0.15">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row>
    <row r="19" spans="9:116" x14ac:dyDescent="0.15"/>
    <row r="20" spans="9:116" x14ac:dyDescent="0.15"/>
    <row r="21" spans="9:116" x14ac:dyDescent="0.15">
      <c r="DL21" s="232"/>
    </row>
    <row r="22" spans="9:116" x14ac:dyDescent="0.15">
      <c r="DI22" s="232"/>
      <c r="DJ22" s="232"/>
      <c r="DK22" s="232"/>
      <c r="DL22" s="232"/>
    </row>
    <row r="23" spans="9:116" x14ac:dyDescent="0.15">
      <c r="CY23" s="232"/>
      <c r="CZ23" s="232"/>
      <c r="DA23" s="232"/>
      <c r="DB23" s="232"/>
      <c r="DC23" s="232"/>
      <c r="DD23" s="232"/>
      <c r="DE23" s="232"/>
      <c r="DF23" s="232"/>
      <c r="DG23" s="232"/>
      <c r="DH23" s="232"/>
      <c r="DI23" s="232"/>
      <c r="DJ23" s="232"/>
      <c r="DK23" s="232"/>
      <c r="DL23" s="23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2"/>
      <c r="DA35" s="232"/>
      <c r="DB35" s="232"/>
      <c r="DC35" s="232"/>
      <c r="DD35" s="232"/>
      <c r="DE35" s="232"/>
      <c r="DF35" s="232"/>
      <c r="DG35" s="232"/>
      <c r="DH35" s="232"/>
      <c r="DI35" s="232"/>
      <c r="DJ35" s="232"/>
      <c r="DK35" s="232"/>
      <c r="DL35" s="232"/>
    </row>
    <row r="36" spans="15:116" x14ac:dyDescent="0.15"/>
    <row r="37" spans="15:116" x14ac:dyDescent="0.15">
      <c r="DL37" s="232"/>
    </row>
    <row r="38" spans="15:116" x14ac:dyDescent="0.15">
      <c r="DI38" s="232"/>
      <c r="DJ38" s="232"/>
      <c r="DK38" s="232"/>
      <c r="DL38" s="232"/>
    </row>
    <row r="39" spans="15:116" x14ac:dyDescent="0.15"/>
    <row r="40" spans="15:116" x14ac:dyDescent="0.15"/>
    <row r="41" spans="15:116" x14ac:dyDescent="0.15"/>
    <row r="42" spans="15:116" x14ac:dyDescent="0.15"/>
    <row r="43" spans="15:116" x14ac:dyDescent="0.15">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row>
    <row r="44" spans="15:116" x14ac:dyDescent="0.15">
      <c r="DL44" s="232"/>
    </row>
    <row r="45" spans="15:116" x14ac:dyDescent="0.15"/>
    <row r="46" spans="15:116" x14ac:dyDescent="0.15">
      <c r="DA46" s="232"/>
      <c r="DB46" s="232"/>
      <c r="DC46" s="232"/>
      <c r="DD46" s="232"/>
      <c r="DE46" s="232"/>
      <c r="DF46" s="232"/>
      <c r="DG46" s="232"/>
      <c r="DH46" s="232"/>
      <c r="DI46" s="232"/>
      <c r="DJ46" s="232"/>
      <c r="DK46" s="232"/>
      <c r="DL46" s="232"/>
    </row>
    <row r="47" spans="15:116" x14ac:dyDescent="0.15"/>
    <row r="48" spans="15:116" x14ac:dyDescent="0.15"/>
    <row r="49" spans="104:116" x14ac:dyDescent="0.15"/>
    <row r="50" spans="104:116" x14ac:dyDescent="0.15">
      <c r="CZ50" s="232"/>
      <c r="DA50" s="232"/>
      <c r="DB50" s="232"/>
      <c r="DC50" s="232"/>
      <c r="DD50" s="232"/>
      <c r="DE50" s="232"/>
      <c r="DF50" s="232"/>
      <c r="DG50" s="232"/>
      <c r="DH50" s="232"/>
      <c r="DI50" s="232"/>
      <c r="DJ50" s="232"/>
      <c r="DK50" s="232"/>
      <c r="DL50" s="232"/>
    </row>
    <row r="51" spans="104:116" x14ac:dyDescent="0.15"/>
    <row r="52" spans="104:116" x14ac:dyDescent="0.15"/>
    <row r="53" spans="104:116" x14ac:dyDescent="0.15">
      <c r="DL53" s="23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2"/>
      <c r="DD67" s="232"/>
      <c r="DE67" s="232"/>
      <c r="DF67" s="232"/>
      <c r="DG67" s="232"/>
      <c r="DH67" s="232"/>
      <c r="DI67" s="232"/>
      <c r="DJ67" s="232"/>
      <c r="DK67" s="232"/>
      <c r="DL67" s="23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K2cs+rS0Y9T18nvvGDM9GCaFWbBrabyd1GMr/GLBWqX4AA3A4fIgDi82cY+Bn6xrIRhpagHi6ER+q2HLo+ekw==" saltValue="AwEK4481+9oK6re8wXPV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34" customWidth="1"/>
    <col min="37" max="44" width="17" style="234" customWidth="1"/>
    <col min="45" max="45" width="6.125" style="240" customWidth="1"/>
    <col min="46" max="46" width="3" style="238" customWidth="1"/>
    <col min="47" max="47" width="19.125" style="234" hidden="1" customWidth="1"/>
    <col min="48" max="52" width="12.625" style="234" hidden="1" customWidth="1"/>
    <col min="53" max="16384" width="8.625" style="234" hidden="1"/>
  </cols>
  <sheetData>
    <row r="1" spans="1:46" x14ac:dyDescent="0.15">
      <c r="AS1" s="234"/>
      <c r="AT1" s="234"/>
    </row>
    <row r="2" spans="1:46" x14ac:dyDescent="0.15">
      <c r="AS2" s="234"/>
      <c r="AT2" s="234"/>
    </row>
    <row r="3" spans="1:46" x14ac:dyDescent="0.15">
      <c r="AS3" s="234"/>
      <c r="AT3" s="234"/>
    </row>
    <row r="4" spans="1:46" x14ac:dyDescent="0.15">
      <c r="AS4" s="234"/>
      <c r="AT4" s="234"/>
    </row>
    <row r="5" spans="1:46" ht="17.25" x14ac:dyDescent="0.15">
      <c r="A5" s="235" t="s">
        <v>415</v>
      </c>
      <c r="B5" s="236"/>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7"/>
    </row>
    <row r="6" spans="1:46" x14ac:dyDescent="0.15">
      <c r="A6" s="238"/>
      <c r="AK6" s="239" t="s">
        <v>416</v>
      </c>
      <c r="AL6" s="239"/>
      <c r="AM6" s="239"/>
      <c r="AN6" s="239"/>
    </row>
    <row r="7" spans="1:46" ht="13.5" customHeight="1" x14ac:dyDescent="0.15">
      <c r="A7" s="238"/>
      <c r="AK7" s="241"/>
      <c r="AL7" s="242"/>
      <c r="AM7" s="242"/>
      <c r="AN7" s="243"/>
      <c r="AO7" s="1101" t="s">
        <v>417</v>
      </c>
      <c r="AP7" s="244"/>
      <c r="AQ7" s="245" t="s">
        <v>418</v>
      </c>
      <c r="AR7" s="246"/>
    </row>
    <row r="8" spans="1:46" x14ac:dyDescent="0.15">
      <c r="A8" s="238"/>
      <c r="AK8" s="247"/>
      <c r="AL8" s="248"/>
      <c r="AM8" s="248"/>
      <c r="AN8" s="249"/>
      <c r="AO8" s="1102"/>
      <c r="AP8" s="250" t="s">
        <v>419</v>
      </c>
      <c r="AQ8" s="251" t="s">
        <v>420</v>
      </c>
      <c r="AR8" s="252" t="s">
        <v>421</v>
      </c>
    </row>
    <row r="9" spans="1:46" x14ac:dyDescent="0.15">
      <c r="A9" s="238"/>
      <c r="AK9" s="1103" t="s">
        <v>422</v>
      </c>
      <c r="AL9" s="1104"/>
      <c r="AM9" s="1104"/>
      <c r="AN9" s="1105"/>
      <c r="AO9" s="253">
        <v>980005</v>
      </c>
      <c r="AP9" s="253">
        <v>111011</v>
      </c>
      <c r="AQ9" s="254">
        <v>166998</v>
      </c>
      <c r="AR9" s="255">
        <v>-33.5</v>
      </c>
    </row>
    <row r="10" spans="1:46" ht="13.5" customHeight="1" x14ac:dyDescent="0.15">
      <c r="A10" s="238"/>
      <c r="AK10" s="1103" t="s">
        <v>423</v>
      </c>
      <c r="AL10" s="1104"/>
      <c r="AM10" s="1104"/>
      <c r="AN10" s="1105"/>
      <c r="AO10" s="256">
        <v>149350</v>
      </c>
      <c r="AP10" s="256">
        <v>16918</v>
      </c>
      <c r="AQ10" s="257">
        <v>26170</v>
      </c>
      <c r="AR10" s="258">
        <v>-35.4</v>
      </c>
    </row>
    <row r="11" spans="1:46" ht="13.5" customHeight="1" x14ac:dyDescent="0.15">
      <c r="A11" s="238"/>
      <c r="AK11" s="1103" t="s">
        <v>424</v>
      </c>
      <c r="AL11" s="1104"/>
      <c r="AM11" s="1104"/>
      <c r="AN11" s="1105"/>
      <c r="AO11" s="256" t="s">
        <v>425</v>
      </c>
      <c r="AP11" s="256" t="s">
        <v>425</v>
      </c>
      <c r="AQ11" s="257">
        <v>5047</v>
      </c>
      <c r="AR11" s="258" t="s">
        <v>425</v>
      </c>
    </row>
    <row r="12" spans="1:46" ht="13.5" customHeight="1" x14ac:dyDescent="0.15">
      <c r="A12" s="238"/>
      <c r="AK12" s="1103" t="s">
        <v>426</v>
      </c>
      <c r="AL12" s="1104"/>
      <c r="AM12" s="1104"/>
      <c r="AN12" s="1105"/>
      <c r="AO12" s="256" t="s">
        <v>425</v>
      </c>
      <c r="AP12" s="256" t="s">
        <v>425</v>
      </c>
      <c r="AQ12" s="257" t="s">
        <v>425</v>
      </c>
      <c r="AR12" s="258" t="s">
        <v>425</v>
      </c>
    </row>
    <row r="13" spans="1:46" ht="13.5" customHeight="1" x14ac:dyDescent="0.15">
      <c r="A13" s="238"/>
      <c r="AK13" s="1103" t="s">
        <v>427</v>
      </c>
      <c r="AL13" s="1104"/>
      <c r="AM13" s="1104"/>
      <c r="AN13" s="1105"/>
      <c r="AO13" s="256">
        <v>74101</v>
      </c>
      <c r="AP13" s="256">
        <v>8394</v>
      </c>
      <c r="AQ13" s="257">
        <v>6466</v>
      </c>
      <c r="AR13" s="258">
        <v>29.8</v>
      </c>
    </row>
    <row r="14" spans="1:46" ht="13.5" customHeight="1" x14ac:dyDescent="0.15">
      <c r="A14" s="238"/>
      <c r="AK14" s="1103" t="s">
        <v>428</v>
      </c>
      <c r="AL14" s="1104"/>
      <c r="AM14" s="1104"/>
      <c r="AN14" s="1105"/>
      <c r="AO14" s="256">
        <v>24964</v>
      </c>
      <c r="AP14" s="256">
        <v>2828</v>
      </c>
      <c r="AQ14" s="257">
        <v>3589</v>
      </c>
      <c r="AR14" s="258">
        <v>-21.2</v>
      </c>
    </row>
    <row r="15" spans="1:46" ht="13.5" customHeight="1" x14ac:dyDescent="0.15">
      <c r="A15" s="238"/>
      <c r="AK15" s="1106" t="s">
        <v>429</v>
      </c>
      <c r="AL15" s="1107"/>
      <c r="AM15" s="1107"/>
      <c r="AN15" s="1108"/>
      <c r="AO15" s="256">
        <v>-81406</v>
      </c>
      <c r="AP15" s="256">
        <v>-9221</v>
      </c>
      <c r="AQ15" s="257">
        <v>-12920</v>
      </c>
      <c r="AR15" s="258">
        <v>-28.6</v>
      </c>
    </row>
    <row r="16" spans="1:46" x14ac:dyDescent="0.15">
      <c r="A16" s="238"/>
      <c r="AK16" s="1106" t="s">
        <v>103</v>
      </c>
      <c r="AL16" s="1107"/>
      <c r="AM16" s="1107"/>
      <c r="AN16" s="1108"/>
      <c r="AO16" s="256">
        <v>1147014</v>
      </c>
      <c r="AP16" s="256">
        <v>129929</v>
      </c>
      <c r="AQ16" s="257">
        <v>195349</v>
      </c>
      <c r="AR16" s="258">
        <v>-33.5</v>
      </c>
    </row>
    <row r="17" spans="1:46" x14ac:dyDescent="0.15">
      <c r="A17" s="238"/>
    </row>
    <row r="18" spans="1:46" x14ac:dyDescent="0.15">
      <c r="A18" s="238"/>
      <c r="AQ18" s="259"/>
      <c r="AR18" s="259"/>
    </row>
    <row r="19" spans="1:46" x14ac:dyDescent="0.15">
      <c r="A19" s="238"/>
      <c r="AK19" s="234" t="s">
        <v>430</v>
      </c>
    </row>
    <row r="20" spans="1:46" x14ac:dyDescent="0.15">
      <c r="A20" s="238"/>
      <c r="AK20" s="260"/>
      <c r="AL20" s="261"/>
      <c r="AM20" s="261"/>
      <c r="AN20" s="262"/>
      <c r="AO20" s="263" t="s">
        <v>431</v>
      </c>
      <c r="AP20" s="264" t="s">
        <v>432</v>
      </c>
      <c r="AQ20" s="265" t="s">
        <v>433</v>
      </c>
      <c r="AR20" s="266"/>
    </row>
    <row r="21" spans="1:46" s="239" customFormat="1" x14ac:dyDescent="0.15">
      <c r="A21" s="267"/>
      <c r="AK21" s="1109" t="s">
        <v>434</v>
      </c>
      <c r="AL21" s="1110"/>
      <c r="AM21" s="1110"/>
      <c r="AN21" s="1111"/>
      <c r="AO21" s="268">
        <v>11.67</v>
      </c>
      <c r="AP21" s="269">
        <v>16.600000000000001</v>
      </c>
      <c r="AQ21" s="270">
        <v>-4.93</v>
      </c>
      <c r="AS21" s="271"/>
      <c r="AT21" s="267"/>
    </row>
    <row r="22" spans="1:46" s="239" customFormat="1" x14ac:dyDescent="0.15">
      <c r="A22" s="267"/>
      <c r="AK22" s="1109" t="s">
        <v>435</v>
      </c>
      <c r="AL22" s="1110"/>
      <c r="AM22" s="1110"/>
      <c r="AN22" s="1111"/>
      <c r="AO22" s="272">
        <v>96</v>
      </c>
      <c r="AP22" s="273">
        <v>95.6</v>
      </c>
      <c r="AQ22" s="274">
        <v>0.4</v>
      </c>
      <c r="AR22" s="259"/>
      <c r="AS22" s="271"/>
      <c r="AT22" s="267"/>
    </row>
    <row r="23" spans="1:46" s="239" customFormat="1" x14ac:dyDescent="0.15">
      <c r="A23" s="267"/>
      <c r="AP23" s="259"/>
      <c r="AQ23" s="259"/>
      <c r="AR23" s="259"/>
      <c r="AS23" s="271"/>
      <c r="AT23" s="267"/>
    </row>
    <row r="24" spans="1:46" s="239" customFormat="1" x14ac:dyDescent="0.15">
      <c r="A24" s="267"/>
      <c r="AP24" s="259"/>
      <c r="AQ24" s="259"/>
      <c r="AR24" s="259"/>
      <c r="AS24" s="271"/>
      <c r="AT24" s="267"/>
    </row>
    <row r="25" spans="1:46" s="239" customFormat="1" x14ac:dyDescent="0.15">
      <c r="A25" s="275"/>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7"/>
      <c r="AQ25" s="277"/>
      <c r="AR25" s="277"/>
      <c r="AS25" s="278"/>
      <c r="AT25" s="267"/>
    </row>
    <row r="26" spans="1:46" s="239" customFormat="1" x14ac:dyDescent="0.15">
      <c r="A26" s="1100" t="s">
        <v>436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79"/>
      <c r="AS27" s="234"/>
      <c r="AT27" s="234"/>
    </row>
    <row r="28" spans="1:46" ht="17.25" x14ac:dyDescent="0.15">
      <c r="A28" s="235" t="s">
        <v>437</v>
      </c>
      <c r="B28" s="236"/>
      <c r="C28" s="236"/>
      <c r="D28" s="236"/>
      <c r="E28" s="236"/>
      <c r="F28" s="236"/>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80"/>
    </row>
    <row r="29" spans="1:46" x14ac:dyDescent="0.15">
      <c r="A29" s="238"/>
      <c r="AK29" s="239" t="s">
        <v>438</v>
      </c>
      <c r="AL29" s="239"/>
      <c r="AM29" s="239"/>
      <c r="AN29" s="239"/>
      <c r="AS29" s="281"/>
    </row>
    <row r="30" spans="1:46" ht="13.5" customHeight="1" x14ac:dyDescent="0.15">
      <c r="A30" s="238"/>
      <c r="AK30" s="241"/>
      <c r="AL30" s="242"/>
      <c r="AM30" s="242"/>
      <c r="AN30" s="243"/>
      <c r="AO30" s="1101" t="s">
        <v>417</v>
      </c>
      <c r="AP30" s="244"/>
      <c r="AQ30" s="245" t="s">
        <v>418</v>
      </c>
      <c r="AR30" s="246"/>
    </row>
    <row r="31" spans="1:46" x14ac:dyDescent="0.15">
      <c r="A31" s="238"/>
      <c r="AK31" s="247"/>
      <c r="AL31" s="248"/>
      <c r="AM31" s="248"/>
      <c r="AN31" s="249"/>
      <c r="AO31" s="1102"/>
      <c r="AP31" s="250" t="s">
        <v>419</v>
      </c>
      <c r="AQ31" s="251" t="s">
        <v>420</v>
      </c>
      <c r="AR31" s="252" t="s">
        <v>421</v>
      </c>
    </row>
    <row r="32" spans="1:46" ht="27" customHeight="1" x14ac:dyDescent="0.15">
      <c r="A32" s="238"/>
      <c r="AK32" s="1117" t="s">
        <v>439</v>
      </c>
      <c r="AL32" s="1118"/>
      <c r="AM32" s="1118"/>
      <c r="AN32" s="1119"/>
      <c r="AO32" s="282">
        <v>630493</v>
      </c>
      <c r="AP32" s="282">
        <v>71420</v>
      </c>
      <c r="AQ32" s="283">
        <v>125145</v>
      </c>
      <c r="AR32" s="284">
        <v>-42.9</v>
      </c>
    </row>
    <row r="33" spans="1:46" ht="13.5" customHeight="1" x14ac:dyDescent="0.15">
      <c r="A33" s="238"/>
      <c r="AK33" s="1117" t="s">
        <v>440</v>
      </c>
      <c r="AL33" s="1118"/>
      <c r="AM33" s="1118"/>
      <c r="AN33" s="1119"/>
      <c r="AO33" s="282" t="s">
        <v>425</v>
      </c>
      <c r="AP33" s="282" t="s">
        <v>425</v>
      </c>
      <c r="AQ33" s="283">
        <v>142</v>
      </c>
      <c r="AR33" s="284" t="s">
        <v>425</v>
      </c>
    </row>
    <row r="34" spans="1:46" ht="27" customHeight="1" x14ac:dyDescent="0.15">
      <c r="A34" s="238"/>
      <c r="AK34" s="1117" t="s">
        <v>441</v>
      </c>
      <c r="AL34" s="1118"/>
      <c r="AM34" s="1118"/>
      <c r="AN34" s="1119"/>
      <c r="AO34" s="282" t="s">
        <v>425</v>
      </c>
      <c r="AP34" s="282" t="s">
        <v>425</v>
      </c>
      <c r="AQ34" s="283">
        <v>186</v>
      </c>
      <c r="AR34" s="284" t="s">
        <v>425</v>
      </c>
    </row>
    <row r="35" spans="1:46" ht="27" customHeight="1" x14ac:dyDescent="0.15">
      <c r="A35" s="238"/>
      <c r="AK35" s="1117" t="s">
        <v>442</v>
      </c>
      <c r="AL35" s="1118"/>
      <c r="AM35" s="1118"/>
      <c r="AN35" s="1119"/>
      <c r="AO35" s="282">
        <v>159247</v>
      </c>
      <c r="AP35" s="282">
        <v>18039</v>
      </c>
      <c r="AQ35" s="283">
        <v>24116</v>
      </c>
      <c r="AR35" s="284">
        <v>-25.2</v>
      </c>
    </row>
    <row r="36" spans="1:46" ht="27" customHeight="1" x14ac:dyDescent="0.15">
      <c r="A36" s="238"/>
      <c r="AK36" s="1117" t="s">
        <v>443</v>
      </c>
      <c r="AL36" s="1118"/>
      <c r="AM36" s="1118"/>
      <c r="AN36" s="1119"/>
      <c r="AO36" s="282">
        <v>107831</v>
      </c>
      <c r="AP36" s="282">
        <v>12215</v>
      </c>
      <c r="AQ36" s="283">
        <v>3945</v>
      </c>
      <c r="AR36" s="284">
        <v>209.6</v>
      </c>
    </row>
    <row r="37" spans="1:46" ht="13.5" customHeight="1" x14ac:dyDescent="0.15">
      <c r="A37" s="238"/>
      <c r="AK37" s="1117" t="s">
        <v>444</v>
      </c>
      <c r="AL37" s="1118"/>
      <c r="AM37" s="1118"/>
      <c r="AN37" s="1119"/>
      <c r="AO37" s="282">
        <v>18020</v>
      </c>
      <c r="AP37" s="282">
        <v>2041</v>
      </c>
      <c r="AQ37" s="283">
        <v>817</v>
      </c>
      <c r="AR37" s="284">
        <v>149.80000000000001</v>
      </c>
    </row>
    <row r="38" spans="1:46" ht="27" customHeight="1" x14ac:dyDescent="0.15">
      <c r="A38" s="238"/>
      <c r="AK38" s="1120" t="s">
        <v>445</v>
      </c>
      <c r="AL38" s="1121"/>
      <c r="AM38" s="1121"/>
      <c r="AN38" s="1122"/>
      <c r="AO38" s="285" t="s">
        <v>425</v>
      </c>
      <c r="AP38" s="285" t="s">
        <v>425</v>
      </c>
      <c r="AQ38" s="286">
        <v>16</v>
      </c>
      <c r="AR38" s="274" t="s">
        <v>425</v>
      </c>
      <c r="AS38" s="281"/>
    </row>
    <row r="39" spans="1:46" x14ac:dyDescent="0.15">
      <c r="A39" s="238"/>
      <c r="AK39" s="1120" t="s">
        <v>446</v>
      </c>
      <c r="AL39" s="1121"/>
      <c r="AM39" s="1121"/>
      <c r="AN39" s="1122"/>
      <c r="AO39" s="282">
        <v>-11635</v>
      </c>
      <c r="AP39" s="282">
        <v>-1318</v>
      </c>
      <c r="AQ39" s="283">
        <v>-6780</v>
      </c>
      <c r="AR39" s="284">
        <v>-80.599999999999994</v>
      </c>
      <c r="AS39" s="281"/>
    </row>
    <row r="40" spans="1:46" ht="27" customHeight="1" x14ac:dyDescent="0.15">
      <c r="A40" s="238"/>
      <c r="AK40" s="1117" t="s">
        <v>447</v>
      </c>
      <c r="AL40" s="1118"/>
      <c r="AM40" s="1118"/>
      <c r="AN40" s="1119"/>
      <c r="AO40" s="282">
        <v>-568302</v>
      </c>
      <c r="AP40" s="282">
        <v>-64375</v>
      </c>
      <c r="AQ40" s="283">
        <v>-98746</v>
      </c>
      <c r="AR40" s="284">
        <v>-34.799999999999997</v>
      </c>
      <c r="AS40" s="281"/>
    </row>
    <row r="41" spans="1:46" x14ac:dyDescent="0.15">
      <c r="A41" s="238"/>
      <c r="AK41" s="1123" t="s">
        <v>214</v>
      </c>
      <c r="AL41" s="1124"/>
      <c r="AM41" s="1124"/>
      <c r="AN41" s="1125"/>
      <c r="AO41" s="282">
        <v>335654</v>
      </c>
      <c r="AP41" s="282">
        <v>38022</v>
      </c>
      <c r="AQ41" s="283">
        <v>48842</v>
      </c>
      <c r="AR41" s="284">
        <v>-22.2</v>
      </c>
      <c r="AS41" s="281"/>
    </row>
    <row r="42" spans="1:46" x14ac:dyDescent="0.15">
      <c r="A42" s="238"/>
      <c r="AK42" s="287" t="s">
        <v>448</v>
      </c>
      <c r="AQ42" s="259"/>
      <c r="AR42" s="259"/>
      <c r="AS42" s="281"/>
    </row>
    <row r="43" spans="1:46" x14ac:dyDescent="0.15">
      <c r="A43" s="238"/>
      <c r="AP43" s="288"/>
      <c r="AQ43" s="259"/>
      <c r="AS43" s="281"/>
    </row>
    <row r="44" spans="1:46" x14ac:dyDescent="0.15">
      <c r="A44" s="238"/>
      <c r="AQ44" s="259"/>
    </row>
    <row r="45" spans="1:46" x14ac:dyDescent="0.15">
      <c r="A45" s="236"/>
      <c r="B45" s="236"/>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89"/>
      <c r="AR45" s="236"/>
      <c r="AS45" s="236"/>
      <c r="AT45" s="234"/>
    </row>
    <row r="46" spans="1:46" x14ac:dyDescent="0.15">
      <c r="A46" s="290"/>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34"/>
    </row>
    <row r="47" spans="1:46" ht="17.25" customHeight="1" x14ac:dyDescent="0.15">
      <c r="A47" s="291" t="s">
        <v>449</v>
      </c>
    </row>
    <row r="48" spans="1:46" x14ac:dyDescent="0.15">
      <c r="A48" s="238"/>
      <c r="AK48" s="292" t="s">
        <v>450</v>
      </c>
      <c r="AL48" s="292"/>
      <c r="AM48" s="292"/>
      <c r="AN48" s="292"/>
      <c r="AO48" s="292"/>
      <c r="AP48" s="292"/>
      <c r="AQ48" s="293"/>
      <c r="AR48" s="292"/>
    </row>
    <row r="49" spans="1:44" ht="13.5" customHeight="1" x14ac:dyDescent="0.15">
      <c r="A49" s="238"/>
      <c r="AK49" s="294"/>
      <c r="AL49" s="295"/>
      <c r="AM49" s="1112" t="s">
        <v>417</v>
      </c>
      <c r="AN49" s="1114" t="s">
        <v>451</v>
      </c>
      <c r="AO49" s="1115"/>
      <c r="AP49" s="1115"/>
      <c r="AQ49" s="1115"/>
      <c r="AR49" s="1116"/>
    </row>
    <row r="50" spans="1:44" x14ac:dyDescent="0.15">
      <c r="A50" s="238"/>
      <c r="AK50" s="296"/>
      <c r="AL50" s="297"/>
      <c r="AM50" s="1113"/>
      <c r="AN50" s="298" t="s">
        <v>452</v>
      </c>
      <c r="AO50" s="299" t="s">
        <v>453</v>
      </c>
      <c r="AP50" s="300" t="s">
        <v>454</v>
      </c>
      <c r="AQ50" s="301" t="s">
        <v>455</v>
      </c>
      <c r="AR50" s="302" t="s">
        <v>456</v>
      </c>
    </row>
    <row r="51" spans="1:44" x14ac:dyDescent="0.15">
      <c r="A51" s="238"/>
      <c r="AK51" s="294" t="s">
        <v>457</v>
      </c>
      <c r="AL51" s="295"/>
      <c r="AM51" s="303">
        <v>588161</v>
      </c>
      <c r="AN51" s="304">
        <v>61324</v>
      </c>
      <c r="AO51" s="305">
        <v>-24.1</v>
      </c>
      <c r="AP51" s="306">
        <v>167497</v>
      </c>
      <c r="AQ51" s="307">
        <v>-17.399999999999999</v>
      </c>
      <c r="AR51" s="308">
        <v>-6.7</v>
      </c>
    </row>
    <row r="52" spans="1:44" x14ac:dyDescent="0.15">
      <c r="A52" s="238"/>
      <c r="AK52" s="309"/>
      <c r="AL52" s="310" t="s">
        <v>458</v>
      </c>
      <c r="AM52" s="311">
        <v>335770</v>
      </c>
      <c r="AN52" s="312">
        <v>35009</v>
      </c>
      <c r="AO52" s="313">
        <v>3.1</v>
      </c>
      <c r="AP52" s="314">
        <v>82571</v>
      </c>
      <c r="AQ52" s="315">
        <v>3.6</v>
      </c>
      <c r="AR52" s="316">
        <v>-0.5</v>
      </c>
    </row>
    <row r="53" spans="1:44" x14ac:dyDescent="0.15">
      <c r="A53" s="238"/>
      <c r="AK53" s="294" t="s">
        <v>459</v>
      </c>
      <c r="AL53" s="295"/>
      <c r="AM53" s="303">
        <v>954751</v>
      </c>
      <c r="AN53" s="304">
        <v>101257</v>
      </c>
      <c r="AO53" s="305">
        <v>65.099999999999994</v>
      </c>
      <c r="AP53" s="306">
        <v>190274</v>
      </c>
      <c r="AQ53" s="307">
        <v>13.6</v>
      </c>
      <c r="AR53" s="308">
        <v>51.5</v>
      </c>
    </row>
    <row r="54" spans="1:44" x14ac:dyDescent="0.15">
      <c r="A54" s="238"/>
      <c r="AK54" s="309"/>
      <c r="AL54" s="310" t="s">
        <v>458</v>
      </c>
      <c r="AM54" s="311">
        <v>542604</v>
      </c>
      <c r="AN54" s="312">
        <v>57546</v>
      </c>
      <c r="AO54" s="313">
        <v>64.400000000000006</v>
      </c>
      <c r="AP54" s="314">
        <v>88584</v>
      </c>
      <c r="AQ54" s="315">
        <v>7.3</v>
      </c>
      <c r="AR54" s="316">
        <v>57.1</v>
      </c>
    </row>
    <row r="55" spans="1:44" x14ac:dyDescent="0.15">
      <c r="A55" s="238"/>
      <c r="AK55" s="294" t="s">
        <v>460</v>
      </c>
      <c r="AL55" s="295"/>
      <c r="AM55" s="303">
        <v>858183</v>
      </c>
      <c r="AN55" s="304">
        <v>93008</v>
      </c>
      <c r="AO55" s="305">
        <v>-8.1</v>
      </c>
      <c r="AP55" s="306">
        <v>200194</v>
      </c>
      <c r="AQ55" s="307">
        <v>5.2</v>
      </c>
      <c r="AR55" s="308">
        <v>-13.3</v>
      </c>
    </row>
    <row r="56" spans="1:44" x14ac:dyDescent="0.15">
      <c r="A56" s="238"/>
      <c r="AK56" s="309"/>
      <c r="AL56" s="310" t="s">
        <v>458</v>
      </c>
      <c r="AM56" s="311">
        <v>548772</v>
      </c>
      <c r="AN56" s="312">
        <v>59475</v>
      </c>
      <c r="AO56" s="313">
        <v>3.4</v>
      </c>
      <c r="AP56" s="314">
        <v>106422</v>
      </c>
      <c r="AQ56" s="315">
        <v>20.100000000000001</v>
      </c>
      <c r="AR56" s="316">
        <v>-16.7</v>
      </c>
    </row>
    <row r="57" spans="1:44" x14ac:dyDescent="0.15">
      <c r="A57" s="238"/>
      <c r="AK57" s="294" t="s">
        <v>461</v>
      </c>
      <c r="AL57" s="295"/>
      <c r="AM57" s="303">
        <v>1496136</v>
      </c>
      <c r="AN57" s="304">
        <v>164973</v>
      </c>
      <c r="AO57" s="305">
        <v>77.400000000000006</v>
      </c>
      <c r="AP57" s="306">
        <v>196914</v>
      </c>
      <c r="AQ57" s="307">
        <v>-1.6</v>
      </c>
      <c r="AR57" s="308">
        <v>79</v>
      </c>
    </row>
    <row r="58" spans="1:44" x14ac:dyDescent="0.15">
      <c r="A58" s="238"/>
      <c r="AK58" s="309"/>
      <c r="AL58" s="310" t="s">
        <v>458</v>
      </c>
      <c r="AM58" s="311">
        <v>391767</v>
      </c>
      <c r="AN58" s="312">
        <v>43198</v>
      </c>
      <c r="AO58" s="313">
        <v>-27.4</v>
      </c>
      <c r="AP58" s="314">
        <v>98966</v>
      </c>
      <c r="AQ58" s="315">
        <v>-7</v>
      </c>
      <c r="AR58" s="316">
        <v>-20.399999999999999</v>
      </c>
    </row>
    <row r="59" spans="1:44" x14ac:dyDescent="0.15">
      <c r="A59" s="238"/>
      <c r="AK59" s="294" t="s">
        <v>462</v>
      </c>
      <c r="AL59" s="295"/>
      <c r="AM59" s="303">
        <v>1118440</v>
      </c>
      <c r="AN59" s="304">
        <v>126692</v>
      </c>
      <c r="AO59" s="305">
        <v>-23.2</v>
      </c>
      <c r="AP59" s="306">
        <v>204757</v>
      </c>
      <c r="AQ59" s="307">
        <v>4</v>
      </c>
      <c r="AR59" s="308">
        <v>-27.2</v>
      </c>
    </row>
    <row r="60" spans="1:44" x14ac:dyDescent="0.15">
      <c r="A60" s="238"/>
      <c r="AK60" s="309"/>
      <c r="AL60" s="310" t="s">
        <v>458</v>
      </c>
      <c r="AM60" s="311">
        <v>270546</v>
      </c>
      <c r="AN60" s="312">
        <v>30646</v>
      </c>
      <c r="AO60" s="313">
        <v>-29.1</v>
      </c>
      <c r="AP60" s="314">
        <v>106071</v>
      </c>
      <c r="AQ60" s="315">
        <v>7.2</v>
      </c>
      <c r="AR60" s="316">
        <v>-36.299999999999997</v>
      </c>
    </row>
    <row r="61" spans="1:44" x14ac:dyDescent="0.15">
      <c r="A61" s="238"/>
      <c r="AK61" s="294" t="s">
        <v>463</v>
      </c>
      <c r="AL61" s="317"/>
      <c r="AM61" s="303">
        <v>1003134</v>
      </c>
      <c r="AN61" s="304">
        <v>109451</v>
      </c>
      <c r="AO61" s="305">
        <v>17.399999999999999</v>
      </c>
      <c r="AP61" s="306">
        <v>191927</v>
      </c>
      <c r="AQ61" s="318">
        <v>0.8</v>
      </c>
      <c r="AR61" s="308">
        <v>16.600000000000001</v>
      </c>
    </row>
    <row r="62" spans="1:44" x14ac:dyDescent="0.15">
      <c r="A62" s="238"/>
      <c r="AK62" s="309"/>
      <c r="AL62" s="310" t="s">
        <v>458</v>
      </c>
      <c r="AM62" s="311">
        <v>417892</v>
      </c>
      <c r="AN62" s="312">
        <v>45175</v>
      </c>
      <c r="AO62" s="313">
        <v>2.9</v>
      </c>
      <c r="AP62" s="314">
        <v>96523</v>
      </c>
      <c r="AQ62" s="315">
        <v>6.2</v>
      </c>
      <c r="AR62" s="316">
        <v>-3.3</v>
      </c>
    </row>
    <row r="63" spans="1:44" x14ac:dyDescent="0.15">
      <c r="A63" s="238"/>
    </row>
    <row r="64" spans="1:44" x14ac:dyDescent="0.15">
      <c r="A64" s="238"/>
    </row>
    <row r="65" spans="1:46" x14ac:dyDescent="0.15">
      <c r="A65" s="238"/>
    </row>
    <row r="66" spans="1:46" x14ac:dyDescent="0.15">
      <c r="A66" s="319"/>
      <c r="B66" s="290"/>
      <c r="C66" s="290"/>
      <c r="D66" s="290"/>
      <c r="E66" s="290"/>
      <c r="F66" s="290"/>
      <c r="G66" s="290"/>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320"/>
    </row>
    <row r="67" spans="1:46" ht="13.5" hidden="1" customHeight="1" x14ac:dyDescent="0.15">
      <c r="AS67" s="234"/>
      <c r="AT67" s="234"/>
    </row>
    <row r="70" spans="1:46" hidden="1" x14ac:dyDescent="0.15"/>
    <row r="71" spans="1:46" hidden="1" x14ac:dyDescent="0.15"/>
    <row r="72" spans="1:46" hidden="1" x14ac:dyDescent="0.15"/>
    <row r="73" spans="1:46" hidden="1" x14ac:dyDescent="0.15"/>
  </sheetData>
  <sheetProtection algorithmName="SHA-512" hashValue="3A32U8vwjwKfga7UDAaGvCV2cseatsLI/7u+WzZlFcc972HS8VNfLJCD7kMj4iTLNj6SQ504hvK5GqwpCZo2Og==" saltValue="clVaAqr1/RW2eYWHqWQD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85" zoomScaleNormal="85" zoomScaleSheetLayoutView="55" workbookViewId="0">
      <selection activeCell="BH73" sqref="BH73"/>
    </sheetView>
  </sheetViews>
  <sheetFormatPr defaultColWidth="0" defaultRowHeight="13.5" customHeight="1" zeroHeight="1" x14ac:dyDescent="0.15"/>
  <cols>
    <col min="1" max="125" width="2.5" style="233" customWidth="1"/>
    <col min="126" max="16384" width="9" style="232" hidden="1"/>
  </cols>
  <sheetData>
    <row r="1" spans="2:125"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2:125" x14ac:dyDescent="0.15">
      <c r="B2" s="232"/>
      <c r="DG2" s="232"/>
    </row>
    <row r="3" spans="2:125" x14ac:dyDescent="0.15">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H3" s="232"/>
      <c r="DI3" s="232"/>
      <c r="DJ3" s="232"/>
      <c r="DK3" s="232"/>
      <c r="DL3" s="232"/>
      <c r="DM3" s="232"/>
      <c r="DN3" s="232"/>
      <c r="DO3" s="232"/>
      <c r="DP3" s="232"/>
      <c r="DQ3" s="232"/>
      <c r="DR3" s="232"/>
      <c r="DS3" s="232"/>
      <c r="DT3" s="232"/>
      <c r="DU3" s="232"/>
    </row>
    <row r="4" spans="2:125" x14ac:dyDescent="0.15"/>
    <row r="5" spans="2:125" x14ac:dyDescent="0.15"/>
    <row r="6" spans="2:125" x14ac:dyDescent="0.15"/>
    <row r="7" spans="2:125" x14ac:dyDescent="0.15"/>
    <row r="8" spans="2:125" x14ac:dyDescent="0.15"/>
    <row r="9" spans="2:125" x14ac:dyDescent="0.15">
      <c r="DU9" s="23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2"/>
    </row>
    <row r="18" spans="125:125" x14ac:dyDescent="0.15"/>
    <row r="19" spans="125:125" x14ac:dyDescent="0.15"/>
    <row r="20" spans="125:125" x14ac:dyDescent="0.15">
      <c r="DU20" s="232"/>
    </row>
    <row r="21" spans="125:125" x14ac:dyDescent="0.15">
      <c r="DU21" s="23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2"/>
    </row>
    <row r="29" spans="125:125" x14ac:dyDescent="0.15"/>
    <row r="30" spans="125:125" x14ac:dyDescent="0.15"/>
    <row r="31" spans="125:125" x14ac:dyDescent="0.15"/>
    <row r="32" spans="125:125" x14ac:dyDescent="0.15"/>
    <row r="33" spans="2:125" x14ac:dyDescent="0.15">
      <c r="B33" s="232"/>
      <c r="G33" s="232"/>
      <c r="I33" s="232"/>
    </row>
    <row r="34" spans="2:125" x14ac:dyDescent="0.15">
      <c r="C34" s="232"/>
      <c r="P34" s="232"/>
      <c r="DE34" s="232"/>
      <c r="DH34" s="232"/>
    </row>
    <row r="35" spans="2:125" x14ac:dyDescent="0.15">
      <c r="D35" s="232"/>
      <c r="E35" s="232"/>
      <c r="DG35" s="232"/>
      <c r="DJ35" s="232"/>
      <c r="DP35" s="232"/>
      <c r="DQ35" s="232"/>
      <c r="DR35" s="232"/>
      <c r="DS35" s="232"/>
      <c r="DT35" s="232"/>
      <c r="DU35" s="232"/>
    </row>
    <row r="36" spans="2:125" x14ac:dyDescent="0.15">
      <c r="F36" s="232"/>
      <c r="H36" s="232"/>
      <c r="J36" s="232"/>
      <c r="K36" s="232"/>
      <c r="L36" s="232"/>
      <c r="M36" s="232"/>
      <c r="N36" s="232"/>
      <c r="O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F36" s="232"/>
      <c r="DI36" s="232"/>
      <c r="DK36" s="232"/>
      <c r="DL36" s="232"/>
      <c r="DM36" s="232"/>
      <c r="DN36" s="232"/>
      <c r="DO36" s="232"/>
      <c r="DP36" s="232"/>
      <c r="DQ36" s="232"/>
      <c r="DR36" s="232"/>
      <c r="DS36" s="232"/>
      <c r="DT36" s="232"/>
      <c r="DU36" s="232"/>
    </row>
    <row r="37" spans="2:125" x14ac:dyDescent="0.15">
      <c r="DU37" s="232"/>
    </row>
    <row r="38" spans="2:125" x14ac:dyDescent="0.15">
      <c r="DT38" s="232"/>
      <c r="DU38" s="232"/>
    </row>
    <row r="39" spans="2:125" x14ac:dyDescent="0.15"/>
    <row r="40" spans="2:125" x14ac:dyDescent="0.15">
      <c r="DH40" s="232"/>
    </row>
    <row r="41" spans="2:125" x14ac:dyDescent="0.15">
      <c r="DE41" s="232"/>
    </row>
    <row r="42" spans="2:125" x14ac:dyDescent="0.15">
      <c r="DG42" s="232"/>
      <c r="DJ42" s="232"/>
    </row>
    <row r="43" spans="2:125" x14ac:dyDescent="0.15">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F43" s="232"/>
      <c r="DI43" s="232"/>
      <c r="DK43" s="232"/>
      <c r="DL43" s="232"/>
      <c r="DM43" s="232"/>
      <c r="DN43" s="232"/>
      <c r="DO43" s="232"/>
      <c r="DP43" s="232"/>
      <c r="DQ43" s="232"/>
      <c r="DR43" s="232"/>
      <c r="DS43" s="232"/>
      <c r="DT43" s="232"/>
      <c r="DU43" s="232"/>
    </row>
    <row r="44" spans="2:125" x14ac:dyDescent="0.15">
      <c r="DU44" s="232"/>
    </row>
    <row r="45" spans="2:125" x14ac:dyDescent="0.15"/>
    <row r="46" spans="2:125" x14ac:dyDescent="0.15"/>
    <row r="47" spans="2:125" x14ac:dyDescent="0.15"/>
    <row r="48" spans="2:125" x14ac:dyDescent="0.15">
      <c r="DT48" s="232"/>
      <c r="DU48" s="232"/>
    </row>
    <row r="49" spans="120:125" x14ac:dyDescent="0.15">
      <c r="DU49" s="232"/>
    </row>
    <row r="50" spans="120:125" x14ac:dyDescent="0.15">
      <c r="DU50" s="232"/>
    </row>
    <row r="51" spans="120:125" x14ac:dyDescent="0.15">
      <c r="DP51" s="232"/>
      <c r="DQ51" s="232"/>
      <c r="DR51" s="232"/>
      <c r="DS51" s="232"/>
      <c r="DT51" s="232"/>
      <c r="DU51" s="232"/>
    </row>
    <row r="52" spans="120:125" x14ac:dyDescent="0.15"/>
    <row r="53" spans="120:125" x14ac:dyDescent="0.15"/>
    <row r="54" spans="120:125" x14ac:dyDescent="0.15">
      <c r="DU54" s="232"/>
    </row>
    <row r="55" spans="120:125" x14ac:dyDescent="0.15"/>
    <row r="56" spans="120:125" x14ac:dyDescent="0.15"/>
    <row r="57" spans="120:125" x14ac:dyDescent="0.15"/>
    <row r="58" spans="120:125" x14ac:dyDescent="0.15">
      <c r="DU58" s="232"/>
    </row>
    <row r="59" spans="120:125" x14ac:dyDescent="0.15"/>
    <row r="60" spans="120:125" x14ac:dyDescent="0.15"/>
    <row r="61" spans="120:125" x14ac:dyDescent="0.15"/>
    <row r="62" spans="120:125" x14ac:dyDescent="0.15"/>
    <row r="63" spans="120:125" x14ac:dyDescent="0.15">
      <c r="DU63" s="232"/>
    </row>
    <row r="64" spans="120:125" x14ac:dyDescent="0.15">
      <c r="DT64" s="232"/>
      <c r="DU64" s="232"/>
    </row>
    <row r="65" spans="123:125" x14ac:dyDescent="0.15"/>
    <row r="66" spans="123:125" x14ac:dyDescent="0.15"/>
    <row r="67" spans="123:125" x14ac:dyDescent="0.15"/>
    <row r="68" spans="123:125" x14ac:dyDescent="0.15"/>
    <row r="69" spans="123:125" x14ac:dyDescent="0.15">
      <c r="DS69" s="232"/>
      <c r="DT69" s="232"/>
      <c r="DU69" s="23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2"/>
    </row>
    <row r="83" spans="116:125" x14ac:dyDescent="0.15">
      <c r="DM83" s="232"/>
      <c r="DN83" s="232"/>
      <c r="DO83" s="232"/>
      <c r="DP83" s="232"/>
      <c r="DQ83" s="232"/>
      <c r="DR83" s="232"/>
      <c r="DS83" s="232"/>
      <c r="DT83" s="232"/>
      <c r="DU83" s="232"/>
    </row>
    <row r="84" spans="116:125" x14ac:dyDescent="0.15"/>
    <row r="85" spans="116:125" x14ac:dyDescent="0.15"/>
    <row r="86" spans="116:125" x14ac:dyDescent="0.15"/>
    <row r="87" spans="116:125" x14ac:dyDescent="0.15"/>
    <row r="88" spans="116:125" x14ac:dyDescent="0.15">
      <c r="DU88" s="23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2"/>
      <c r="DT94" s="232"/>
      <c r="DU94" s="232"/>
    </row>
    <row r="95" spans="116:125" ht="13.5" customHeight="1" x14ac:dyDescent="0.15">
      <c r="DU95" s="23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2"/>
    </row>
    <row r="102" spans="124:125" ht="13.5" customHeight="1" x14ac:dyDescent="0.15"/>
    <row r="103" spans="124:125" ht="13.5" customHeight="1" x14ac:dyDescent="0.15"/>
    <row r="104" spans="124:125" ht="13.5" customHeight="1" x14ac:dyDescent="0.15">
      <c r="DT104" s="232"/>
      <c r="DU104" s="23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2" t="s">
        <v>414</v>
      </c>
    </row>
    <row r="121" spans="125:125" ht="13.5" hidden="1" customHeight="1" x14ac:dyDescent="0.15">
      <c r="DU121" s="232"/>
    </row>
  </sheetData>
  <sheetProtection algorithmName="SHA-512" hashValue="+Fb1wLQd4ZozR5rRVl2Z8Bp4uKVwAqm0mscZDUIi3UU2UDMRRIiu/zdZb6tZjoFoaoX3c/ZVMlPv8uBWwR6OXQ==" saltValue="PhofdWdpD5E5+FuQvm0K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election activeCell="AE84" sqref="AE84"/>
    </sheetView>
  </sheetViews>
  <sheetFormatPr defaultColWidth="0" defaultRowHeight="13.5" customHeight="1" zeroHeight="1" x14ac:dyDescent="0.15"/>
  <cols>
    <col min="1" max="125" width="2.5" style="233" customWidth="1"/>
    <col min="126" max="142" width="0" style="232" hidden="1" customWidth="1"/>
    <col min="143" max="16384" width="9" style="232" hidden="1"/>
  </cols>
  <sheetData>
    <row r="1" spans="1:125" ht="13.5" customHeight="1"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1:125" x14ac:dyDescent="0.15">
      <c r="B2" s="232"/>
      <c r="T2" s="232"/>
    </row>
    <row r="3" spans="1:125"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2"/>
      <c r="G33" s="232"/>
      <c r="I33" s="232"/>
    </row>
    <row r="34" spans="2:125" x14ac:dyDescent="0.15">
      <c r="C34" s="232"/>
      <c r="P34" s="232"/>
      <c r="R34" s="232"/>
      <c r="U34" s="232"/>
    </row>
    <row r="35" spans="2:125" x14ac:dyDescent="0.15">
      <c r="D35" s="232"/>
      <c r="E35" s="232"/>
      <c r="T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row>
    <row r="36" spans="2:125" x14ac:dyDescent="0.15">
      <c r="F36" s="232"/>
      <c r="H36" s="232"/>
      <c r="J36" s="232"/>
      <c r="K36" s="232"/>
      <c r="L36" s="232"/>
      <c r="M36" s="232"/>
      <c r="N36" s="232"/>
      <c r="O36" s="232"/>
      <c r="Q36" s="232"/>
      <c r="S36" s="232"/>
      <c r="V36" s="232"/>
    </row>
    <row r="37" spans="2:125" x14ac:dyDescent="0.15"/>
    <row r="38" spans="2:125" x14ac:dyDescent="0.15"/>
    <row r="39" spans="2:125" x14ac:dyDescent="0.15"/>
    <row r="40" spans="2:125" x14ac:dyDescent="0.15">
      <c r="U40" s="232"/>
    </row>
    <row r="41" spans="2:125" x14ac:dyDescent="0.15">
      <c r="R41" s="232"/>
    </row>
    <row r="42" spans="2:125" x14ac:dyDescent="0.15">
      <c r="T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row>
    <row r="43" spans="2:125" x14ac:dyDescent="0.15">
      <c r="Q43" s="232"/>
      <c r="S43" s="232"/>
      <c r="V43" s="23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3" t="s">
        <v>414</v>
      </c>
    </row>
  </sheetData>
  <sheetProtection algorithmName="SHA-512" hashValue="KeHJe8ojLJOhl4v/sgAw92dI1cM54CnPePzGHYJJugj1/wL7Dhvk7xkLHvKQnsiDDh0shURC+SwmUdEUb5dmfA==" saltValue="F/UMEUlydN00aLQER7xJ5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464</v>
      </c>
    </row>
    <row r="46" spans="2:10" ht="29.25" customHeight="1" thickBot="1" x14ac:dyDescent="0.25">
      <c r="B46" s="4" t="s">
        <v>7</v>
      </c>
      <c r="C46" s="5"/>
      <c r="D46" s="5"/>
      <c r="E46" s="6" t="s">
        <v>465</v>
      </c>
      <c r="F46" s="7" t="s">
        <v>466</v>
      </c>
      <c r="G46" s="8" t="s">
        <v>467</v>
      </c>
      <c r="H46" s="8" t="s">
        <v>468</v>
      </c>
      <c r="I46" s="8" t="s">
        <v>469</v>
      </c>
      <c r="J46" s="9" t="s">
        <v>470</v>
      </c>
    </row>
    <row r="47" spans="2:10" ht="57.75" customHeight="1" x14ac:dyDescent="0.15">
      <c r="B47" s="10"/>
      <c r="C47" s="1126" t="s">
        <v>471</v>
      </c>
      <c r="D47" s="1126"/>
      <c r="E47" s="1127"/>
      <c r="F47" s="11">
        <v>27.54</v>
      </c>
      <c r="G47" s="12">
        <v>27.64</v>
      </c>
      <c r="H47" s="12">
        <v>26.98</v>
      </c>
      <c r="I47" s="12">
        <v>25.35</v>
      </c>
      <c r="J47" s="13">
        <v>25.9</v>
      </c>
    </row>
    <row r="48" spans="2:10" ht="57.75" customHeight="1" x14ac:dyDescent="0.15">
      <c r="B48" s="14"/>
      <c r="C48" s="1128" t="s">
        <v>472</v>
      </c>
      <c r="D48" s="1128"/>
      <c r="E48" s="1129"/>
      <c r="F48" s="15">
        <v>8.33</v>
      </c>
      <c r="G48" s="16">
        <v>8.44</v>
      </c>
      <c r="H48" s="16">
        <v>8.31</v>
      </c>
      <c r="I48" s="16">
        <v>10.97</v>
      </c>
      <c r="J48" s="17">
        <v>10.93</v>
      </c>
    </row>
    <row r="49" spans="2:10" ht="57.75" customHeight="1" thickBot="1" x14ac:dyDescent="0.2">
      <c r="B49" s="18"/>
      <c r="C49" s="1130" t="s">
        <v>473</v>
      </c>
      <c r="D49" s="1130"/>
      <c r="E49" s="1131"/>
      <c r="F49" s="19">
        <v>8.36</v>
      </c>
      <c r="G49" s="20">
        <v>0.12</v>
      </c>
      <c r="H49" s="20">
        <v>0.13</v>
      </c>
      <c r="I49" s="20">
        <v>3.2</v>
      </c>
      <c r="J49" s="21">
        <v>0.27</v>
      </c>
    </row>
    <row r="50" spans="2:10" x14ac:dyDescent="0.15"/>
  </sheetData>
  <sheetProtection algorithmName="SHA-512" hashValue="6gsxEQhyNMXtwA5MDpV1jz1FvjnczFaae9gNttlNYLSwcpJDBn2TvTdVgYVwTxdOrltNdb8qV8yqqp0TzO+ocQ==" saltValue="pY/5SQk//UlGW202iFyF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北﨑　正樹</cp:lastModifiedBy>
  <cp:revision/>
  <dcterms:created xsi:type="dcterms:W3CDTF">2024-03-14T04:43:47Z</dcterms:created>
  <dcterms:modified xsi:type="dcterms:W3CDTF">2024-08-30T07:25:44Z</dcterms:modified>
  <cp:category/>
  <cp:contentStatus/>
</cp:coreProperties>
</file>